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projects/wolfram-workbench/tyk/tyk/packages/tykSkuLabs/"/>
    </mc:Choice>
  </mc:AlternateContent>
  <xr:revisionPtr revIDLastSave="0" documentId="13_ncr:1_{9C7921DA-9707-1845-B4CE-E27E4B3D801A}" xr6:coauthVersionLast="46" xr6:coauthVersionMax="46" xr10:uidLastSave="{00000000-0000-0000-0000-000000000000}"/>
  <bookViews>
    <workbookView xWindow="-44620" yWindow="-9420" windowWidth="45060" windowHeight="20540" xr2:uid="{00000000-000D-0000-FFFF-FFFF00000000}"/>
  </bookViews>
  <sheets>
    <sheet name="SKUs" sheetId="1" r:id="rId1"/>
    <sheet name="Look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O2" i="1"/>
  <c r="R2" i="1" s="1"/>
  <c r="O3" i="1"/>
  <c r="R3" i="1" s="1"/>
  <c r="O4" i="1"/>
  <c r="R4" i="1" s="1"/>
  <c r="O5" i="1"/>
  <c r="R5" i="1" s="1"/>
  <c r="O6" i="1"/>
  <c r="R6" i="1" s="1"/>
  <c r="O7" i="1"/>
  <c r="R7" i="1" s="1"/>
  <c r="O8" i="1"/>
  <c r="R8" i="1" s="1"/>
  <c r="O9" i="1"/>
  <c r="R9" i="1" s="1"/>
  <c r="O10" i="1"/>
  <c r="R10" i="1" s="1"/>
  <c r="O11" i="1"/>
  <c r="R11" i="1" s="1"/>
  <c r="O12" i="1"/>
  <c r="O13" i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O25" i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O37" i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O49" i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O61" i="1"/>
  <c r="J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O73" i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R82" i="1" s="1"/>
  <c r="O83" i="1"/>
  <c r="R83" i="1" s="1"/>
  <c r="O84" i="1"/>
  <c r="O85" i="1"/>
  <c r="O86" i="1"/>
  <c r="R86" i="1" s="1"/>
  <c r="O87" i="1"/>
  <c r="R87" i="1" s="1"/>
  <c r="O88" i="1"/>
  <c r="R88" i="1" s="1"/>
  <c r="O89" i="1"/>
  <c r="R89" i="1" s="1"/>
  <c r="O90" i="1"/>
  <c r="R90" i="1" s="1"/>
  <c r="O91" i="1"/>
  <c r="R91" i="1" s="1"/>
  <c r="O92" i="1"/>
  <c r="R92" i="1" s="1"/>
  <c r="O93" i="1"/>
  <c r="R93" i="1" s="1"/>
  <c r="O94" i="1"/>
  <c r="R94" i="1" s="1"/>
  <c r="O95" i="1"/>
  <c r="R95" i="1" s="1"/>
  <c r="O96" i="1"/>
  <c r="O97" i="1"/>
  <c r="J97" i="1" s="1"/>
  <c r="O98" i="1"/>
  <c r="R98" i="1" s="1"/>
  <c r="O99" i="1"/>
  <c r="R99" i="1" s="1"/>
  <c r="O100" i="1"/>
  <c r="R100" i="1" s="1"/>
  <c r="O101" i="1"/>
  <c r="R101" i="1" s="1"/>
  <c r="O102" i="1"/>
  <c r="R102" i="1" s="1"/>
  <c r="O103" i="1"/>
  <c r="R103" i="1" s="1"/>
  <c r="O104" i="1"/>
  <c r="R104" i="1" s="1"/>
  <c r="O105" i="1"/>
  <c r="R105" i="1" s="1"/>
  <c r="O106" i="1"/>
  <c r="R106" i="1" s="1"/>
  <c r="O107" i="1"/>
  <c r="R107" i="1" s="1"/>
  <c r="O108" i="1"/>
  <c r="O109" i="1"/>
  <c r="O110" i="1"/>
  <c r="R110" i="1" s="1"/>
  <c r="O111" i="1"/>
  <c r="R111" i="1" s="1"/>
  <c r="O112" i="1"/>
  <c r="R112" i="1" s="1"/>
  <c r="O113" i="1"/>
  <c r="R113" i="1" s="1"/>
  <c r="O114" i="1"/>
  <c r="R114" i="1" s="1"/>
  <c r="O115" i="1"/>
  <c r="R115" i="1" s="1"/>
  <c r="O116" i="1"/>
  <c r="R116" i="1" s="1"/>
  <c r="O117" i="1"/>
  <c r="R117" i="1" s="1"/>
  <c r="O118" i="1"/>
  <c r="R118" i="1" s="1"/>
  <c r="O119" i="1"/>
  <c r="R119" i="1" s="1"/>
  <c r="O120" i="1"/>
  <c r="O121" i="1"/>
  <c r="O122" i="1"/>
  <c r="R122" i="1" s="1"/>
  <c r="O123" i="1"/>
  <c r="R123" i="1" s="1"/>
  <c r="O124" i="1"/>
  <c r="R124" i="1" s="1"/>
  <c r="O125" i="1"/>
  <c r="R125" i="1" s="1"/>
  <c r="O126" i="1"/>
  <c r="R126" i="1" s="1"/>
  <c r="O127" i="1"/>
  <c r="R127" i="1" s="1"/>
  <c r="O128" i="1"/>
  <c r="R128" i="1" s="1"/>
  <c r="O129" i="1"/>
  <c r="R129" i="1" s="1"/>
  <c r="O130" i="1"/>
  <c r="R130" i="1" s="1"/>
  <c r="O131" i="1"/>
  <c r="R131" i="1" s="1"/>
  <c r="O132" i="1"/>
  <c r="J132" i="1" s="1"/>
  <c r="O133" i="1"/>
  <c r="J133" i="1" s="1"/>
  <c r="O134" i="1"/>
  <c r="R134" i="1" s="1"/>
  <c r="O135" i="1"/>
  <c r="R135" i="1" s="1"/>
  <c r="O136" i="1"/>
  <c r="R136" i="1" s="1"/>
  <c r="O137" i="1"/>
  <c r="R137" i="1" s="1"/>
  <c r="O138" i="1"/>
  <c r="R138" i="1" s="1"/>
  <c r="O139" i="1"/>
  <c r="R139" i="1" s="1"/>
  <c r="O140" i="1"/>
  <c r="R140" i="1" s="1"/>
  <c r="O141" i="1"/>
  <c r="R141" i="1" s="1"/>
  <c r="O142" i="1"/>
  <c r="R142" i="1" s="1"/>
  <c r="O143" i="1"/>
  <c r="R143" i="1" s="1"/>
  <c r="O144" i="1"/>
  <c r="O145" i="1"/>
  <c r="O146" i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152" i="1"/>
  <c r="R152" i="1" s="1"/>
  <c r="O153" i="1"/>
  <c r="R153" i="1" s="1"/>
  <c r="O154" i="1"/>
  <c r="R154" i="1" s="1"/>
  <c r="O155" i="1"/>
  <c r="R155" i="1" s="1"/>
  <c r="O156" i="1"/>
  <c r="O157" i="1"/>
  <c r="O158" i="1"/>
  <c r="R158" i="1" s="1"/>
  <c r="O159" i="1"/>
  <c r="R159" i="1" s="1"/>
  <c r="O160" i="1"/>
  <c r="R160" i="1" s="1"/>
  <c r="O161" i="1"/>
  <c r="R161" i="1" s="1"/>
  <c r="O162" i="1"/>
  <c r="R162" i="1" s="1"/>
  <c r="O163" i="1"/>
  <c r="R163" i="1" s="1"/>
  <c r="O164" i="1"/>
  <c r="R164" i="1" s="1"/>
  <c r="O165" i="1"/>
  <c r="R165" i="1" s="1"/>
  <c r="O166" i="1"/>
  <c r="R166" i="1" s="1"/>
  <c r="O167" i="1"/>
  <c r="R167" i="1" s="1"/>
  <c r="O168" i="1"/>
  <c r="J168" i="1" s="1"/>
  <c r="O169" i="1"/>
  <c r="J169" i="1" s="1"/>
  <c r="O170" i="1"/>
  <c r="R170" i="1" s="1"/>
  <c r="O171" i="1"/>
  <c r="R171" i="1" s="1"/>
  <c r="O172" i="1"/>
  <c r="R172" i="1" s="1"/>
  <c r="O173" i="1"/>
  <c r="R173" i="1" s="1"/>
  <c r="O174" i="1"/>
  <c r="R174" i="1" s="1"/>
  <c r="O175" i="1"/>
  <c r="R175" i="1" s="1"/>
  <c r="O176" i="1"/>
  <c r="R176" i="1" s="1"/>
  <c r="O177" i="1"/>
  <c r="R177" i="1" s="1"/>
  <c r="O178" i="1"/>
  <c r="R178" i="1" s="1"/>
  <c r="O179" i="1"/>
  <c r="R179" i="1" s="1"/>
  <c r="O180" i="1"/>
  <c r="O181" i="1"/>
  <c r="O182" i="1"/>
  <c r="R182" i="1" s="1"/>
  <c r="O183" i="1"/>
  <c r="R183" i="1" s="1"/>
  <c r="O184" i="1"/>
  <c r="R184" i="1" s="1"/>
  <c r="O185" i="1"/>
  <c r="R185" i="1" s="1"/>
  <c r="O186" i="1"/>
  <c r="R186" i="1" s="1"/>
  <c r="O187" i="1"/>
  <c r="R187" i="1" s="1"/>
  <c r="O188" i="1"/>
  <c r="R188" i="1" s="1"/>
  <c r="O189" i="1"/>
  <c r="R189" i="1" s="1"/>
  <c r="O190" i="1"/>
  <c r="R190" i="1" s="1"/>
  <c r="O191" i="1"/>
  <c r="R191" i="1" s="1"/>
  <c r="O192" i="1"/>
  <c r="O193" i="1"/>
  <c r="O194" i="1"/>
  <c r="R194" i="1" s="1"/>
  <c r="O195" i="1"/>
  <c r="R195" i="1" s="1"/>
  <c r="O196" i="1"/>
  <c r="R196" i="1" s="1"/>
  <c r="O197" i="1"/>
  <c r="R197" i="1" s="1"/>
  <c r="O198" i="1"/>
  <c r="R198" i="1" s="1"/>
  <c r="O199" i="1"/>
  <c r="R199" i="1" s="1"/>
  <c r="O200" i="1"/>
  <c r="R200" i="1" s="1"/>
  <c r="O201" i="1"/>
  <c r="R201" i="1" s="1"/>
  <c r="O202" i="1"/>
  <c r="R202" i="1" s="1"/>
  <c r="O203" i="1"/>
  <c r="R203" i="1" s="1"/>
  <c r="O204" i="1"/>
  <c r="J204" i="1" s="1"/>
  <c r="O205" i="1"/>
  <c r="J205" i="1" s="1"/>
  <c r="O206" i="1"/>
  <c r="R206" i="1" s="1"/>
  <c r="O207" i="1"/>
  <c r="R207" i="1" s="1"/>
  <c r="O208" i="1"/>
  <c r="R208" i="1" s="1"/>
  <c r="O209" i="1"/>
  <c r="R209" i="1" s="1"/>
  <c r="O210" i="1"/>
  <c r="R210" i="1" s="1"/>
  <c r="O211" i="1"/>
  <c r="R211" i="1" s="1"/>
  <c r="O212" i="1"/>
  <c r="R212" i="1" s="1"/>
  <c r="O213" i="1"/>
  <c r="R213" i="1" s="1"/>
  <c r="O214" i="1"/>
  <c r="R214" i="1" s="1"/>
  <c r="O215" i="1"/>
  <c r="R215" i="1" s="1"/>
  <c r="O216" i="1"/>
  <c r="O217" i="1"/>
  <c r="O218" i="1"/>
  <c r="R218" i="1" s="1"/>
  <c r="O219" i="1"/>
  <c r="R219" i="1" s="1"/>
  <c r="O220" i="1"/>
  <c r="R220" i="1" s="1"/>
  <c r="O221" i="1"/>
  <c r="R221" i="1" s="1"/>
  <c r="O222" i="1"/>
  <c r="R222" i="1" s="1"/>
  <c r="O223" i="1"/>
  <c r="R223" i="1" s="1"/>
  <c r="O224" i="1"/>
  <c r="R224" i="1" s="1"/>
  <c r="O225" i="1"/>
  <c r="R225" i="1" s="1"/>
  <c r="O226" i="1"/>
  <c r="R226" i="1" s="1"/>
  <c r="O227" i="1"/>
  <c r="R227" i="1" s="1"/>
  <c r="O228" i="1"/>
  <c r="O229" i="1"/>
  <c r="O230" i="1"/>
  <c r="R230" i="1" s="1"/>
  <c r="O231" i="1"/>
  <c r="R231" i="1" s="1"/>
  <c r="O232" i="1"/>
  <c r="R232" i="1" s="1"/>
  <c r="O233" i="1"/>
  <c r="R233" i="1" s="1"/>
  <c r="O234" i="1"/>
  <c r="R234" i="1" s="1"/>
  <c r="O235" i="1"/>
  <c r="R235" i="1" s="1"/>
  <c r="O236" i="1"/>
  <c r="R236" i="1" s="1"/>
  <c r="O237" i="1"/>
  <c r="R237" i="1" s="1"/>
  <c r="O238" i="1"/>
  <c r="R238" i="1" s="1"/>
  <c r="O239" i="1"/>
  <c r="R239" i="1" s="1"/>
  <c r="O240" i="1"/>
  <c r="J240" i="1" s="1"/>
  <c r="O241" i="1"/>
  <c r="J241" i="1" s="1"/>
  <c r="O242" i="1"/>
  <c r="R242" i="1" s="1"/>
  <c r="O243" i="1"/>
  <c r="R243" i="1" s="1"/>
  <c r="O244" i="1"/>
  <c r="R244" i="1" s="1"/>
  <c r="O245" i="1"/>
  <c r="R245" i="1" s="1"/>
  <c r="O246" i="1"/>
  <c r="R246" i="1" s="1"/>
  <c r="O247" i="1"/>
  <c r="R247" i="1" s="1"/>
  <c r="O248" i="1"/>
  <c r="R248" i="1" s="1"/>
  <c r="O249" i="1"/>
  <c r="R249" i="1" s="1"/>
  <c r="O250" i="1"/>
  <c r="R250" i="1" s="1"/>
  <c r="O251" i="1"/>
  <c r="R251" i="1" s="1"/>
  <c r="O252" i="1"/>
  <c r="O253" i="1"/>
  <c r="O254" i="1"/>
  <c r="R254" i="1" s="1"/>
  <c r="O255" i="1"/>
  <c r="R255" i="1" s="1"/>
  <c r="O256" i="1"/>
  <c r="R256" i="1" s="1"/>
  <c r="O257" i="1"/>
  <c r="R257" i="1" s="1"/>
  <c r="O258" i="1"/>
  <c r="R258" i="1" s="1"/>
  <c r="O259" i="1"/>
  <c r="R259" i="1" s="1"/>
  <c r="O260" i="1"/>
  <c r="R260" i="1" s="1"/>
  <c r="O261" i="1"/>
  <c r="R261" i="1" s="1"/>
  <c r="O262" i="1"/>
  <c r="R262" i="1" s="1"/>
  <c r="O263" i="1"/>
  <c r="R263" i="1" s="1"/>
  <c r="O264" i="1"/>
  <c r="O265" i="1"/>
  <c r="O266" i="1"/>
  <c r="R266" i="1" s="1"/>
  <c r="O267" i="1"/>
  <c r="R267" i="1" s="1"/>
  <c r="O268" i="1"/>
  <c r="R268" i="1" s="1"/>
  <c r="O269" i="1"/>
  <c r="R269" i="1" s="1"/>
  <c r="O270" i="1"/>
  <c r="R270" i="1" s="1"/>
  <c r="O271" i="1"/>
  <c r="R271" i="1" s="1"/>
  <c r="O272" i="1"/>
  <c r="R272" i="1" s="1"/>
  <c r="O273" i="1"/>
  <c r="R273" i="1" s="1"/>
  <c r="O274" i="1"/>
  <c r="R274" i="1" s="1"/>
  <c r="O275" i="1"/>
  <c r="R275" i="1" s="1"/>
  <c r="O276" i="1"/>
  <c r="J276" i="1" s="1"/>
  <c r="O277" i="1"/>
  <c r="J277" i="1" s="1"/>
  <c r="O278" i="1"/>
  <c r="R278" i="1" s="1"/>
  <c r="O279" i="1"/>
  <c r="R279" i="1" s="1"/>
  <c r="O280" i="1"/>
  <c r="R280" i="1" s="1"/>
  <c r="O281" i="1"/>
  <c r="R281" i="1" s="1"/>
  <c r="O282" i="1"/>
  <c r="R282" i="1" s="1"/>
  <c r="O283" i="1"/>
  <c r="R283" i="1" s="1"/>
  <c r="O284" i="1"/>
  <c r="R284" i="1" s="1"/>
  <c r="O285" i="1"/>
  <c r="R285" i="1" s="1"/>
  <c r="O286" i="1"/>
  <c r="R286" i="1" s="1"/>
  <c r="O287" i="1"/>
  <c r="R287" i="1" s="1"/>
  <c r="O288" i="1"/>
  <c r="J288" i="1" s="1"/>
  <c r="O289" i="1"/>
  <c r="O290" i="1"/>
  <c r="R290" i="1" s="1"/>
  <c r="O291" i="1"/>
  <c r="R291" i="1" s="1"/>
  <c r="O292" i="1"/>
  <c r="R292" i="1" s="1"/>
  <c r="O293" i="1"/>
  <c r="R293" i="1" s="1"/>
  <c r="O294" i="1"/>
  <c r="R294" i="1" s="1"/>
  <c r="O295" i="1"/>
  <c r="R295" i="1" s="1"/>
  <c r="O296" i="1"/>
  <c r="R296" i="1" s="1"/>
  <c r="O297" i="1"/>
  <c r="R297" i="1" s="1"/>
  <c r="O298" i="1"/>
  <c r="R298" i="1" s="1"/>
  <c r="O299" i="1"/>
  <c r="R299" i="1" s="1"/>
  <c r="O300" i="1"/>
  <c r="O301" i="1"/>
  <c r="O302" i="1"/>
  <c r="R302" i="1" s="1"/>
  <c r="O303" i="1"/>
  <c r="R303" i="1" s="1"/>
  <c r="O304" i="1"/>
  <c r="R304" i="1" s="1"/>
  <c r="O305" i="1"/>
  <c r="R305" i="1" s="1"/>
  <c r="O306" i="1"/>
  <c r="R306" i="1" s="1"/>
  <c r="O307" i="1"/>
  <c r="R307" i="1" s="1"/>
  <c r="O308" i="1"/>
  <c r="R308" i="1" s="1"/>
  <c r="O309" i="1"/>
  <c r="R309" i="1" s="1"/>
  <c r="O310" i="1"/>
  <c r="R310" i="1" s="1"/>
  <c r="O311" i="1"/>
  <c r="R311" i="1" s="1"/>
  <c r="O312" i="1"/>
  <c r="J312" i="1" s="1"/>
  <c r="O313" i="1"/>
  <c r="J313" i="1" s="1"/>
  <c r="O314" i="1"/>
  <c r="R314" i="1" s="1"/>
  <c r="O315" i="1"/>
  <c r="R315" i="1" s="1"/>
  <c r="O316" i="1"/>
  <c r="R316" i="1" s="1"/>
  <c r="O317" i="1"/>
  <c r="R317" i="1" s="1"/>
  <c r="O318" i="1"/>
  <c r="R318" i="1" s="1"/>
  <c r="O319" i="1"/>
  <c r="R319" i="1" s="1"/>
  <c r="O320" i="1"/>
  <c r="R320" i="1" s="1"/>
  <c r="O321" i="1"/>
  <c r="R321" i="1" s="1"/>
  <c r="O322" i="1"/>
  <c r="R322" i="1" s="1"/>
  <c r="O323" i="1"/>
  <c r="R323" i="1" s="1"/>
  <c r="O324" i="1"/>
  <c r="J324" i="1" s="1"/>
  <c r="O325" i="1"/>
  <c r="O326" i="1"/>
  <c r="R326" i="1" s="1"/>
  <c r="O327" i="1"/>
  <c r="R327" i="1" s="1"/>
  <c r="O328" i="1"/>
  <c r="R328" i="1" s="1"/>
  <c r="O329" i="1"/>
  <c r="R329" i="1" s="1"/>
  <c r="O330" i="1"/>
  <c r="R330" i="1" s="1"/>
  <c r="O331" i="1"/>
  <c r="R331" i="1" s="1"/>
  <c r="O332" i="1"/>
  <c r="R332" i="1" s="1"/>
  <c r="O333" i="1"/>
  <c r="R333" i="1" s="1"/>
  <c r="O334" i="1"/>
  <c r="R334" i="1" s="1"/>
  <c r="O335" i="1"/>
  <c r="R335" i="1" s="1"/>
  <c r="O336" i="1"/>
  <c r="O337" i="1"/>
  <c r="O338" i="1"/>
  <c r="R338" i="1" s="1"/>
  <c r="O339" i="1"/>
  <c r="R339" i="1" s="1"/>
  <c r="O340" i="1"/>
  <c r="R340" i="1" s="1"/>
  <c r="O341" i="1"/>
  <c r="R341" i="1" s="1"/>
  <c r="O342" i="1"/>
  <c r="R342" i="1" s="1"/>
  <c r="O343" i="1"/>
  <c r="R343" i="1" s="1"/>
  <c r="O344" i="1"/>
  <c r="R344" i="1" s="1"/>
  <c r="O345" i="1"/>
  <c r="R345" i="1" s="1"/>
  <c r="O346" i="1"/>
  <c r="R346" i="1" s="1"/>
  <c r="O347" i="1"/>
  <c r="R347" i="1" s="1"/>
  <c r="O348" i="1"/>
  <c r="J348" i="1" s="1"/>
  <c r="O349" i="1"/>
  <c r="J349" i="1" s="1"/>
  <c r="O350" i="1"/>
  <c r="R350" i="1" s="1"/>
  <c r="O351" i="1"/>
  <c r="R351" i="1" s="1"/>
  <c r="O352" i="1"/>
  <c r="R352" i="1" s="1"/>
  <c r="O353" i="1"/>
  <c r="R353" i="1" s="1"/>
  <c r="O354" i="1"/>
  <c r="R354" i="1" s="1"/>
  <c r="O355" i="1"/>
  <c r="R355" i="1" s="1"/>
  <c r="O356" i="1"/>
  <c r="R356" i="1" s="1"/>
  <c r="O357" i="1"/>
  <c r="R357" i="1" s="1"/>
  <c r="O358" i="1"/>
  <c r="R358" i="1" s="1"/>
  <c r="O359" i="1"/>
  <c r="R359" i="1" s="1"/>
  <c r="O360" i="1"/>
  <c r="J360" i="1" s="1"/>
  <c r="O361" i="1"/>
  <c r="O362" i="1"/>
  <c r="R362" i="1" s="1"/>
  <c r="O363" i="1"/>
  <c r="R363" i="1" s="1"/>
  <c r="O364" i="1"/>
  <c r="R364" i="1" s="1"/>
  <c r="O365" i="1"/>
  <c r="R365" i="1" s="1"/>
  <c r="O366" i="1"/>
  <c r="R366" i="1" s="1"/>
  <c r="O367" i="1"/>
  <c r="R367" i="1" s="1"/>
  <c r="O368" i="1"/>
  <c r="R368" i="1" s="1"/>
  <c r="O369" i="1"/>
  <c r="R369" i="1" s="1"/>
  <c r="O370" i="1"/>
  <c r="R370" i="1" s="1"/>
  <c r="O371" i="1"/>
  <c r="R371" i="1" s="1"/>
  <c r="O372" i="1"/>
  <c r="O373" i="1"/>
  <c r="O374" i="1"/>
  <c r="R374" i="1" s="1"/>
  <c r="O375" i="1"/>
  <c r="R375" i="1" s="1"/>
  <c r="O376" i="1"/>
  <c r="R376" i="1" s="1"/>
  <c r="O377" i="1"/>
  <c r="R377" i="1" s="1"/>
  <c r="O378" i="1"/>
  <c r="R378" i="1" s="1"/>
  <c r="O379" i="1"/>
  <c r="R379" i="1" s="1"/>
  <c r="O380" i="1"/>
  <c r="R380" i="1" s="1"/>
  <c r="O381" i="1"/>
  <c r="R381" i="1" s="1"/>
  <c r="O382" i="1"/>
  <c r="R382" i="1" s="1"/>
  <c r="O383" i="1"/>
  <c r="R383" i="1" s="1"/>
  <c r="O384" i="1"/>
  <c r="J384" i="1" s="1"/>
  <c r="O385" i="1"/>
  <c r="J385" i="1" s="1"/>
  <c r="O386" i="1"/>
  <c r="R386" i="1" s="1"/>
  <c r="O387" i="1"/>
  <c r="R387" i="1" s="1"/>
  <c r="O388" i="1"/>
  <c r="R388" i="1" s="1"/>
  <c r="O389" i="1"/>
  <c r="R389" i="1" s="1"/>
  <c r="O390" i="1"/>
  <c r="R390" i="1" s="1"/>
  <c r="O391" i="1"/>
  <c r="R391" i="1" s="1"/>
  <c r="O392" i="1"/>
  <c r="R392" i="1" s="1"/>
  <c r="O393" i="1"/>
  <c r="R393" i="1" s="1"/>
  <c r="O394" i="1"/>
  <c r="R394" i="1" s="1"/>
  <c r="O395" i="1"/>
  <c r="R395" i="1" s="1"/>
  <c r="O396" i="1"/>
  <c r="J396" i="1" s="1"/>
  <c r="O397" i="1"/>
  <c r="O398" i="1"/>
  <c r="R398" i="1" s="1"/>
  <c r="O399" i="1"/>
  <c r="R399" i="1" s="1"/>
  <c r="O400" i="1"/>
  <c r="R400" i="1" s="1"/>
  <c r="O401" i="1"/>
  <c r="R401" i="1" s="1"/>
  <c r="O402" i="1"/>
  <c r="R402" i="1" s="1"/>
  <c r="O403" i="1"/>
  <c r="R403" i="1" s="1"/>
  <c r="O404" i="1"/>
  <c r="R404" i="1" s="1"/>
  <c r="O405" i="1"/>
  <c r="R405" i="1" s="1"/>
  <c r="O406" i="1"/>
  <c r="R406" i="1" s="1"/>
  <c r="O407" i="1"/>
  <c r="R407" i="1" s="1"/>
  <c r="O408" i="1"/>
  <c r="O409" i="1"/>
  <c r="O410" i="1"/>
  <c r="R410" i="1" s="1"/>
  <c r="O411" i="1"/>
  <c r="R411" i="1" s="1"/>
  <c r="O412" i="1"/>
  <c r="R412" i="1" s="1"/>
  <c r="O413" i="1"/>
  <c r="R413" i="1" s="1"/>
  <c r="O414" i="1"/>
  <c r="R414" i="1" s="1"/>
  <c r="O415" i="1"/>
  <c r="R415" i="1" s="1"/>
  <c r="O416" i="1"/>
  <c r="R416" i="1" s="1"/>
  <c r="O417" i="1"/>
  <c r="R417" i="1" s="1"/>
  <c r="O418" i="1"/>
  <c r="R418" i="1" s="1"/>
  <c r="O419" i="1"/>
  <c r="R419" i="1" s="1"/>
  <c r="O420" i="1"/>
  <c r="J420" i="1" s="1"/>
  <c r="O421" i="1"/>
  <c r="J421" i="1" s="1"/>
  <c r="O422" i="1"/>
  <c r="R422" i="1" s="1"/>
  <c r="O423" i="1"/>
  <c r="R423" i="1" s="1"/>
  <c r="O424" i="1"/>
  <c r="R424" i="1" s="1"/>
  <c r="O425" i="1"/>
  <c r="R425" i="1" s="1"/>
  <c r="O426" i="1"/>
  <c r="R426" i="1" s="1"/>
  <c r="O427" i="1"/>
  <c r="R427" i="1" s="1"/>
  <c r="O428" i="1"/>
  <c r="R428" i="1" s="1"/>
  <c r="O429" i="1"/>
  <c r="R429" i="1" s="1"/>
  <c r="O430" i="1"/>
  <c r="R430" i="1" s="1"/>
  <c r="O431" i="1"/>
  <c r="R431" i="1" s="1"/>
  <c r="O432" i="1"/>
  <c r="J432" i="1" s="1"/>
  <c r="O433" i="1"/>
  <c r="O434" i="1"/>
  <c r="R434" i="1" s="1"/>
  <c r="O435" i="1"/>
  <c r="R435" i="1" s="1"/>
  <c r="O436" i="1"/>
  <c r="R436" i="1" s="1"/>
  <c r="O437" i="1"/>
  <c r="R437" i="1" s="1"/>
  <c r="O438" i="1"/>
  <c r="R438" i="1" s="1"/>
  <c r="O439" i="1"/>
  <c r="R439" i="1" s="1"/>
  <c r="O440" i="1"/>
  <c r="R440" i="1" s="1"/>
  <c r="O441" i="1"/>
  <c r="R441" i="1" s="1"/>
  <c r="O442" i="1"/>
  <c r="R442" i="1" s="1"/>
  <c r="O443" i="1"/>
  <c r="R443" i="1" s="1"/>
  <c r="O444" i="1"/>
  <c r="O445" i="1"/>
  <c r="O446" i="1"/>
  <c r="R446" i="1" s="1"/>
  <c r="O447" i="1"/>
  <c r="R447" i="1" s="1"/>
  <c r="O448" i="1"/>
  <c r="R448" i="1" s="1"/>
  <c r="O449" i="1"/>
  <c r="R449" i="1" s="1"/>
  <c r="O450" i="1"/>
  <c r="R450" i="1" s="1"/>
  <c r="O451" i="1"/>
  <c r="R451" i="1" s="1"/>
  <c r="O452" i="1"/>
  <c r="R452" i="1" s="1"/>
  <c r="O453" i="1"/>
  <c r="R453" i="1" s="1"/>
  <c r="O454" i="1"/>
  <c r="R454" i="1" s="1"/>
  <c r="O455" i="1"/>
  <c r="R455" i="1" s="1"/>
  <c r="O456" i="1"/>
  <c r="J456" i="1" s="1"/>
  <c r="O457" i="1"/>
  <c r="J457" i="1" s="1"/>
  <c r="O458" i="1"/>
  <c r="R458" i="1" s="1"/>
  <c r="O459" i="1"/>
  <c r="R459" i="1" s="1"/>
  <c r="O460" i="1"/>
  <c r="R460" i="1" s="1"/>
  <c r="O461" i="1"/>
  <c r="R461" i="1" s="1"/>
  <c r="O462" i="1"/>
  <c r="R462" i="1" s="1"/>
  <c r="O463" i="1"/>
  <c r="R463" i="1" s="1"/>
  <c r="O464" i="1"/>
  <c r="R464" i="1" s="1"/>
  <c r="O465" i="1"/>
  <c r="R465" i="1" s="1"/>
  <c r="O466" i="1"/>
  <c r="R466" i="1" s="1"/>
  <c r="O467" i="1"/>
  <c r="R467" i="1" s="1"/>
  <c r="O468" i="1"/>
  <c r="J468" i="1" s="1"/>
  <c r="O469" i="1"/>
  <c r="O470" i="1"/>
  <c r="R470" i="1" s="1"/>
  <c r="O471" i="1"/>
  <c r="R471" i="1" s="1"/>
  <c r="O472" i="1"/>
  <c r="R472" i="1" s="1"/>
  <c r="O473" i="1"/>
  <c r="R473" i="1" s="1"/>
  <c r="O474" i="1"/>
  <c r="R474" i="1" s="1"/>
  <c r="O475" i="1"/>
  <c r="R475" i="1" s="1"/>
  <c r="O476" i="1"/>
  <c r="R476" i="1" s="1"/>
  <c r="O477" i="1"/>
  <c r="R477" i="1" s="1"/>
  <c r="O478" i="1"/>
  <c r="R478" i="1" s="1"/>
  <c r="O479" i="1"/>
  <c r="R479" i="1" s="1"/>
  <c r="O480" i="1"/>
  <c r="O481" i="1"/>
  <c r="O482" i="1"/>
  <c r="R482" i="1" s="1"/>
  <c r="O483" i="1"/>
  <c r="R483" i="1" s="1"/>
  <c r="O484" i="1"/>
  <c r="R484" i="1" s="1"/>
  <c r="O485" i="1"/>
  <c r="R485" i="1" s="1"/>
  <c r="O486" i="1"/>
  <c r="R486" i="1" s="1"/>
  <c r="O487" i="1"/>
  <c r="R487" i="1" s="1"/>
  <c r="O488" i="1"/>
  <c r="R488" i="1" s="1"/>
  <c r="O489" i="1"/>
  <c r="R489" i="1" s="1"/>
  <c r="O490" i="1"/>
  <c r="R490" i="1" s="1"/>
  <c r="O491" i="1"/>
  <c r="R491" i="1" s="1"/>
  <c r="O492" i="1"/>
  <c r="J492" i="1" s="1"/>
  <c r="O493" i="1"/>
  <c r="J493" i="1" s="1"/>
  <c r="O494" i="1"/>
  <c r="R494" i="1" s="1"/>
  <c r="O495" i="1"/>
  <c r="R495" i="1" s="1"/>
  <c r="O496" i="1"/>
  <c r="R496" i="1" s="1"/>
  <c r="O497" i="1"/>
  <c r="R497" i="1" s="1"/>
  <c r="O498" i="1"/>
  <c r="R498" i="1" s="1"/>
  <c r="O499" i="1"/>
  <c r="R499" i="1" s="1"/>
  <c r="O500" i="1"/>
  <c r="R500" i="1" s="1"/>
  <c r="O501" i="1"/>
  <c r="R501" i="1" s="1"/>
  <c r="O502" i="1"/>
  <c r="R502" i="1" s="1"/>
  <c r="O503" i="1"/>
  <c r="R503" i="1" s="1"/>
  <c r="O504" i="1"/>
  <c r="J504" i="1" s="1"/>
  <c r="O505" i="1"/>
  <c r="O506" i="1"/>
  <c r="R506" i="1" s="1"/>
  <c r="O507" i="1"/>
  <c r="R507" i="1" s="1"/>
  <c r="O508" i="1"/>
  <c r="R508" i="1" s="1"/>
  <c r="O509" i="1"/>
  <c r="R509" i="1" s="1"/>
  <c r="O510" i="1"/>
  <c r="R510" i="1" s="1"/>
  <c r="O511" i="1"/>
  <c r="R511" i="1" s="1"/>
  <c r="O512" i="1"/>
  <c r="R512" i="1" s="1"/>
  <c r="O513" i="1"/>
  <c r="R513" i="1" s="1"/>
  <c r="O514" i="1"/>
  <c r="R514" i="1" s="1"/>
  <c r="O515" i="1"/>
  <c r="R515" i="1" s="1"/>
  <c r="O516" i="1"/>
  <c r="O517" i="1"/>
  <c r="O518" i="1"/>
  <c r="R518" i="1" s="1"/>
  <c r="O519" i="1"/>
  <c r="R519" i="1" s="1"/>
  <c r="O520" i="1"/>
  <c r="R520" i="1" s="1"/>
  <c r="O521" i="1"/>
  <c r="R521" i="1" s="1"/>
  <c r="O522" i="1"/>
  <c r="R522" i="1" s="1"/>
  <c r="O523" i="1"/>
  <c r="R523" i="1" s="1"/>
  <c r="O524" i="1"/>
  <c r="R524" i="1" s="1"/>
  <c r="O525" i="1"/>
  <c r="R525" i="1" s="1"/>
  <c r="O526" i="1"/>
  <c r="R526" i="1" s="1"/>
  <c r="O527" i="1"/>
  <c r="R527" i="1" s="1"/>
  <c r="O528" i="1"/>
  <c r="J528" i="1" s="1"/>
  <c r="O529" i="1"/>
  <c r="J529" i="1" s="1"/>
  <c r="O530" i="1"/>
  <c r="R530" i="1" s="1"/>
  <c r="O531" i="1"/>
  <c r="R531" i="1" s="1"/>
  <c r="O532" i="1"/>
  <c r="R532" i="1" s="1"/>
  <c r="O533" i="1"/>
  <c r="R533" i="1" s="1"/>
  <c r="O534" i="1"/>
  <c r="R534" i="1" s="1"/>
  <c r="O535" i="1"/>
  <c r="R535" i="1" s="1"/>
  <c r="O536" i="1"/>
  <c r="R536" i="1" s="1"/>
  <c r="O537" i="1"/>
  <c r="R537" i="1" s="1"/>
  <c r="O538" i="1"/>
  <c r="R538" i="1" s="1"/>
  <c r="O539" i="1"/>
  <c r="R539" i="1" s="1"/>
  <c r="O540" i="1"/>
  <c r="J540" i="1" s="1"/>
  <c r="O541" i="1"/>
  <c r="O542" i="1"/>
  <c r="R542" i="1" s="1"/>
  <c r="O543" i="1"/>
  <c r="R543" i="1" s="1"/>
  <c r="O544" i="1"/>
  <c r="R544" i="1" s="1"/>
  <c r="O545" i="1"/>
  <c r="R545" i="1" s="1"/>
  <c r="O546" i="1"/>
  <c r="R546" i="1" s="1"/>
  <c r="O547" i="1"/>
  <c r="R547" i="1" s="1"/>
  <c r="O548" i="1"/>
  <c r="R548" i="1" s="1"/>
  <c r="O549" i="1"/>
  <c r="R549" i="1" s="1"/>
  <c r="O550" i="1"/>
  <c r="R550" i="1" s="1"/>
  <c r="O551" i="1"/>
  <c r="R551" i="1" s="1"/>
  <c r="O552" i="1"/>
  <c r="O553" i="1"/>
  <c r="O554" i="1"/>
  <c r="R554" i="1" s="1"/>
  <c r="O555" i="1"/>
  <c r="R555" i="1" s="1"/>
  <c r="O556" i="1"/>
  <c r="R556" i="1" s="1"/>
  <c r="O557" i="1"/>
  <c r="R557" i="1" s="1"/>
  <c r="O558" i="1"/>
  <c r="R558" i="1" s="1"/>
  <c r="O559" i="1"/>
  <c r="R559" i="1" s="1"/>
  <c r="O560" i="1"/>
  <c r="R560" i="1" s="1"/>
  <c r="O561" i="1"/>
  <c r="R561" i="1" s="1"/>
  <c r="O562" i="1"/>
  <c r="R562" i="1" s="1"/>
  <c r="O563" i="1"/>
  <c r="R563" i="1" s="1"/>
  <c r="O564" i="1"/>
  <c r="J564" i="1" s="1"/>
  <c r="O565" i="1"/>
  <c r="J565" i="1" s="1"/>
  <c r="O566" i="1"/>
  <c r="R566" i="1" s="1"/>
  <c r="O567" i="1"/>
  <c r="R567" i="1" s="1"/>
  <c r="O568" i="1"/>
  <c r="R568" i="1" s="1"/>
  <c r="O569" i="1"/>
  <c r="R569" i="1" s="1"/>
  <c r="O570" i="1"/>
  <c r="R570" i="1" s="1"/>
  <c r="O571" i="1"/>
  <c r="R571" i="1" s="1"/>
  <c r="O572" i="1"/>
  <c r="R572" i="1" s="1"/>
  <c r="O573" i="1"/>
  <c r="R573" i="1" s="1"/>
  <c r="O574" i="1"/>
  <c r="R574" i="1" s="1"/>
  <c r="O575" i="1"/>
  <c r="R575" i="1" s="1"/>
  <c r="O576" i="1"/>
  <c r="J576" i="1" s="1"/>
  <c r="O577" i="1"/>
  <c r="J577" i="1" s="1"/>
  <c r="O578" i="1"/>
  <c r="R578" i="1" s="1"/>
  <c r="O579" i="1"/>
  <c r="R579" i="1" s="1"/>
  <c r="O580" i="1"/>
  <c r="R580" i="1" s="1"/>
  <c r="O581" i="1"/>
  <c r="R581" i="1" s="1"/>
  <c r="O582" i="1"/>
  <c r="R582" i="1" s="1"/>
  <c r="O583" i="1"/>
  <c r="R583" i="1" s="1"/>
  <c r="O584" i="1"/>
  <c r="R584" i="1" s="1"/>
  <c r="O585" i="1"/>
  <c r="R585" i="1" s="1"/>
  <c r="O586" i="1"/>
  <c r="R586" i="1" s="1"/>
  <c r="O587" i="1"/>
  <c r="R587" i="1" s="1"/>
  <c r="O588" i="1"/>
  <c r="O589" i="1"/>
  <c r="O590" i="1"/>
  <c r="R590" i="1" s="1"/>
  <c r="O591" i="1"/>
  <c r="R591" i="1" s="1"/>
  <c r="O592" i="1"/>
  <c r="R592" i="1" s="1"/>
  <c r="O593" i="1"/>
  <c r="R593" i="1" s="1"/>
  <c r="O594" i="1"/>
  <c r="R594" i="1" s="1"/>
  <c r="O595" i="1"/>
  <c r="R595" i="1" s="1"/>
  <c r="O596" i="1"/>
  <c r="R596" i="1" s="1"/>
  <c r="O597" i="1"/>
  <c r="R597" i="1" s="1"/>
  <c r="O598" i="1"/>
  <c r="R598" i="1" s="1"/>
  <c r="O599" i="1"/>
  <c r="R599" i="1" s="1"/>
  <c r="O600" i="1"/>
  <c r="J600" i="1" s="1"/>
  <c r="O601" i="1"/>
  <c r="J601" i="1" s="1"/>
  <c r="O602" i="1"/>
  <c r="R602" i="1" s="1"/>
  <c r="O603" i="1"/>
  <c r="R603" i="1" s="1"/>
  <c r="O604" i="1"/>
  <c r="R604" i="1" s="1"/>
  <c r="O605" i="1"/>
  <c r="R605" i="1" s="1"/>
  <c r="O606" i="1"/>
  <c r="R606" i="1" s="1"/>
  <c r="O607" i="1"/>
  <c r="R607" i="1" s="1"/>
  <c r="O608" i="1"/>
  <c r="R608" i="1" s="1"/>
  <c r="O609" i="1"/>
  <c r="R609" i="1" s="1"/>
  <c r="O610" i="1"/>
  <c r="R610" i="1" s="1"/>
  <c r="O611" i="1"/>
  <c r="R611" i="1" s="1"/>
  <c r="O612" i="1"/>
  <c r="J612" i="1" s="1"/>
  <c r="O613" i="1"/>
  <c r="J613" i="1" s="1"/>
  <c r="O614" i="1"/>
  <c r="R614" i="1" s="1"/>
  <c r="O615" i="1"/>
  <c r="R615" i="1" s="1"/>
  <c r="O616" i="1"/>
  <c r="R616" i="1" s="1"/>
  <c r="O617" i="1"/>
  <c r="R617" i="1" s="1"/>
  <c r="O618" i="1"/>
  <c r="R618" i="1" s="1"/>
  <c r="O619" i="1"/>
  <c r="R619" i="1" s="1"/>
  <c r="O620" i="1"/>
  <c r="R620" i="1" s="1"/>
  <c r="O621" i="1"/>
  <c r="R621" i="1" s="1"/>
  <c r="O622" i="1"/>
  <c r="R622" i="1" s="1"/>
  <c r="O623" i="1"/>
  <c r="R623" i="1" s="1"/>
  <c r="O624" i="1"/>
  <c r="J624" i="1" s="1"/>
  <c r="O625" i="1"/>
  <c r="J625" i="1" s="1"/>
  <c r="O626" i="1"/>
  <c r="R626" i="1" s="1"/>
  <c r="O627" i="1"/>
  <c r="R627" i="1" s="1"/>
  <c r="O628" i="1"/>
  <c r="R628" i="1" s="1"/>
  <c r="O629" i="1"/>
  <c r="R629" i="1" s="1"/>
  <c r="O630" i="1"/>
  <c r="R630" i="1" s="1"/>
  <c r="O631" i="1"/>
  <c r="R631" i="1" s="1"/>
  <c r="O632" i="1"/>
  <c r="R632" i="1" s="1"/>
  <c r="O633" i="1"/>
  <c r="R633" i="1" s="1"/>
  <c r="O634" i="1"/>
  <c r="R634" i="1" s="1"/>
  <c r="O635" i="1"/>
  <c r="R635" i="1" s="1"/>
  <c r="O636" i="1"/>
  <c r="J636" i="1" s="1"/>
  <c r="O637" i="1"/>
  <c r="J637" i="1" s="1"/>
  <c r="O638" i="1"/>
  <c r="R638" i="1" s="1"/>
  <c r="O639" i="1"/>
  <c r="R639" i="1" s="1"/>
  <c r="O640" i="1"/>
  <c r="R640" i="1" s="1"/>
  <c r="O641" i="1"/>
  <c r="R641" i="1" s="1"/>
  <c r="O642" i="1"/>
  <c r="R642" i="1" s="1"/>
  <c r="O643" i="1"/>
  <c r="R643" i="1" s="1"/>
  <c r="O644" i="1"/>
  <c r="R644" i="1" s="1"/>
  <c r="O645" i="1"/>
  <c r="R645" i="1" s="1"/>
  <c r="O646" i="1"/>
  <c r="R646" i="1" s="1"/>
  <c r="O647" i="1"/>
  <c r="R647" i="1" s="1"/>
  <c r="O648" i="1"/>
  <c r="J648" i="1" s="1"/>
  <c r="O649" i="1"/>
  <c r="J649" i="1" s="1"/>
  <c r="O650" i="1"/>
  <c r="R650" i="1" s="1"/>
  <c r="O651" i="1"/>
  <c r="R651" i="1" s="1"/>
  <c r="O652" i="1"/>
  <c r="R652" i="1" s="1"/>
  <c r="O653" i="1"/>
  <c r="R653" i="1" s="1"/>
  <c r="O654" i="1"/>
  <c r="R654" i="1" s="1"/>
  <c r="O655" i="1"/>
  <c r="R655" i="1" s="1"/>
  <c r="O656" i="1"/>
  <c r="R656" i="1" s="1"/>
  <c r="O657" i="1"/>
  <c r="R657" i="1" s="1"/>
  <c r="O658" i="1"/>
  <c r="R658" i="1" s="1"/>
  <c r="O659" i="1"/>
  <c r="R659" i="1" s="1"/>
  <c r="O660" i="1"/>
  <c r="O661" i="1"/>
  <c r="J661" i="1" s="1"/>
  <c r="O662" i="1"/>
  <c r="R662" i="1" s="1"/>
  <c r="O663" i="1"/>
  <c r="R663" i="1" s="1"/>
  <c r="O664" i="1"/>
  <c r="R664" i="1" s="1"/>
  <c r="O665" i="1"/>
  <c r="R665" i="1" s="1"/>
  <c r="O666" i="1"/>
  <c r="R666" i="1" s="1"/>
  <c r="O667" i="1"/>
  <c r="R667" i="1" s="1"/>
  <c r="O668" i="1"/>
  <c r="R668" i="1" s="1"/>
  <c r="O669" i="1"/>
  <c r="R669" i="1" s="1"/>
  <c r="O670" i="1"/>
  <c r="R670" i="1" s="1"/>
  <c r="O671" i="1"/>
  <c r="R671" i="1" s="1"/>
  <c r="O672" i="1"/>
  <c r="O673" i="1"/>
  <c r="O674" i="1"/>
  <c r="R674" i="1" s="1"/>
  <c r="O675" i="1"/>
  <c r="R675" i="1" s="1"/>
  <c r="O676" i="1"/>
  <c r="R676" i="1" s="1"/>
  <c r="O677" i="1"/>
  <c r="R677" i="1" s="1"/>
  <c r="O678" i="1"/>
  <c r="R678" i="1" s="1"/>
  <c r="O679" i="1"/>
  <c r="R679" i="1" s="1"/>
  <c r="O680" i="1"/>
  <c r="R680" i="1" s="1"/>
  <c r="O681" i="1"/>
  <c r="R681" i="1" s="1"/>
  <c r="O682" i="1"/>
  <c r="R682" i="1" s="1"/>
  <c r="O683" i="1"/>
  <c r="R683" i="1" s="1"/>
  <c r="O684" i="1"/>
  <c r="O685" i="1"/>
  <c r="O686" i="1"/>
  <c r="R686" i="1" s="1"/>
  <c r="O687" i="1"/>
  <c r="R687" i="1" s="1"/>
  <c r="O688" i="1"/>
  <c r="R688" i="1" s="1"/>
  <c r="O689" i="1"/>
  <c r="R689" i="1" s="1"/>
  <c r="O690" i="1"/>
  <c r="R690" i="1" s="1"/>
  <c r="O691" i="1"/>
  <c r="R691" i="1" s="1"/>
  <c r="O692" i="1"/>
  <c r="R692" i="1" s="1"/>
  <c r="O693" i="1"/>
  <c r="R693" i="1" s="1"/>
  <c r="O694" i="1"/>
  <c r="R694" i="1" s="1"/>
  <c r="O695" i="1"/>
  <c r="R695" i="1" s="1"/>
  <c r="O696" i="1"/>
  <c r="O697" i="1"/>
  <c r="O698" i="1"/>
  <c r="R698" i="1" s="1"/>
  <c r="O699" i="1"/>
  <c r="R699" i="1" s="1"/>
  <c r="O700" i="1"/>
  <c r="R700" i="1" s="1"/>
  <c r="O701" i="1"/>
  <c r="R701" i="1" s="1"/>
  <c r="O702" i="1"/>
  <c r="R702" i="1" s="1"/>
  <c r="O703" i="1"/>
  <c r="R703" i="1" s="1"/>
  <c r="O704" i="1"/>
  <c r="R704" i="1" s="1"/>
  <c r="O705" i="1"/>
  <c r="R705" i="1" s="1"/>
  <c r="O706" i="1"/>
  <c r="J706" i="1" s="1"/>
  <c r="O707" i="1"/>
  <c r="O708" i="1"/>
  <c r="O709" i="1"/>
  <c r="O710" i="1"/>
  <c r="R710" i="1" s="1"/>
  <c r="O711" i="1"/>
  <c r="R711" i="1" s="1"/>
  <c r="O712" i="1"/>
  <c r="R712" i="1" s="1"/>
  <c r="O713" i="1"/>
  <c r="R713" i="1" s="1"/>
  <c r="O714" i="1"/>
  <c r="R714" i="1" s="1"/>
  <c r="O715" i="1"/>
  <c r="R715" i="1" s="1"/>
  <c r="O716" i="1"/>
  <c r="R716" i="1" s="1"/>
  <c r="O717" i="1"/>
  <c r="R717" i="1" s="1"/>
  <c r="O718" i="1"/>
  <c r="O719" i="1"/>
  <c r="J719" i="1" s="1"/>
  <c r="O720" i="1"/>
  <c r="O721" i="1"/>
  <c r="O722" i="1"/>
  <c r="R722" i="1" s="1"/>
  <c r="O723" i="1"/>
  <c r="R723" i="1" s="1"/>
  <c r="O724" i="1"/>
  <c r="R724" i="1" s="1"/>
  <c r="O725" i="1"/>
  <c r="R725" i="1" s="1"/>
  <c r="O726" i="1"/>
  <c r="R726" i="1" s="1"/>
  <c r="O727" i="1"/>
  <c r="R727" i="1" s="1"/>
  <c r="O728" i="1"/>
  <c r="R728" i="1" s="1"/>
  <c r="O729" i="1"/>
  <c r="R729" i="1" s="1"/>
  <c r="O730" i="1"/>
  <c r="O731" i="1"/>
  <c r="J731" i="1" s="1"/>
  <c r="O732" i="1"/>
  <c r="J732" i="1" s="1"/>
  <c r="O733" i="1"/>
  <c r="O734" i="1"/>
  <c r="R734" i="1" s="1"/>
  <c r="O735" i="1"/>
  <c r="R735" i="1" s="1"/>
  <c r="O736" i="1"/>
  <c r="R736" i="1" s="1"/>
  <c r="O737" i="1"/>
  <c r="R737" i="1" s="1"/>
  <c r="O738" i="1"/>
  <c r="R738" i="1" s="1"/>
  <c r="O739" i="1"/>
  <c r="R739" i="1" s="1"/>
  <c r="O740" i="1"/>
  <c r="R740" i="1" s="1"/>
  <c r="O741" i="1"/>
  <c r="R741" i="1" s="1"/>
  <c r="O742" i="1"/>
  <c r="O743" i="1"/>
  <c r="J743" i="1" s="1"/>
  <c r="O744" i="1"/>
  <c r="J744" i="1" s="1"/>
  <c r="O745" i="1"/>
  <c r="J745" i="1" s="1"/>
  <c r="O746" i="1"/>
  <c r="R746" i="1" s="1"/>
  <c r="O747" i="1"/>
  <c r="R747" i="1" s="1"/>
  <c r="O748" i="1"/>
  <c r="R748" i="1" s="1"/>
  <c r="O749" i="1"/>
  <c r="R749" i="1" s="1"/>
  <c r="O750" i="1"/>
  <c r="R750" i="1" s="1"/>
  <c r="O751" i="1"/>
  <c r="R751" i="1" s="1"/>
  <c r="O752" i="1"/>
  <c r="R752" i="1" s="1"/>
  <c r="O753" i="1"/>
  <c r="R753" i="1" s="1"/>
  <c r="O754" i="1"/>
  <c r="O755" i="1"/>
  <c r="J755" i="1" s="1"/>
  <c r="O756" i="1"/>
  <c r="J756" i="1" s="1"/>
  <c r="O757" i="1"/>
  <c r="J757" i="1" s="1"/>
  <c r="O758" i="1"/>
  <c r="R758" i="1" s="1"/>
  <c r="O759" i="1"/>
  <c r="R759" i="1" s="1"/>
  <c r="O760" i="1"/>
  <c r="R760" i="1" s="1"/>
  <c r="O761" i="1"/>
  <c r="R761" i="1" s="1"/>
  <c r="O762" i="1"/>
  <c r="R762" i="1" s="1"/>
  <c r="O763" i="1"/>
  <c r="R763" i="1" s="1"/>
  <c r="O764" i="1"/>
  <c r="R764" i="1" s="1"/>
  <c r="O765" i="1"/>
  <c r="R765" i="1" s="1"/>
  <c r="O766" i="1"/>
  <c r="O767" i="1"/>
  <c r="J767" i="1" s="1"/>
  <c r="O768" i="1"/>
  <c r="J768" i="1" s="1"/>
  <c r="O769" i="1"/>
  <c r="J769" i="1" s="1"/>
  <c r="O770" i="1"/>
  <c r="R770" i="1" s="1"/>
  <c r="O771" i="1"/>
  <c r="R771" i="1" s="1"/>
  <c r="O772" i="1"/>
  <c r="R772" i="1" s="1"/>
  <c r="O773" i="1"/>
  <c r="R773" i="1" s="1"/>
  <c r="O774" i="1"/>
  <c r="R774" i="1" s="1"/>
  <c r="O775" i="1"/>
  <c r="R775" i="1" s="1"/>
  <c r="O776" i="1"/>
  <c r="O777" i="1"/>
  <c r="O778" i="1"/>
  <c r="O779" i="1"/>
  <c r="J779" i="1" s="1"/>
  <c r="O780" i="1"/>
  <c r="J780" i="1" s="1"/>
  <c r="O781" i="1"/>
  <c r="J781" i="1" s="1"/>
  <c r="O782" i="1"/>
  <c r="R782" i="1" s="1"/>
  <c r="O783" i="1"/>
  <c r="R783" i="1" s="1"/>
  <c r="O784" i="1"/>
  <c r="R784" i="1" s="1"/>
  <c r="O785" i="1"/>
  <c r="R785" i="1" s="1"/>
  <c r="O786" i="1"/>
  <c r="R786" i="1" s="1"/>
  <c r="O787" i="1"/>
  <c r="R787" i="1" s="1"/>
  <c r="O788" i="1"/>
  <c r="O789" i="1"/>
  <c r="O790" i="1"/>
  <c r="O791" i="1"/>
  <c r="J791" i="1" s="1"/>
  <c r="O792" i="1"/>
  <c r="J792" i="1" s="1"/>
  <c r="O793" i="1"/>
  <c r="J793" i="1" s="1"/>
  <c r="O794" i="1"/>
  <c r="R794" i="1" s="1"/>
  <c r="O795" i="1"/>
  <c r="R795" i="1" s="1"/>
  <c r="O796" i="1"/>
  <c r="R796" i="1" s="1"/>
  <c r="O797" i="1"/>
  <c r="R797" i="1" s="1"/>
  <c r="O798" i="1"/>
  <c r="R798" i="1" s="1"/>
  <c r="O799" i="1"/>
  <c r="R799" i="1" s="1"/>
  <c r="O800" i="1"/>
  <c r="O801" i="1"/>
  <c r="O802" i="1"/>
  <c r="O803" i="1"/>
  <c r="J803" i="1" s="1"/>
  <c r="O804" i="1"/>
  <c r="J804" i="1" s="1"/>
  <c r="O805" i="1"/>
  <c r="J805" i="1" s="1"/>
  <c r="O806" i="1"/>
  <c r="R806" i="1" s="1"/>
  <c r="O807" i="1"/>
  <c r="R807" i="1" s="1"/>
  <c r="O808" i="1"/>
  <c r="R808" i="1" s="1"/>
  <c r="O809" i="1"/>
  <c r="R809" i="1" s="1"/>
  <c r="O810" i="1"/>
  <c r="R810" i="1" s="1"/>
  <c r="O811" i="1"/>
  <c r="R811" i="1" s="1"/>
  <c r="O812" i="1"/>
  <c r="O813" i="1"/>
  <c r="O814" i="1"/>
  <c r="O815" i="1"/>
  <c r="J815" i="1" s="1"/>
  <c r="O816" i="1"/>
  <c r="J816" i="1" s="1"/>
  <c r="O817" i="1"/>
  <c r="J817" i="1" s="1"/>
  <c r="O818" i="1"/>
  <c r="R818" i="1" s="1"/>
  <c r="O819" i="1"/>
  <c r="R819" i="1" s="1"/>
  <c r="O820" i="1"/>
  <c r="R820" i="1" s="1"/>
  <c r="O821" i="1"/>
  <c r="R821" i="1" s="1"/>
  <c r="O822" i="1"/>
  <c r="R822" i="1" s="1"/>
  <c r="O823" i="1"/>
  <c r="R823" i="1" s="1"/>
  <c r="O824" i="1"/>
  <c r="O825" i="1"/>
  <c r="O826" i="1"/>
  <c r="O827" i="1"/>
  <c r="J827" i="1" s="1"/>
  <c r="O828" i="1"/>
  <c r="J828" i="1" s="1"/>
  <c r="O829" i="1"/>
  <c r="J829" i="1" s="1"/>
  <c r="O830" i="1"/>
  <c r="R830" i="1" s="1"/>
  <c r="O831" i="1"/>
  <c r="R831" i="1" s="1"/>
  <c r="O832" i="1"/>
  <c r="R832" i="1" s="1"/>
  <c r="O833" i="1"/>
  <c r="R833" i="1" s="1"/>
  <c r="O834" i="1"/>
  <c r="R834" i="1" s="1"/>
  <c r="O835" i="1"/>
  <c r="R835" i="1" s="1"/>
  <c r="O836" i="1"/>
  <c r="O837" i="1"/>
  <c r="O838" i="1"/>
  <c r="O839" i="1"/>
  <c r="J839" i="1" s="1"/>
  <c r="O840" i="1"/>
  <c r="J840" i="1" s="1"/>
  <c r="O841" i="1"/>
  <c r="J841" i="1" s="1"/>
  <c r="O842" i="1"/>
  <c r="R842" i="1" s="1"/>
  <c r="O843" i="1"/>
  <c r="R843" i="1" s="1"/>
  <c r="O844" i="1"/>
  <c r="R844" i="1" s="1"/>
  <c r="O845" i="1"/>
  <c r="R845" i="1" s="1"/>
  <c r="O846" i="1"/>
  <c r="R846" i="1" s="1"/>
  <c r="O847" i="1"/>
  <c r="R847" i="1" s="1"/>
  <c r="O848" i="1"/>
  <c r="O849" i="1"/>
  <c r="O850" i="1"/>
  <c r="O851" i="1"/>
  <c r="J851" i="1" s="1"/>
  <c r="O852" i="1"/>
  <c r="J852" i="1" s="1"/>
  <c r="O853" i="1"/>
  <c r="J853" i="1" s="1"/>
  <c r="O854" i="1"/>
  <c r="R854" i="1" s="1"/>
  <c r="O855" i="1"/>
  <c r="R855" i="1" s="1"/>
  <c r="O856" i="1"/>
  <c r="R856" i="1" s="1"/>
  <c r="O857" i="1"/>
  <c r="R857" i="1" s="1"/>
  <c r="O858" i="1"/>
  <c r="R858" i="1" s="1"/>
  <c r="O859" i="1"/>
  <c r="R859" i="1" s="1"/>
  <c r="O860" i="1"/>
  <c r="O861" i="1"/>
  <c r="O862" i="1"/>
  <c r="O863" i="1"/>
  <c r="J863" i="1" s="1"/>
  <c r="O864" i="1"/>
  <c r="J864" i="1" s="1"/>
  <c r="O865" i="1"/>
  <c r="J865" i="1" s="1"/>
  <c r="O866" i="1"/>
  <c r="R866" i="1" s="1"/>
  <c r="O867" i="1"/>
  <c r="R867" i="1" s="1"/>
  <c r="O868" i="1"/>
  <c r="R868" i="1" s="1"/>
  <c r="O869" i="1"/>
  <c r="R869" i="1" s="1"/>
  <c r="O870" i="1"/>
  <c r="R870" i="1" s="1"/>
  <c r="O871" i="1"/>
  <c r="R871" i="1" s="1"/>
  <c r="O872" i="1"/>
  <c r="O873" i="1"/>
  <c r="O874" i="1"/>
  <c r="O875" i="1"/>
  <c r="J875" i="1" s="1"/>
  <c r="O876" i="1"/>
  <c r="J876" i="1" s="1"/>
  <c r="O877" i="1"/>
  <c r="J877" i="1" s="1"/>
  <c r="O878" i="1"/>
  <c r="R878" i="1" s="1"/>
  <c r="O879" i="1"/>
  <c r="R879" i="1" s="1"/>
  <c r="O880" i="1"/>
  <c r="R880" i="1" s="1"/>
  <c r="O881" i="1"/>
  <c r="R881" i="1" s="1"/>
  <c r="O882" i="1"/>
  <c r="R882" i="1" s="1"/>
  <c r="O883" i="1"/>
  <c r="R883" i="1" s="1"/>
  <c r="O884" i="1"/>
  <c r="O885" i="1"/>
  <c r="O886" i="1"/>
  <c r="O887" i="1"/>
  <c r="J887" i="1" s="1"/>
  <c r="O888" i="1"/>
  <c r="J888" i="1" s="1"/>
  <c r="O889" i="1"/>
  <c r="J889" i="1" s="1"/>
  <c r="O890" i="1"/>
  <c r="R890" i="1" s="1"/>
  <c r="O891" i="1"/>
  <c r="R891" i="1" s="1"/>
  <c r="O892" i="1"/>
  <c r="R892" i="1" s="1"/>
  <c r="O893" i="1"/>
  <c r="R893" i="1" s="1"/>
  <c r="O894" i="1"/>
  <c r="R894" i="1" s="1"/>
  <c r="O895" i="1"/>
  <c r="R895" i="1" s="1"/>
  <c r="O896" i="1"/>
  <c r="O897" i="1"/>
  <c r="O898" i="1"/>
  <c r="O899" i="1"/>
  <c r="J899" i="1" s="1"/>
  <c r="O900" i="1"/>
  <c r="J900" i="1" s="1"/>
  <c r="O901" i="1"/>
  <c r="J901" i="1" s="1"/>
  <c r="O902" i="1"/>
  <c r="R902" i="1" s="1"/>
  <c r="O903" i="1"/>
  <c r="R903" i="1" s="1"/>
  <c r="O904" i="1"/>
  <c r="R904" i="1" s="1"/>
  <c r="O905" i="1"/>
  <c r="R905" i="1" s="1"/>
  <c r="O906" i="1"/>
  <c r="R906" i="1" s="1"/>
  <c r="O907" i="1"/>
  <c r="R907" i="1" s="1"/>
  <c r="O908" i="1"/>
  <c r="O909" i="1"/>
  <c r="O910" i="1"/>
  <c r="O911" i="1"/>
  <c r="J911" i="1" s="1"/>
  <c r="O912" i="1"/>
  <c r="J912" i="1" s="1"/>
  <c r="O913" i="1"/>
  <c r="J913" i="1" s="1"/>
  <c r="O914" i="1"/>
  <c r="R914" i="1" s="1"/>
  <c r="O915" i="1"/>
  <c r="R915" i="1" s="1"/>
  <c r="O916" i="1"/>
  <c r="R916" i="1" s="1"/>
  <c r="O917" i="1"/>
  <c r="R917" i="1" s="1"/>
  <c r="O918" i="1"/>
  <c r="R918" i="1" s="1"/>
  <c r="O919" i="1"/>
  <c r="R919" i="1" s="1"/>
  <c r="O920" i="1"/>
  <c r="J920" i="1" s="1"/>
  <c r="O921" i="1"/>
  <c r="O922" i="1"/>
  <c r="O923" i="1"/>
  <c r="J923" i="1" s="1"/>
  <c r="O924" i="1"/>
  <c r="J924" i="1" s="1"/>
  <c r="O925" i="1"/>
  <c r="J925" i="1" s="1"/>
  <c r="O926" i="1"/>
  <c r="R926" i="1" s="1"/>
  <c r="O927" i="1"/>
  <c r="R927" i="1" s="1"/>
  <c r="O928" i="1"/>
  <c r="R928" i="1" s="1"/>
  <c r="O929" i="1"/>
  <c r="R929" i="1" s="1"/>
  <c r="O930" i="1"/>
  <c r="R930" i="1" s="1"/>
  <c r="O931" i="1"/>
  <c r="R931" i="1" s="1"/>
  <c r="O932" i="1"/>
  <c r="J932" i="1" s="1"/>
  <c r="O933" i="1"/>
  <c r="O934" i="1"/>
  <c r="O935" i="1"/>
  <c r="J935" i="1" s="1"/>
  <c r="O936" i="1"/>
  <c r="J936" i="1" s="1"/>
  <c r="O937" i="1"/>
  <c r="J937" i="1" s="1"/>
  <c r="O938" i="1"/>
  <c r="R938" i="1" s="1"/>
  <c r="O939" i="1"/>
  <c r="R939" i="1" s="1"/>
  <c r="O940" i="1"/>
  <c r="R940" i="1" s="1"/>
  <c r="O941" i="1"/>
  <c r="R941" i="1" s="1"/>
  <c r="O942" i="1"/>
  <c r="R942" i="1" s="1"/>
  <c r="O943" i="1"/>
  <c r="R943" i="1" s="1"/>
  <c r="O944" i="1"/>
  <c r="J944" i="1" s="1"/>
  <c r="O945" i="1"/>
  <c r="O946" i="1"/>
  <c r="O947" i="1"/>
  <c r="J947" i="1" s="1"/>
  <c r="O948" i="1"/>
  <c r="J948" i="1" s="1"/>
  <c r="O949" i="1"/>
  <c r="J949" i="1" s="1"/>
  <c r="O950" i="1"/>
  <c r="R950" i="1" s="1"/>
  <c r="O951" i="1"/>
  <c r="R951" i="1" s="1"/>
  <c r="O952" i="1"/>
  <c r="R952" i="1" s="1"/>
  <c r="O953" i="1"/>
  <c r="R953" i="1" s="1"/>
  <c r="O954" i="1"/>
  <c r="R954" i="1" s="1"/>
  <c r="O955" i="1"/>
  <c r="R955" i="1" s="1"/>
  <c r="O956" i="1"/>
  <c r="J956" i="1" s="1"/>
  <c r="O957" i="1"/>
  <c r="O958" i="1"/>
  <c r="O959" i="1"/>
  <c r="J959" i="1" s="1"/>
  <c r="O960" i="1"/>
  <c r="J960" i="1" s="1"/>
  <c r="O961" i="1"/>
  <c r="J961" i="1" s="1"/>
  <c r="O962" i="1"/>
  <c r="R962" i="1" s="1"/>
  <c r="O963" i="1"/>
  <c r="R963" i="1" s="1"/>
  <c r="O964" i="1"/>
  <c r="R964" i="1" s="1"/>
  <c r="O965" i="1"/>
  <c r="R965" i="1" s="1"/>
  <c r="O966" i="1"/>
  <c r="R966" i="1" s="1"/>
  <c r="O967" i="1"/>
  <c r="R967" i="1" s="1"/>
  <c r="O968" i="1"/>
  <c r="J968" i="1" s="1"/>
  <c r="O969" i="1"/>
  <c r="O970" i="1"/>
  <c r="O971" i="1"/>
  <c r="J971" i="1" s="1"/>
  <c r="O972" i="1"/>
  <c r="J972" i="1" s="1"/>
  <c r="O973" i="1"/>
  <c r="J973" i="1" s="1"/>
  <c r="O974" i="1"/>
  <c r="R974" i="1" s="1"/>
  <c r="O975" i="1"/>
  <c r="R975" i="1" s="1"/>
  <c r="O976" i="1"/>
  <c r="R976" i="1" s="1"/>
  <c r="O977" i="1"/>
  <c r="R977" i="1" s="1"/>
  <c r="O978" i="1"/>
  <c r="R978" i="1" s="1"/>
  <c r="O979" i="1"/>
  <c r="R979" i="1" s="1"/>
  <c r="O980" i="1"/>
  <c r="J980" i="1" s="1"/>
  <c r="O981" i="1"/>
  <c r="O982" i="1"/>
  <c r="O983" i="1"/>
  <c r="J983" i="1" s="1"/>
  <c r="O984" i="1"/>
  <c r="J984" i="1" s="1"/>
  <c r="O985" i="1"/>
  <c r="J985" i="1" s="1"/>
  <c r="O986" i="1"/>
  <c r="R986" i="1" s="1"/>
  <c r="O987" i="1"/>
  <c r="R987" i="1" s="1"/>
  <c r="O988" i="1"/>
  <c r="R988" i="1" s="1"/>
  <c r="O989" i="1"/>
  <c r="R989" i="1" s="1"/>
  <c r="O990" i="1"/>
  <c r="R990" i="1" s="1"/>
  <c r="O991" i="1"/>
  <c r="R991" i="1" s="1"/>
  <c r="O992" i="1"/>
  <c r="J992" i="1" s="1"/>
  <c r="O993" i="1"/>
  <c r="O994" i="1"/>
  <c r="O995" i="1"/>
  <c r="J995" i="1" s="1"/>
  <c r="O996" i="1"/>
  <c r="J996" i="1" s="1"/>
  <c r="O997" i="1"/>
  <c r="J997" i="1" s="1"/>
  <c r="O998" i="1"/>
  <c r="R998" i="1" s="1"/>
  <c r="O999" i="1"/>
  <c r="R999" i="1" s="1"/>
  <c r="O1000" i="1"/>
  <c r="R1000" i="1" s="1"/>
  <c r="O1001" i="1"/>
  <c r="R1001" i="1" s="1"/>
  <c r="O1002" i="1"/>
  <c r="R1002" i="1" s="1"/>
  <c r="O1003" i="1"/>
  <c r="R1003" i="1" s="1"/>
  <c r="O1004" i="1"/>
  <c r="J1004" i="1" s="1"/>
  <c r="O1005" i="1"/>
  <c r="O1006" i="1"/>
  <c r="O1007" i="1"/>
  <c r="J1007" i="1" s="1"/>
  <c r="O1008" i="1"/>
  <c r="J1008" i="1" s="1"/>
  <c r="O1009" i="1"/>
  <c r="J1009" i="1" s="1"/>
  <c r="O1010" i="1"/>
  <c r="R1010" i="1" s="1"/>
  <c r="O1011" i="1"/>
  <c r="J1011" i="1" s="1"/>
  <c r="O1012" i="1"/>
  <c r="O1013" i="1"/>
  <c r="J1013" i="1" s="1"/>
  <c r="O1014" i="1"/>
  <c r="J1014" i="1" s="1"/>
  <c r="O1015" i="1"/>
  <c r="R1015" i="1" s="1"/>
  <c r="O1016" i="1"/>
  <c r="J1016" i="1" s="1"/>
  <c r="O1017" i="1"/>
  <c r="O1018" i="1"/>
  <c r="O1019" i="1"/>
  <c r="J1019" i="1" s="1"/>
  <c r="O1020" i="1"/>
  <c r="J1020" i="1" s="1"/>
  <c r="O1021" i="1"/>
  <c r="J1021" i="1" s="1"/>
  <c r="O1022" i="1"/>
  <c r="J1022" i="1" s="1"/>
  <c r="O1023" i="1"/>
  <c r="J1023" i="1" s="1"/>
  <c r="O1024" i="1"/>
  <c r="O1025" i="1"/>
  <c r="J1025" i="1" s="1"/>
  <c r="O1026" i="1"/>
  <c r="J1026" i="1" s="1"/>
  <c r="O1027" i="1"/>
  <c r="O1028" i="1"/>
  <c r="J1028" i="1" s="1"/>
  <c r="O1029" i="1"/>
  <c r="O1030" i="1"/>
  <c r="O1031" i="1"/>
  <c r="J1031" i="1" s="1"/>
  <c r="O1032" i="1"/>
  <c r="J1032" i="1" s="1"/>
  <c r="O1033" i="1"/>
  <c r="J1033" i="1" s="1"/>
  <c r="O1034" i="1"/>
  <c r="J1034" i="1" s="1"/>
  <c r="O1035" i="1"/>
  <c r="J1035" i="1" s="1"/>
  <c r="O1036" i="1"/>
  <c r="O1037" i="1"/>
  <c r="J1037" i="1" s="1"/>
  <c r="O1038" i="1"/>
  <c r="J1038" i="1" s="1"/>
  <c r="O1039" i="1"/>
  <c r="O1040" i="1"/>
  <c r="J1040" i="1" s="1"/>
  <c r="O1041" i="1"/>
  <c r="O1042" i="1"/>
  <c r="O1043" i="1"/>
  <c r="O1044" i="1"/>
  <c r="J1044" i="1" s="1"/>
  <c r="O1045" i="1"/>
  <c r="J1045" i="1" s="1"/>
  <c r="O1046" i="1"/>
  <c r="J1046" i="1" s="1"/>
  <c r="O1047" i="1"/>
  <c r="J1047" i="1" s="1"/>
  <c r="O1048" i="1"/>
  <c r="O1049" i="1"/>
  <c r="J1049" i="1" s="1"/>
  <c r="O1050" i="1"/>
  <c r="J1050" i="1" s="1"/>
  <c r="O1051" i="1"/>
  <c r="O1052" i="1"/>
  <c r="J1052" i="1" s="1"/>
  <c r="O1053" i="1"/>
  <c r="O1054" i="1"/>
  <c r="O1055" i="1"/>
  <c r="O1056" i="1"/>
  <c r="J1056" i="1" s="1"/>
  <c r="O1057" i="1"/>
  <c r="J1057" i="1" s="1"/>
  <c r="O1058" i="1"/>
  <c r="J1058" i="1" s="1"/>
  <c r="O1059" i="1"/>
  <c r="J1059" i="1" s="1"/>
  <c r="O1060" i="1"/>
  <c r="O1061" i="1"/>
  <c r="J1061" i="1" s="1"/>
  <c r="O1062" i="1"/>
  <c r="J1062" i="1" s="1"/>
  <c r="O1063" i="1"/>
  <c r="O1064" i="1"/>
  <c r="J1064" i="1" s="1"/>
  <c r="O1065" i="1"/>
  <c r="J1065" i="1" s="1"/>
  <c r="O1066" i="1"/>
  <c r="O1067" i="1"/>
  <c r="O1068" i="1"/>
  <c r="J1068" i="1" s="1"/>
  <c r="O1069" i="1"/>
  <c r="J1069" i="1" s="1"/>
  <c r="O1070" i="1"/>
  <c r="J1070" i="1" s="1"/>
  <c r="O1071" i="1"/>
  <c r="J1071" i="1" s="1"/>
  <c r="O1072" i="1"/>
  <c r="J1072" i="1" s="1"/>
  <c r="O1073" i="1"/>
  <c r="J1073" i="1" s="1"/>
  <c r="O1074" i="1"/>
  <c r="J1074" i="1" s="1"/>
  <c r="O1075" i="1"/>
  <c r="J1075" i="1" s="1"/>
  <c r="O1076" i="1"/>
  <c r="J1076" i="1" s="1"/>
  <c r="O1077" i="1"/>
  <c r="J1077" i="1" s="1"/>
  <c r="O1078" i="1"/>
  <c r="O1079" i="1"/>
  <c r="O1080" i="1"/>
  <c r="J1080" i="1" s="1"/>
  <c r="O1081" i="1"/>
  <c r="J1081" i="1" s="1"/>
  <c r="O1082" i="1"/>
  <c r="J1082" i="1" s="1"/>
  <c r="O1083" i="1"/>
  <c r="J1083" i="1" s="1"/>
  <c r="O1084" i="1"/>
  <c r="J1084" i="1" s="1"/>
  <c r="O1085" i="1"/>
  <c r="J1085" i="1" s="1"/>
  <c r="O1086" i="1"/>
  <c r="J1086" i="1" s="1"/>
  <c r="O1087" i="1"/>
  <c r="J1087" i="1" s="1"/>
  <c r="O1088" i="1"/>
  <c r="J1088" i="1" s="1"/>
  <c r="O1089" i="1"/>
  <c r="J1089" i="1" s="1"/>
  <c r="O1090" i="1"/>
  <c r="O1091" i="1"/>
  <c r="O1092" i="1"/>
  <c r="J1092" i="1" s="1"/>
  <c r="O1093" i="1"/>
  <c r="J1093" i="1" s="1"/>
  <c r="O1094" i="1"/>
  <c r="J1094" i="1" s="1"/>
  <c r="O1095" i="1"/>
  <c r="J1095" i="1" s="1"/>
  <c r="O1096" i="1"/>
  <c r="J1096" i="1" s="1"/>
  <c r="O1097" i="1"/>
  <c r="J1097" i="1" s="1"/>
  <c r="O1098" i="1"/>
  <c r="J1098" i="1" s="1"/>
  <c r="O1099" i="1"/>
  <c r="J1099" i="1" s="1"/>
  <c r="O1100" i="1"/>
  <c r="J1100" i="1" s="1"/>
  <c r="O1101" i="1"/>
  <c r="J1101" i="1" s="1"/>
  <c r="O1102" i="1"/>
  <c r="O1103" i="1"/>
  <c r="O1104" i="1"/>
  <c r="J1104" i="1" s="1"/>
  <c r="O1105" i="1"/>
  <c r="J1105" i="1" s="1"/>
  <c r="O1106" i="1"/>
  <c r="J1106" i="1" s="1"/>
  <c r="O1107" i="1"/>
  <c r="J1107" i="1" s="1"/>
  <c r="O1108" i="1"/>
  <c r="J1108" i="1" s="1"/>
  <c r="O1109" i="1"/>
  <c r="J1109" i="1" s="1"/>
  <c r="O1110" i="1"/>
  <c r="J1110" i="1" s="1"/>
  <c r="O1111" i="1"/>
  <c r="J1111" i="1" s="1"/>
  <c r="O1112" i="1"/>
  <c r="J1112" i="1" s="1"/>
  <c r="O1113" i="1"/>
  <c r="J1113" i="1" s="1"/>
  <c r="O1114" i="1"/>
  <c r="O1115" i="1"/>
  <c r="O1116" i="1"/>
  <c r="J1116" i="1" s="1"/>
  <c r="O1117" i="1"/>
  <c r="J1117" i="1" s="1"/>
  <c r="O1118" i="1"/>
  <c r="J1118" i="1" s="1"/>
  <c r="O1119" i="1"/>
  <c r="J1119" i="1" s="1"/>
  <c r="O1120" i="1"/>
  <c r="J1120" i="1" s="1"/>
  <c r="O1121" i="1"/>
  <c r="J1121" i="1" s="1"/>
  <c r="O1122" i="1"/>
  <c r="J1122" i="1" s="1"/>
  <c r="O1123" i="1"/>
  <c r="J1123" i="1" s="1"/>
  <c r="O1124" i="1"/>
  <c r="J1124" i="1" s="1"/>
  <c r="O1125" i="1"/>
  <c r="J1125" i="1" s="1"/>
  <c r="O1126" i="1"/>
  <c r="O1127" i="1"/>
  <c r="O1128" i="1"/>
  <c r="J1128" i="1" s="1"/>
  <c r="O1129" i="1"/>
  <c r="J1129" i="1" s="1"/>
  <c r="O1130" i="1"/>
  <c r="J1130" i="1" s="1"/>
  <c r="O1131" i="1"/>
  <c r="J1131" i="1" s="1"/>
  <c r="O1132" i="1"/>
  <c r="J1132" i="1" s="1"/>
  <c r="O1133" i="1"/>
  <c r="J1133" i="1" s="1"/>
  <c r="O1134" i="1"/>
  <c r="J1134" i="1" s="1"/>
  <c r="O1135" i="1"/>
  <c r="J1135" i="1" s="1"/>
  <c r="O1136" i="1"/>
  <c r="J1136" i="1" s="1"/>
  <c r="O1137" i="1"/>
  <c r="J1137" i="1" s="1"/>
  <c r="O1138" i="1"/>
  <c r="O1139" i="1"/>
  <c r="O1140" i="1"/>
  <c r="J1140" i="1" s="1"/>
  <c r="O1141" i="1"/>
  <c r="J1141" i="1" s="1"/>
  <c r="O1142" i="1"/>
  <c r="J1142" i="1" s="1"/>
  <c r="O1143" i="1"/>
  <c r="J1143" i="1" s="1"/>
  <c r="O1144" i="1"/>
  <c r="J1144" i="1" s="1"/>
  <c r="O1145" i="1"/>
  <c r="J1145" i="1" s="1"/>
  <c r="O1146" i="1"/>
  <c r="J1146" i="1" s="1"/>
  <c r="O1147" i="1"/>
  <c r="J1147" i="1" s="1"/>
  <c r="O1148" i="1"/>
  <c r="J1148" i="1" s="1"/>
  <c r="O1149" i="1"/>
  <c r="J1149" i="1" s="1"/>
  <c r="O1150" i="1"/>
  <c r="O1151" i="1"/>
  <c r="O1152" i="1"/>
  <c r="J1152" i="1" s="1"/>
  <c r="O1153" i="1"/>
  <c r="J1153" i="1" s="1"/>
  <c r="O1154" i="1"/>
  <c r="J1154" i="1" s="1"/>
  <c r="O1155" i="1"/>
  <c r="J1155" i="1" s="1"/>
  <c r="O1156" i="1"/>
  <c r="J1156" i="1" s="1"/>
  <c r="O1157" i="1"/>
  <c r="J1157" i="1" s="1"/>
  <c r="O1158" i="1"/>
  <c r="J1158" i="1" s="1"/>
  <c r="O1159" i="1"/>
  <c r="J1159" i="1" s="1"/>
  <c r="O1160" i="1"/>
  <c r="J1160" i="1" s="1"/>
  <c r="O1161" i="1"/>
  <c r="J1161" i="1" s="1"/>
  <c r="O1162" i="1"/>
  <c r="O1163" i="1"/>
  <c r="O1164" i="1"/>
  <c r="J1164" i="1" s="1"/>
  <c r="O1165" i="1"/>
  <c r="J1165" i="1" s="1"/>
  <c r="O1166" i="1"/>
  <c r="J1166" i="1" s="1"/>
  <c r="O1167" i="1"/>
  <c r="J1167" i="1" s="1"/>
  <c r="O1168" i="1"/>
  <c r="J1168" i="1" s="1"/>
  <c r="O1169" i="1"/>
  <c r="J1169" i="1" s="1"/>
  <c r="O1170" i="1"/>
  <c r="J1170" i="1" s="1"/>
  <c r="O1171" i="1"/>
  <c r="J1171" i="1" s="1"/>
  <c r="O1172" i="1"/>
  <c r="J1172" i="1" s="1"/>
  <c r="O1173" i="1"/>
  <c r="J1173" i="1" s="1"/>
  <c r="O1174" i="1"/>
  <c r="O1175" i="1"/>
  <c r="O1176" i="1"/>
  <c r="J1176" i="1" s="1"/>
  <c r="O1177" i="1"/>
  <c r="J1177" i="1" s="1"/>
  <c r="O1178" i="1"/>
  <c r="J1178" i="1" s="1"/>
  <c r="O1179" i="1"/>
  <c r="J1179" i="1" s="1"/>
  <c r="O1180" i="1"/>
  <c r="J1180" i="1" s="1"/>
  <c r="O1181" i="1"/>
  <c r="J1181" i="1" s="1"/>
  <c r="O1182" i="1"/>
  <c r="J1182" i="1" s="1"/>
  <c r="O1183" i="1"/>
  <c r="J1183" i="1" s="1"/>
  <c r="O1184" i="1"/>
  <c r="J1184" i="1" s="1"/>
  <c r="O1185" i="1"/>
  <c r="J1185" i="1" s="1"/>
  <c r="O1186" i="1"/>
  <c r="O1187" i="1"/>
  <c r="O1188" i="1"/>
  <c r="J1188" i="1" s="1"/>
  <c r="O1189" i="1"/>
  <c r="J1189" i="1" s="1"/>
  <c r="O1190" i="1"/>
  <c r="J1190" i="1" s="1"/>
  <c r="O1191" i="1"/>
  <c r="J1191" i="1" s="1"/>
  <c r="O1192" i="1"/>
  <c r="J1192" i="1" s="1"/>
  <c r="O1193" i="1"/>
  <c r="J1193" i="1" s="1"/>
  <c r="O1194" i="1"/>
  <c r="J1194" i="1" s="1"/>
  <c r="O1195" i="1"/>
  <c r="J1195" i="1" s="1"/>
  <c r="O1196" i="1"/>
  <c r="J1196" i="1" s="1"/>
  <c r="O1197" i="1"/>
  <c r="J1197" i="1" s="1"/>
  <c r="O1198" i="1"/>
  <c r="O1199" i="1"/>
  <c r="O1200" i="1"/>
  <c r="J1200" i="1" s="1"/>
  <c r="O1201" i="1"/>
  <c r="J1201" i="1" s="1"/>
  <c r="O1202" i="1"/>
  <c r="J1202" i="1" s="1"/>
  <c r="O1203" i="1"/>
  <c r="J1203" i="1" s="1"/>
  <c r="O1204" i="1"/>
  <c r="J1204" i="1" s="1"/>
  <c r="O1205" i="1"/>
  <c r="J1205" i="1" s="1"/>
  <c r="O1206" i="1"/>
  <c r="J1206" i="1" s="1"/>
  <c r="O1207" i="1"/>
  <c r="J1207" i="1" s="1"/>
  <c r="O1208" i="1"/>
  <c r="J1208" i="1" s="1"/>
  <c r="O1209" i="1"/>
  <c r="J1209" i="1" s="1"/>
  <c r="O1210" i="1"/>
  <c r="O1211" i="1"/>
  <c r="O1212" i="1"/>
  <c r="J1212" i="1" s="1"/>
  <c r="O1213" i="1"/>
  <c r="J1213" i="1" s="1"/>
  <c r="O1214" i="1"/>
  <c r="J1214" i="1" s="1"/>
  <c r="O1215" i="1"/>
  <c r="J1215" i="1" s="1"/>
  <c r="O1216" i="1"/>
  <c r="J1216" i="1" s="1"/>
  <c r="O1217" i="1"/>
  <c r="J1217" i="1" s="1"/>
  <c r="O1218" i="1"/>
  <c r="J1218" i="1" s="1"/>
  <c r="O1219" i="1"/>
  <c r="J1219" i="1" s="1"/>
  <c r="O1220" i="1"/>
  <c r="J1220" i="1" s="1"/>
  <c r="O1221" i="1"/>
  <c r="J1221" i="1" s="1"/>
  <c r="O1222" i="1"/>
  <c r="O1223" i="1"/>
  <c r="O1224" i="1"/>
  <c r="J1224" i="1" s="1"/>
  <c r="O1225" i="1"/>
  <c r="J1225" i="1" s="1"/>
  <c r="O1226" i="1"/>
  <c r="J1226" i="1" s="1"/>
  <c r="O1227" i="1"/>
  <c r="J1227" i="1" s="1"/>
  <c r="O1228" i="1"/>
  <c r="J1228" i="1" s="1"/>
  <c r="O1229" i="1"/>
  <c r="J1229" i="1" s="1"/>
  <c r="O1230" i="1"/>
  <c r="J1230" i="1" s="1"/>
  <c r="O1231" i="1"/>
  <c r="J1231" i="1" s="1"/>
  <c r="O1232" i="1"/>
  <c r="J1232" i="1" s="1"/>
  <c r="O1233" i="1"/>
  <c r="J1233" i="1" s="1"/>
  <c r="O1234" i="1"/>
  <c r="O1235" i="1"/>
  <c r="O1236" i="1"/>
  <c r="J1236" i="1" s="1"/>
  <c r="O1237" i="1"/>
  <c r="J1237" i="1" s="1"/>
  <c r="O1238" i="1"/>
  <c r="J1238" i="1" s="1"/>
  <c r="O1239" i="1"/>
  <c r="J1239" i="1" s="1"/>
  <c r="O1240" i="1"/>
  <c r="O1241" i="1"/>
  <c r="J1241" i="1" s="1"/>
  <c r="O1242" i="1"/>
  <c r="J1242" i="1" s="1"/>
  <c r="O1243" i="1"/>
  <c r="J1243" i="1" s="1"/>
  <c r="O1244" i="1"/>
  <c r="J1244" i="1" s="1"/>
  <c r="O1245" i="1"/>
  <c r="J1245" i="1" s="1"/>
  <c r="O1246" i="1"/>
  <c r="O1247" i="1"/>
  <c r="O1248" i="1"/>
  <c r="J1248" i="1" s="1"/>
  <c r="O1249" i="1"/>
  <c r="J1249" i="1" s="1"/>
  <c r="O1250" i="1"/>
  <c r="J1250" i="1" s="1"/>
  <c r="O1251" i="1"/>
  <c r="J1251" i="1" s="1"/>
  <c r="O1252" i="1"/>
  <c r="O1253" i="1"/>
  <c r="J1253" i="1" s="1"/>
  <c r="O1254" i="1"/>
  <c r="J1254" i="1" s="1"/>
  <c r="O1255" i="1"/>
  <c r="J1255" i="1" s="1"/>
  <c r="O1256" i="1"/>
  <c r="J1256" i="1" s="1"/>
  <c r="O1257" i="1"/>
  <c r="J1257" i="1" s="1"/>
  <c r="O1258" i="1"/>
  <c r="O1259" i="1"/>
  <c r="O1260" i="1"/>
  <c r="J1260" i="1" s="1"/>
  <c r="O1261" i="1"/>
  <c r="J1261" i="1" s="1"/>
  <c r="O1262" i="1"/>
  <c r="J1262" i="1" s="1"/>
  <c r="O1263" i="1"/>
  <c r="J1263" i="1" s="1"/>
  <c r="O1264" i="1"/>
  <c r="O1265" i="1"/>
  <c r="J1265" i="1" s="1"/>
  <c r="O1266" i="1"/>
  <c r="J1266" i="1" s="1"/>
  <c r="O1267" i="1"/>
  <c r="J1267" i="1" s="1"/>
  <c r="O1268" i="1"/>
  <c r="J1268" i="1" s="1"/>
  <c r="O1269" i="1"/>
  <c r="J1269" i="1" s="1"/>
  <c r="O1270" i="1"/>
  <c r="O1271" i="1"/>
  <c r="O1272" i="1"/>
  <c r="J1272" i="1" s="1"/>
  <c r="O1273" i="1"/>
  <c r="J1273" i="1" s="1"/>
  <c r="O1274" i="1"/>
  <c r="J1274" i="1" s="1"/>
  <c r="O1275" i="1"/>
  <c r="J1275" i="1" s="1"/>
  <c r="O1276" i="1"/>
  <c r="O1277" i="1"/>
  <c r="J1277" i="1" s="1"/>
  <c r="O1278" i="1"/>
  <c r="J1278" i="1" s="1"/>
  <c r="O1279" i="1"/>
  <c r="O1280" i="1"/>
  <c r="J1280" i="1" s="1"/>
  <c r="O1281" i="1"/>
  <c r="J1281" i="1" s="1"/>
  <c r="O1282" i="1"/>
  <c r="O1283" i="1"/>
  <c r="O1284" i="1"/>
  <c r="J1284" i="1" s="1"/>
  <c r="O1285" i="1"/>
  <c r="J1285" i="1" s="1"/>
  <c r="O1286" i="1"/>
  <c r="J1286" i="1" s="1"/>
  <c r="O1287" i="1"/>
  <c r="J1287" i="1" s="1"/>
  <c r="O1288" i="1"/>
  <c r="O1289" i="1"/>
  <c r="J1289" i="1" s="1"/>
  <c r="O1290" i="1"/>
  <c r="J1290" i="1" s="1"/>
  <c r="O1291" i="1"/>
  <c r="O1292" i="1"/>
  <c r="J1292" i="1" s="1"/>
  <c r="O1293" i="1"/>
  <c r="J1293" i="1" s="1"/>
  <c r="O1294" i="1"/>
  <c r="O1295" i="1"/>
  <c r="O1296" i="1"/>
  <c r="J1296" i="1" s="1"/>
  <c r="O1297" i="1"/>
  <c r="J1297" i="1" s="1"/>
  <c r="O1298" i="1"/>
  <c r="J1298" i="1" s="1"/>
  <c r="O1299" i="1"/>
  <c r="J1299" i="1" s="1"/>
  <c r="O1300" i="1"/>
  <c r="O1301" i="1"/>
  <c r="J1301" i="1" s="1"/>
  <c r="O1302" i="1"/>
  <c r="J1302" i="1" s="1"/>
  <c r="O1303" i="1"/>
  <c r="O1304" i="1"/>
  <c r="J1304" i="1" s="1"/>
  <c r="O1305" i="1"/>
  <c r="J1305" i="1" s="1"/>
  <c r="O1306" i="1"/>
  <c r="O1307" i="1"/>
  <c r="O1308" i="1"/>
  <c r="J1308" i="1" s="1"/>
  <c r="O1309" i="1"/>
  <c r="J1309" i="1" s="1"/>
  <c r="O1310" i="1"/>
  <c r="J1310" i="1" s="1"/>
  <c r="O1311" i="1"/>
  <c r="J1311" i="1" s="1"/>
  <c r="O1312" i="1"/>
  <c r="O1313" i="1"/>
  <c r="J1313" i="1" s="1"/>
  <c r="O1314" i="1"/>
  <c r="J1314" i="1" s="1"/>
  <c r="O1315" i="1"/>
  <c r="O1316" i="1"/>
  <c r="J1316" i="1" s="1"/>
  <c r="O1317" i="1"/>
  <c r="J1317" i="1" s="1"/>
  <c r="O1318" i="1"/>
  <c r="O1319" i="1"/>
  <c r="O1320" i="1"/>
  <c r="J1320" i="1" s="1"/>
  <c r="O1321" i="1"/>
  <c r="J1321" i="1" s="1"/>
  <c r="O1322" i="1"/>
  <c r="J1322" i="1" s="1"/>
  <c r="O1323" i="1"/>
  <c r="J1323" i="1" s="1"/>
  <c r="O1324" i="1"/>
  <c r="O1325" i="1"/>
  <c r="J1325" i="1" s="1"/>
  <c r="O1326" i="1"/>
  <c r="J1326" i="1" s="1"/>
  <c r="O1327" i="1"/>
  <c r="O1328" i="1"/>
  <c r="J1328" i="1" s="1"/>
  <c r="O1329" i="1"/>
  <c r="J1329" i="1" s="1"/>
  <c r="O1330" i="1"/>
  <c r="O1331" i="1"/>
  <c r="O1332" i="1"/>
  <c r="J1332" i="1" s="1"/>
  <c r="O1333" i="1"/>
  <c r="J1333" i="1" s="1"/>
  <c r="O1334" i="1"/>
  <c r="J1334" i="1" s="1"/>
  <c r="O1335" i="1"/>
  <c r="J1335" i="1" s="1"/>
  <c r="O1336" i="1"/>
  <c r="O1337" i="1"/>
  <c r="O1338" i="1"/>
  <c r="J1338" i="1" s="1"/>
  <c r="O1339" i="1"/>
  <c r="O1340" i="1"/>
  <c r="J1340" i="1" s="1"/>
  <c r="O1341" i="1"/>
  <c r="J1341" i="1" s="1"/>
  <c r="O1342" i="1"/>
  <c r="O1343" i="1"/>
  <c r="O1344" i="1"/>
  <c r="J1344" i="1" s="1"/>
  <c r="O1345" i="1"/>
  <c r="J1345" i="1" s="1"/>
  <c r="O1346" i="1"/>
  <c r="J1346" i="1" s="1"/>
  <c r="O1347" i="1"/>
  <c r="J1347" i="1" s="1"/>
  <c r="O1348" i="1"/>
  <c r="O1349" i="1"/>
  <c r="O1350" i="1"/>
  <c r="J1350" i="1" s="1"/>
  <c r="O1351" i="1"/>
  <c r="O1352" i="1"/>
  <c r="J1352" i="1" s="1"/>
  <c r="O1353" i="1"/>
  <c r="J1353" i="1" s="1"/>
  <c r="O1354" i="1"/>
  <c r="O1355" i="1"/>
  <c r="O1356" i="1"/>
  <c r="J1356" i="1" s="1"/>
  <c r="O1357" i="1"/>
  <c r="J1357" i="1" s="1"/>
  <c r="O1358" i="1"/>
  <c r="J1358" i="1" s="1"/>
  <c r="O1359" i="1"/>
  <c r="J1359" i="1" s="1"/>
  <c r="O1360" i="1"/>
  <c r="O1361" i="1"/>
  <c r="O1362" i="1"/>
  <c r="J1362" i="1" s="1"/>
  <c r="O1363" i="1"/>
  <c r="O1364" i="1"/>
  <c r="O1365" i="1"/>
  <c r="J1365" i="1" s="1"/>
  <c r="O1366" i="1"/>
  <c r="O1367" i="1"/>
  <c r="O1368" i="1"/>
  <c r="J1368" i="1" s="1"/>
  <c r="O1369" i="1"/>
  <c r="J1369" i="1" s="1"/>
  <c r="O1370" i="1"/>
  <c r="J1370" i="1" s="1"/>
  <c r="O1371" i="1"/>
  <c r="J1371" i="1" s="1"/>
  <c r="O1372" i="1"/>
  <c r="O1373" i="1"/>
  <c r="O1374" i="1"/>
  <c r="J1374" i="1" s="1"/>
  <c r="O1375" i="1"/>
  <c r="O1376" i="1"/>
  <c r="O1377" i="1"/>
  <c r="J1377" i="1" s="1"/>
  <c r="O1378" i="1"/>
  <c r="O1379" i="1"/>
  <c r="O1380" i="1"/>
  <c r="J1380" i="1" s="1"/>
  <c r="O1381" i="1"/>
  <c r="J1381" i="1" s="1"/>
  <c r="O1382" i="1"/>
  <c r="J1382" i="1" s="1"/>
  <c r="O1383" i="1"/>
  <c r="J1383" i="1" s="1"/>
  <c r="O1384" i="1"/>
  <c r="O1385" i="1"/>
  <c r="O1386" i="1"/>
  <c r="J1386" i="1" s="1"/>
  <c r="O1387" i="1"/>
  <c r="O1388" i="1"/>
  <c r="O1389" i="1"/>
  <c r="J1389" i="1" s="1"/>
  <c r="O1390" i="1"/>
  <c r="O1391" i="1"/>
  <c r="O1392" i="1"/>
  <c r="J1392" i="1" s="1"/>
  <c r="O1393" i="1"/>
  <c r="J1393" i="1" s="1"/>
  <c r="O1394" i="1"/>
  <c r="J1394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M2" i="1"/>
  <c r="H2" i="1" s="1"/>
  <c r="M3" i="1"/>
  <c r="H3" i="1" s="1"/>
  <c r="M4" i="1"/>
  <c r="H4" i="1" s="1"/>
  <c r="M5" i="1"/>
  <c r="H5" i="1" s="1"/>
  <c r="M6" i="1"/>
  <c r="H6" i="1" s="1"/>
  <c r="M7" i="1"/>
  <c r="H7" i="1" s="1"/>
  <c r="M8" i="1"/>
  <c r="H8" i="1" s="1"/>
  <c r="M9" i="1"/>
  <c r="H9" i="1" s="1"/>
  <c r="M10" i="1"/>
  <c r="H10" i="1" s="1"/>
  <c r="M11" i="1"/>
  <c r="H11" i="1" s="1"/>
  <c r="M12" i="1"/>
  <c r="H12" i="1" s="1"/>
  <c r="M13" i="1"/>
  <c r="H13" i="1" s="1"/>
  <c r="M14" i="1"/>
  <c r="H14" i="1" s="1"/>
  <c r="M15" i="1"/>
  <c r="H15" i="1" s="1"/>
  <c r="M16" i="1"/>
  <c r="H16" i="1" s="1"/>
  <c r="M17" i="1"/>
  <c r="H17" i="1" s="1"/>
  <c r="M18" i="1"/>
  <c r="H18" i="1" s="1"/>
  <c r="M19" i="1"/>
  <c r="H19" i="1" s="1"/>
  <c r="M20" i="1"/>
  <c r="H20" i="1" s="1"/>
  <c r="M21" i="1"/>
  <c r="H21" i="1" s="1"/>
  <c r="M22" i="1"/>
  <c r="H22" i="1" s="1"/>
  <c r="M23" i="1"/>
  <c r="H23" i="1" s="1"/>
  <c r="M24" i="1"/>
  <c r="H24" i="1" s="1"/>
  <c r="M25" i="1"/>
  <c r="H25" i="1" s="1"/>
  <c r="M26" i="1"/>
  <c r="H26" i="1" s="1"/>
  <c r="M27" i="1"/>
  <c r="H27" i="1" s="1"/>
  <c r="M28" i="1"/>
  <c r="H28" i="1" s="1"/>
  <c r="M29" i="1"/>
  <c r="H29" i="1" s="1"/>
  <c r="M30" i="1"/>
  <c r="H30" i="1" s="1"/>
  <c r="M31" i="1"/>
  <c r="H31" i="1" s="1"/>
  <c r="M32" i="1"/>
  <c r="H32" i="1" s="1"/>
  <c r="M33" i="1"/>
  <c r="H33" i="1" s="1"/>
  <c r="M34" i="1"/>
  <c r="H34" i="1" s="1"/>
  <c r="M35" i="1"/>
  <c r="H35" i="1" s="1"/>
  <c r="M36" i="1"/>
  <c r="H36" i="1" s="1"/>
  <c r="M37" i="1"/>
  <c r="H37" i="1" s="1"/>
  <c r="M38" i="1"/>
  <c r="H38" i="1" s="1"/>
  <c r="M39" i="1"/>
  <c r="H39" i="1" s="1"/>
  <c r="M40" i="1"/>
  <c r="H40" i="1" s="1"/>
  <c r="M41" i="1"/>
  <c r="H41" i="1" s="1"/>
  <c r="M42" i="1"/>
  <c r="H42" i="1" s="1"/>
  <c r="M43" i="1"/>
  <c r="H43" i="1" s="1"/>
  <c r="M44" i="1"/>
  <c r="H44" i="1" s="1"/>
  <c r="M45" i="1"/>
  <c r="H45" i="1" s="1"/>
  <c r="M46" i="1"/>
  <c r="H46" i="1" s="1"/>
  <c r="M47" i="1"/>
  <c r="H47" i="1" s="1"/>
  <c r="M48" i="1"/>
  <c r="H48" i="1" s="1"/>
  <c r="M49" i="1"/>
  <c r="H49" i="1" s="1"/>
  <c r="M50" i="1"/>
  <c r="H50" i="1" s="1"/>
  <c r="M51" i="1"/>
  <c r="H51" i="1" s="1"/>
  <c r="M52" i="1"/>
  <c r="H52" i="1" s="1"/>
  <c r="M53" i="1"/>
  <c r="H53" i="1" s="1"/>
  <c r="M54" i="1"/>
  <c r="H54" i="1" s="1"/>
  <c r="M55" i="1"/>
  <c r="H55" i="1" s="1"/>
  <c r="M56" i="1"/>
  <c r="H56" i="1" s="1"/>
  <c r="M57" i="1"/>
  <c r="H57" i="1" s="1"/>
  <c r="M58" i="1"/>
  <c r="H58" i="1" s="1"/>
  <c r="M59" i="1"/>
  <c r="H59" i="1" s="1"/>
  <c r="M60" i="1"/>
  <c r="H60" i="1" s="1"/>
  <c r="M61" i="1"/>
  <c r="H61" i="1" s="1"/>
  <c r="M62" i="1"/>
  <c r="H62" i="1" s="1"/>
  <c r="M63" i="1"/>
  <c r="H63" i="1" s="1"/>
  <c r="M64" i="1"/>
  <c r="H64" i="1" s="1"/>
  <c r="M65" i="1"/>
  <c r="H65" i="1" s="1"/>
  <c r="M66" i="1"/>
  <c r="H66" i="1" s="1"/>
  <c r="M67" i="1"/>
  <c r="H67" i="1" s="1"/>
  <c r="M68" i="1"/>
  <c r="H68" i="1" s="1"/>
  <c r="M69" i="1"/>
  <c r="H69" i="1" s="1"/>
  <c r="M70" i="1"/>
  <c r="H70" i="1" s="1"/>
  <c r="M71" i="1"/>
  <c r="H71" i="1" s="1"/>
  <c r="M72" i="1"/>
  <c r="H72" i="1" s="1"/>
  <c r="M73" i="1"/>
  <c r="H73" i="1" s="1"/>
  <c r="M74" i="1"/>
  <c r="H74" i="1" s="1"/>
  <c r="M75" i="1"/>
  <c r="H75" i="1" s="1"/>
  <c r="M76" i="1"/>
  <c r="H76" i="1" s="1"/>
  <c r="M77" i="1"/>
  <c r="H77" i="1" s="1"/>
  <c r="M78" i="1"/>
  <c r="H78" i="1" s="1"/>
  <c r="M79" i="1"/>
  <c r="H79" i="1" s="1"/>
  <c r="M80" i="1"/>
  <c r="H80" i="1" s="1"/>
  <c r="M81" i="1"/>
  <c r="H81" i="1" s="1"/>
  <c r="M82" i="1"/>
  <c r="H82" i="1" s="1"/>
  <c r="M83" i="1"/>
  <c r="H83" i="1" s="1"/>
  <c r="M84" i="1"/>
  <c r="H84" i="1" s="1"/>
  <c r="M85" i="1"/>
  <c r="H85" i="1" s="1"/>
  <c r="M86" i="1"/>
  <c r="H86" i="1" s="1"/>
  <c r="M87" i="1"/>
  <c r="H87" i="1" s="1"/>
  <c r="M88" i="1"/>
  <c r="H88" i="1" s="1"/>
  <c r="M89" i="1"/>
  <c r="H89" i="1" s="1"/>
  <c r="M90" i="1"/>
  <c r="H90" i="1" s="1"/>
  <c r="M91" i="1"/>
  <c r="H91" i="1" s="1"/>
  <c r="M92" i="1"/>
  <c r="H92" i="1" s="1"/>
  <c r="M93" i="1"/>
  <c r="H93" i="1" s="1"/>
  <c r="M94" i="1"/>
  <c r="H94" i="1" s="1"/>
  <c r="M95" i="1"/>
  <c r="H95" i="1" s="1"/>
  <c r="M96" i="1"/>
  <c r="H96" i="1" s="1"/>
  <c r="M97" i="1"/>
  <c r="H97" i="1" s="1"/>
  <c r="M98" i="1"/>
  <c r="H98" i="1" s="1"/>
  <c r="M99" i="1"/>
  <c r="H99" i="1" s="1"/>
  <c r="M100" i="1"/>
  <c r="H100" i="1" s="1"/>
  <c r="M101" i="1"/>
  <c r="H101" i="1" s="1"/>
  <c r="M102" i="1"/>
  <c r="H102" i="1" s="1"/>
  <c r="M103" i="1"/>
  <c r="H103" i="1" s="1"/>
  <c r="M104" i="1"/>
  <c r="H104" i="1" s="1"/>
  <c r="M105" i="1"/>
  <c r="H105" i="1" s="1"/>
  <c r="M106" i="1"/>
  <c r="H106" i="1" s="1"/>
  <c r="M107" i="1"/>
  <c r="H107" i="1" s="1"/>
  <c r="M108" i="1"/>
  <c r="H108" i="1" s="1"/>
  <c r="M109" i="1"/>
  <c r="H109" i="1" s="1"/>
  <c r="M110" i="1"/>
  <c r="H110" i="1" s="1"/>
  <c r="M111" i="1"/>
  <c r="H111" i="1" s="1"/>
  <c r="M112" i="1"/>
  <c r="H112" i="1" s="1"/>
  <c r="M113" i="1"/>
  <c r="H113" i="1" s="1"/>
  <c r="M114" i="1"/>
  <c r="H114" i="1" s="1"/>
  <c r="M115" i="1"/>
  <c r="H115" i="1" s="1"/>
  <c r="M116" i="1"/>
  <c r="H116" i="1" s="1"/>
  <c r="M117" i="1"/>
  <c r="H117" i="1" s="1"/>
  <c r="M118" i="1"/>
  <c r="H118" i="1" s="1"/>
  <c r="M119" i="1"/>
  <c r="H119" i="1" s="1"/>
  <c r="M120" i="1"/>
  <c r="H120" i="1" s="1"/>
  <c r="M121" i="1"/>
  <c r="H121" i="1" s="1"/>
  <c r="M122" i="1"/>
  <c r="H122" i="1" s="1"/>
  <c r="M123" i="1"/>
  <c r="H123" i="1" s="1"/>
  <c r="M124" i="1"/>
  <c r="H124" i="1" s="1"/>
  <c r="M125" i="1"/>
  <c r="H125" i="1" s="1"/>
  <c r="M126" i="1"/>
  <c r="H126" i="1" s="1"/>
  <c r="M127" i="1"/>
  <c r="H127" i="1" s="1"/>
  <c r="M128" i="1"/>
  <c r="H128" i="1" s="1"/>
  <c r="M129" i="1"/>
  <c r="H129" i="1" s="1"/>
  <c r="M130" i="1"/>
  <c r="H130" i="1" s="1"/>
  <c r="M131" i="1"/>
  <c r="H131" i="1" s="1"/>
  <c r="M132" i="1"/>
  <c r="H132" i="1" s="1"/>
  <c r="M133" i="1"/>
  <c r="H133" i="1" s="1"/>
  <c r="M134" i="1"/>
  <c r="H134" i="1" s="1"/>
  <c r="M135" i="1"/>
  <c r="H135" i="1" s="1"/>
  <c r="M136" i="1"/>
  <c r="H136" i="1" s="1"/>
  <c r="M137" i="1"/>
  <c r="H137" i="1" s="1"/>
  <c r="M138" i="1"/>
  <c r="H138" i="1" s="1"/>
  <c r="M139" i="1"/>
  <c r="H139" i="1" s="1"/>
  <c r="M140" i="1"/>
  <c r="H140" i="1" s="1"/>
  <c r="M141" i="1"/>
  <c r="H141" i="1" s="1"/>
  <c r="M142" i="1"/>
  <c r="H142" i="1" s="1"/>
  <c r="M143" i="1"/>
  <c r="H143" i="1" s="1"/>
  <c r="M144" i="1"/>
  <c r="H144" i="1" s="1"/>
  <c r="M145" i="1"/>
  <c r="H145" i="1" s="1"/>
  <c r="M146" i="1"/>
  <c r="H146" i="1" s="1"/>
  <c r="M147" i="1"/>
  <c r="H147" i="1" s="1"/>
  <c r="M148" i="1"/>
  <c r="H148" i="1" s="1"/>
  <c r="M149" i="1"/>
  <c r="H149" i="1" s="1"/>
  <c r="M150" i="1"/>
  <c r="H150" i="1" s="1"/>
  <c r="M151" i="1"/>
  <c r="H151" i="1" s="1"/>
  <c r="M152" i="1"/>
  <c r="H152" i="1" s="1"/>
  <c r="M153" i="1"/>
  <c r="H153" i="1" s="1"/>
  <c r="M154" i="1"/>
  <c r="H154" i="1" s="1"/>
  <c r="M155" i="1"/>
  <c r="H155" i="1" s="1"/>
  <c r="M156" i="1"/>
  <c r="H156" i="1" s="1"/>
  <c r="M157" i="1"/>
  <c r="H157" i="1" s="1"/>
  <c r="M158" i="1"/>
  <c r="H158" i="1" s="1"/>
  <c r="M159" i="1"/>
  <c r="H159" i="1" s="1"/>
  <c r="M160" i="1"/>
  <c r="H160" i="1" s="1"/>
  <c r="M161" i="1"/>
  <c r="H161" i="1" s="1"/>
  <c r="M162" i="1"/>
  <c r="H162" i="1" s="1"/>
  <c r="M163" i="1"/>
  <c r="H163" i="1" s="1"/>
  <c r="M164" i="1"/>
  <c r="H164" i="1" s="1"/>
  <c r="M165" i="1"/>
  <c r="H165" i="1" s="1"/>
  <c r="M166" i="1"/>
  <c r="H166" i="1" s="1"/>
  <c r="M167" i="1"/>
  <c r="H167" i="1" s="1"/>
  <c r="M168" i="1"/>
  <c r="H168" i="1" s="1"/>
  <c r="M169" i="1"/>
  <c r="H169" i="1" s="1"/>
  <c r="M170" i="1"/>
  <c r="H170" i="1" s="1"/>
  <c r="M171" i="1"/>
  <c r="H171" i="1" s="1"/>
  <c r="M172" i="1"/>
  <c r="H172" i="1" s="1"/>
  <c r="M173" i="1"/>
  <c r="H173" i="1" s="1"/>
  <c r="M174" i="1"/>
  <c r="H174" i="1" s="1"/>
  <c r="M175" i="1"/>
  <c r="H175" i="1" s="1"/>
  <c r="M176" i="1"/>
  <c r="H176" i="1" s="1"/>
  <c r="M177" i="1"/>
  <c r="H177" i="1" s="1"/>
  <c r="M178" i="1"/>
  <c r="H178" i="1" s="1"/>
  <c r="M179" i="1"/>
  <c r="H179" i="1" s="1"/>
  <c r="M180" i="1"/>
  <c r="H180" i="1" s="1"/>
  <c r="M181" i="1"/>
  <c r="H181" i="1" s="1"/>
  <c r="M182" i="1"/>
  <c r="H182" i="1" s="1"/>
  <c r="M183" i="1"/>
  <c r="H183" i="1" s="1"/>
  <c r="M184" i="1"/>
  <c r="H184" i="1" s="1"/>
  <c r="M185" i="1"/>
  <c r="H185" i="1" s="1"/>
  <c r="M186" i="1"/>
  <c r="H186" i="1" s="1"/>
  <c r="M187" i="1"/>
  <c r="H187" i="1" s="1"/>
  <c r="M188" i="1"/>
  <c r="H188" i="1" s="1"/>
  <c r="M189" i="1"/>
  <c r="H189" i="1" s="1"/>
  <c r="M190" i="1"/>
  <c r="H190" i="1" s="1"/>
  <c r="M191" i="1"/>
  <c r="H191" i="1" s="1"/>
  <c r="M192" i="1"/>
  <c r="H192" i="1" s="1"/>
  <c r="M193" i="1"/>
  <c r="H193" i="1" s="1"/>
  <c r="M194" i="1"/>
  <c r="H194" i="1" s="1"/>
  <c r="M195" i="1"/>
  <c r="H195" i="1" s="1"/>
  <c r="M196" i="1"/>
  <c r="H196" i="1" s="1"/>
  <c r="M197" i="1"/>
  <c r="H197" i="1" s="1"/>
  <c r="M198" i="1"/>
  <c r="H198" i="1" s="1"/>
  <c r="M199" i="1"/>
  <c r="H199" i="1" s="1"/>
  <c r="M200" i="1"/>
  <c r="H200" i="1" s="1"/>
  <c r="M201" i="1"/>
  <c r="H201" i="1" s="1"/>
  <c r="M202" i="1"/>
  <c r="H202" i="1" s="1"/>
  <c r="M203" i="1"/>
  <c r="H203" i="1" s="1"/>
  <c r="M204" i="1"/>
  <c r="H204" i="1" s="1"/>
  <c r="M205" i="1"/>
  <c r="H205" i="1" s="1"/>
  <c r="M206" i="1"/>
  <c r="H206" i="1" s="1"/>
  <c r="M207" i="1"/>
  <c r="H207" i="1" s="1"/>
  <c r="M208" i="1"/>
  <c r="H208" i="1" s="1"/>
  <c r="M209" i="1"/>
  <c r="H209" i="1" s="1"/>
  <c r="M210" i="1"/>
  <c r="H210" i="1" s="1"/>
  <c r="M211" i="1"/>
  <c r="H211" i="1" s="1"/>
  <c r="M212" i="1"/>
  <c r="H212" i="1" s="1"/>
  <c r="M213" i="1"/>
  <c r="H213" i="1" s="1"/>
  <c r="M214" i="1"/>
  <c r="H214" i="1" s="1"/>
  <c r="M215" i="1"/>
  <c r="H215" i="1" s="1"/>
  <c r="M216" i="1"/>
  <c r="H216" i="1" s="1"/>
  <c r="M217" i="1"/>
  <c r="H217" i="1" s="1"/>
  <c r="M218" i="1"/>
  <c r="H218" i="1" s="1"/>
  <c r="M219" i="1"/>
  <c r="H219" i="1" s="1"/>
  <c r="M220" i="1"/>
  <c r="H220" i="1" s="1"/>
  <c r="M221" i="1"/>
  <c r="H221" i="1" s="1"/>
  <c r="M222" i="1"/>
  <c r="H222" i="1" s="1"/>
  <c r="M223" i="1"/>
  <c r="H223" i="1" s="1"/>
  <c r="M224" i="1"/>
  <c r="H224" i="1" s="1"/>
  <c r="M225" i="1"/>
  <c r="H225" i="1" s="1"/>
  <c r="M226" i="1"/>
  <c r="H226" i="1" s="1"/>
  <c r="M227" i="1"/>
  <c r="H227" i="1" s="1"/>
  <c r="M228" i="1"/>
  <c r="H228" i="1" s="1"/>
  <c r="M229" i="1"/>
  <c r="H229" i="1" s="1"/>
  <c r="M230" i="1"/>
  <c r="H230" i="1" s="1"/>
  <c r="M231" i="1"/>
  <c r="H231" i="1" s="1"/>
  <c r="M232" i="1"/>
  <c r="H232" i="1" s="1"/>
  <c r="M233" i="1"/>
  <c r="H233" i="1" s="1"/>
  <c r="M234" i="1"/>
  <c r="H234" i="1" s="1"/>
  <c r="M235" i="1"/>
  <c r="H235" i="1" s="1"/>
  <c r="M236" i="1"/>
  <c r="H236" i="1" s="1"/>
  <c r="M237" i="1"/>
  <c r="H237" i="1" s="1"/>
  <c r="M238" i="1"/>
  <c r="H238" i="1" s="1"/>
  <c r="M239" i="1"/>
  <c r="H239" i="1" s="1"/>
  <c r="M240" i="1"/>
  <c r="H240" i="1" s="1"/>
  <c r="M241" i="1"/>
  <c r="H241" i="1" s="1"/>
  <c r="M242" i="1"/>
  <c r="H242" i="1" s="1"/>
  <c r="M243" i="1"/>
  <c r="H243" i="1" s="1"/>
  <c r="M244" i="1"/>
  <c r="H244" i="1" s="1"/>
  <c r="M245" i="1"/>
  <c r="H245" i="1" s="1"/>
  <c r="M246" i="1"/>
  <c r="H246" i="1" s="1"/>
  <c r="M247" i="1"/>
  <c r="H247" i="1" s="1"/>
  <c r="M248" i="1"/>
  <c r="H248" i="1" s="1"/>
  <c r="M249" i="1"/>
  <c r="H249" i="1" s="1"/>
  <c r="M250" i="1"/>
  <c r="H250" i="1" s="1"/>
  <c r="M251" i="1"/>
  <c r="H251" i="1" s="1"/>
  <c r="M252" i="1"/>
  <c r="H252" i="1" s="1"/>
  <c r="M253" i="1"/>
  <c r="H253" i="1" s="1"/>
  <c r="M254" i="1"/>
  <c r="H254" i="1" s="1"/>
  <c r="M255" i="1"/>
  <c r="H255" i="1" s="1"/>
  <c r="M256" i="1"/>
  <c r="H256" i="1" s="1"/>
  <c r="M257" i="1"/>
  <c r="H257" i="1" s="1"/>
  <c r="M258" i="1"/>
  <c r="H258" i="1" s="1"/>
  <c r="M259" i="1"/>
  <c r="H259" i="1" s="1"/>
  <c r="M260" i="1"/>
  <c r="H260" i="1" s="1"/>
  <c r="M261" i="1"/>
  <c r="H261" i="1" s="1"/>
  <c r="M262" i="1"/>
  <c r="H262" i="1" s="1"/>
  <c r="M263" i="1"/>
  <c r="H263" i="1" s="1"/>
  <c r="M264" i="1"/>
  <c r="H264" i="1" s="1"/>
  <c r="M265" i="1"/>
  <c r="H265" i="1" s="1"/>
  <c r="M266" i="1"/>
  <c r="H266" i="1" s="1"/>
  <c r="M267" i="1"/>
  <c r="H267" i="1" s="1"/>
  <c r="M268" i="1"/>
  <c r="H268" i="1" s="1"/>
  <c r="M269" i="1"/>
  <c r="H269" i="1" s="1"/>
  <c r="M270" i="1"/>
  <c r="H270" i="1" s="1"/>
  <c r="M271" i="1"/>
  <c r="H271" i="1" s="1"/>
  <c r="M272" i="1"/>
  <c r="H272" i="1" s="1"/>
  <c r="M273" i="1"/>
  <c r="H273" i="1" s="1"/>
  <c r="M274" i="1"/>
  <c r="H274" i="1" s="1"/>
  <c r="M275" i="1"/>
  <c r="H275" i="1" s="1"/>
  <c r="M276" i="1"/>
  <c r="H276" i="1" s="1"/>
  <c r="M277" i="1"/>
  <c r="H277" i="1" s="1"/>
  <c r="M278" i="1"/>
  <c r="H278" i="1" s="1"/>
  <c r="M279" i="1"/>
  <c r="H279" i="1" s="1"/>
  <c r="M280" i="1"/>
  <c r="H280" i="1" s="1"/>
  <c r="M281" i="1"/>
  <c r="H281" i="1" s="1"/>
  <c r="M282" i="1"/>
  <c r="H282" i="1" s="1"/>
  <c r="M283" i="1"/>
  <c r="H283" i="1" s="1"/>
  <c r="M284" i="1"/>
  <c r="H284" i="1" s="1"/>
  <c r="M285" i="1"/>
  <c r="H285" i="1" s="1"/>
  <c r="M286" i="1"/>
  <c r="H286" i="1" s="1"/>
  <c r="M287" i="1"/>
  <c r="H287" i="1" s="1"/>
  <c r="M288" i="1"/>
  <c r="H288" i="1" s="1"/>
  <c r="M289" i="1"/>
  <c r="H289" i="1" s="1"/>
  <c r="M290" i="1"/>
  <c r="H290" i="1" s="1"/>
  <c r="M291" i="1"/>
  <c r="H291" i="1" s="1"/>
  <c r="M292" i="1"/>
  <c r="H292" i="1" s="1"/>
  <c r="M293" i="1"/>
  <c r="H293" i="1" s="1"/>
  <c r="M294" i="1"/>
  <c r="H294" i="1" s="1"/>
  <c r="M295" i="1"/>
  <c r="H295" i="1" s="1"/>
  <c r="M296" i="1"/>
  <c r="H296" i="1" s="1"/>
  <c r="M297" i="1"/>
  <c r="H297" i="1" s="1"/>
  <c r="M298" i="1"/>
  <c r="H298" i="1" s="1"/>
  <c r="M299" i="1"/>
  <c r="H299" i="1" s="1"/>
  <c r="M300" i="1"/>
  <c r="H300" i="1" s="1"/>
  <c r="M301" i="1"/>
  <c r="H301" i="1" s="1"/>
  <c r="M302" i="1"/>
  <c r="H302" i="1" s="1"/>
  <c r="M303" i="1"/>
  <c r="H303" i="1" s="1"/>
  <c r="M304" i="1"/>
  <c r="H304" i="1" s="1"/>
  <c r="M305" i="1"/>
  <c r="H305" i="1" s="1"/>
  <c r="M306" i="1"/>
  <c r="H306" i="1" s="1"/>
  <c r="M307" i="1"/>
  <c r="H307" i="1" s="1"/>
  <c r="M308" i="1"/>
  <c r="H308" i="1" s="1"/>
  <c r="M309" i="1"/>
  <c r="H309" i="1" s="1"/>
  <c r="M310" i="1"/>
  <c r="H310" i="1" s="1"/>
  <c r="M311" i="1"/>
  <c r="H311" i="1" s="1"/>
  <c r="M312" i="1"/>
  <c r="H312" i="1" s="1"/>
  <c r="M313" i="1"/>
  <c r="H313" i="1" s="1"/>
  <c r="M314" i="1"/>
  <c r="H314" i="1" s="1"/>
  <c r="M315" i="1"/>
  <c r="H315" i="1" s="1"/>
  <c r="M316" i="1"/>
  <c r="H316" i="1" s="1"/>
  <c r="M317" i="1"/>
  <c r="H317" i="1" s="1"/>
  <c r="M318" i="1"/>
  <c r="H318" i="1" s="1"/>
  <c r="M319" i="1"/>
  <c r="H319" i="1" s="1"/>
  <c r="M320" i="1"/>
  <c r="H320" i="1" s="1"/>
  <c r="M321" i="1"/>
  <c r="H321" i="1" s="1"/>
  <c r="M322" i="1"/>
  <c r="H322" i="1" s="1"/>
  <c r="M323" i="1"/>
  <c r="H323" i="1" s="1"/>
  <c r="M324" i="1"/>
  <c r="H324" i="1" s="1"/>
  <c r="M325" i="1"/>
  <c r="H325" i="1" s="1"/>
  <c r="M326" i="1"/>
  <c r="H326" i="1" s="1"/>
  <c r="M327" i="1"/>
  <c r="H327" i="1" s="1"/>
  <c r="M328" i="1"/>
  <c r="H328" i="1" s="1"/>
  <c r="M329" i="1"/>
  <c r="H329" i="1" s="1"/>
  <c r="M330" i="1"/>
  <c r="H330" i="1" s="1"/>
  <c r="M331" i="1"/>
  <c r="H331" i="1" s="1"/>
  <c r="M332" i="1"/>
  <c r="H332" i="1" s="1"/>
  <c r="M333" i="1"/>
  <c r="H333" i="1" s="1"/>
  <c r="M334" i="1"/>
  <c r="H334" i="1" s="1"/>
  <c r="M335" i="1"/>
  <c r="H335" i="1" s="1"/>
  <c r="M336" i="1"/>
  <c r="H336" i="1" s="1"/>
  <c r="M337" i="1"/>
  <c r="H337" i="1" s="1"/>
  <c r="M338" i="1"/>
  <c r="H338" i="1" s="1"/>
  <c r="M339" i="1"/>
  <c r="H339" i="1" s="1"/>
  <c r="M340" i="1"/>
  <c r="H340" i="1" s="1"/>
  <c r="M341" i="1"/>
  <c r="H341" i="1" s="1"/>
  <c r="M342" i="1"/>
  <c r="H342" i="1" s="1"/>
  <c r="M343" i="1"/>
  <c r="H343" i="1" s="1"/>
  <c r="M344" i="1"/>
  <c r="H344" i="1" s="1"/>
  <c r="M345" i="1"/>
  <c r="H345" i="1" s="1"/>
  <c r="M346" i="1"/>
  <c r="H346" i="1" s="1"/>
  <c r="M347" i="1"/>
  <c r="H347" i="1" s="1"/>
  <c r="M348" i="1"/>
  <c r="H348" i="1" s="1"/>
  <c r="M349" i="1"/>
  <c r="H349" i="1" s="1"/>
  <c r="M350" i="1"/>
  <c r="H350" i="1" s="1"/>
  <c r="M351" i="1"/>
  <c r="H351" i="1" s="1"/>
  <c r="M352" i="1"/>
  <c r="H352" i="1" s="1"/>
  <c r="M353" i="1"/>
  <c r="H353" i="1" s="1"/>
  <c r="M354" i="1"/>
  <c r="H354" i="1" s="1"/>
  <c r="M355" i="1"/>
  <c r="H355" i="1" s="1"/>
  <c r="M356" i="1"/>
  <c r="H356" i="1" s="1"/>
  <c r="M357" i="1"/>
  <c r="H357" i="1" s="1"/>
  <c r="M358" i="1"/>
  <c r="H358" i="1" s="1"/>
  <c r="M359" i="1"/>
  <c r="H359" i="1" s="1"/>
  <c r="M360" i="1"/>
  <c r="H360" i="1" s="1"/>
  <c r="M361" i="1"/>
  <c r="H361" i="1" s="1"/>
  <c r="M362" i="1"/>
  <c r="H362" i="1" s="1"/>
  <c r="M363" i="1"/>
  <c r="H363" i="1" s="1"/>
  <c r="M364" i="1"/>
  <c r="H364" i="1" s="1"/>
  <c r="M365" i="1"/>
  <c r="H365" i="1" s="1"/>
  <c r="M366" i="1"/>
  <c r="H366" i="1" s="1"/>
  <c r="M367" i="1"/>
  <c r="H367" i="1" s="1"/>
  <c r="M368" i="1"/>
  <c r="H368" i="1" s="1"/>
  <c r="M369" i="1"/>
  <c r="H369" i="1" s="1"/>
  <c r="M370" i="1"/>
  <c r="H370" i="1" s="1"/>
  <c r="M371" i="1"/>
  <c r="H371" i="1" s="1"/>
  <c r="M372" i="1"/>
  <c r="H372" i="1" s="1"/>
  <c r="M373" i="1"/>
  <c r="H373" i="1" s="1"/>
  <c r="M374" i="1"/>
  <c r="H374" i="1" s="1"/>
  <c r="M375" i="1"/>
  <c r="H375" i="1" s="1"/>
  <c r="M376" i="1"/>
  <c r="H376" i="1" s="1"/>
  <c r="M377" i="1"/>
  <c r="H377" i="1" s="1"/>
  <c r="M378" i="1"/>
  <c r="H378" i="1" s="1"/>
  <c r="M379" i="1"/>
  <c r="H379" i="1" s="1"/>
  <c r="M380" i="1"/>
  <c r="H380" i="1" s="1"/>
  <c r="M381" i="1"/>
  <c r="H381" i="1" s="1"/>
  <c r="M382" i="1"/>
  <c r="H382" i="1" s="1"/>
  <c r="M383" i="1"/>
  <c r="H383" i="1" s="1"/>
  <c r="M384" i="1"/>
  <c r="H384" i="1" s="1"/>
  <c r="M385" i="1"/>
  <c r="H385" i="1" s="1"/>
  <c r="M386" i="1"/>
  <c r="H386" i="1" s="1"/>
  <c r="M387" i="1"/>
  <c r="H387" i="1" s="1"/>
  <c r="M388" i="1"/>
  <c r="H388" i="1" s="1"/>
  <c r="M389" i="1"/>
  <c r="H389" i="1" s="1"/>
  <c r="M390" i="1"/>
  <c r="H390" i="1" s="1"/>
  <c r="M391" i="1"/>
  <c r="H391" i="1" s="1"/>
  <c r="M392" i="1"/>
  <c r="H392" i="1" s="1"/>
  <c r="M393" i="1"/>
  <c r="H393" i="1" s="1"/>
  <c r="M394" i="1"/>
  <c r="H394" i="1" s="1"/>
  <c r="M395" i="1"/>
  <c r="H395" i="1" s="1"/>
  <c r="M396" i="1"/>
  <c r="H396" i="1" s="1"/>
  <c r="M397" i="1"/>
  <c r="H397" i="1" s="1"/>
  <c r="M398" i="1"/>
  <c r="H398" i="1" s="1"/>
  <c r="M399" i="1"/>
  <c r="H399" i="1" s="1"/>
  <c r="M400" i="1"/>
  <c r="H400" i="1" s="1"/>
  <c r="M401" i="1"/>
  <c r="H401" i="1" s="1"/>
  <c r="M402" i="1"/>
  <c r="H402" i="1" s="1"/>
  <c r="M403" i="1"/>
  <c r="H403" i="1" s="1"/>
  <c r="M404" i="1"/>
  <c r="H404" i="1" s="1"/>
  <c r="M405" i="1"/>
  <c r="H405" i="1" s="1"/>
  <c r="M406" i="1"/>
  <c r="H406" i="1" s="1"/>
  <c r="M407" i="1"/>
  <c r="H407" i="1" s="1"/>
  <c r="M408" i="1"/>
  <c r="H408" i="1" s="1"/>
  <c r="M409" i="1"/>
  <c r="H409" i="1" s="1"/>
  <c r="M410" i="1"/>
  <c r="H410" i="1" s="1"/>
  <c r="M411" i="1"/>
  <c r="H411" i="1" s="1"/>
  <c r="M412" i="1"/>
  <c r="H412" i="1" s="1"/>
  <c r="M413" i="1"/>
  <c r="H413" i="1" s="1"/>
  <c r="M414" i="1"/>
  <c r="H414" i="1" s="1"/>
  <c r="M415" i="1"/>
  <c r="H415" i="1" s="1"/>
  <c r="M416" i="1"/>
  <c r="H416" i="1" s="1"/>
  <c r="M417" i="1"/>
  <c r="H417" i="1" s="1"/>
  <c r="M418" i="1"/>
  <c r="H418" i="1" s="1"/>
  <c r="M419" i="1"/>
  <c r="H419" i="1" s="1"/>
  <c r="M420" i="1"/>
  <c r="H420" i="1" s="1"/>
  <c r="M421" i="1"/>
  <c r="H421" i="1" s="1"/>
  <c r="M422" i="1"/>
  <c r="H422" i="1" s="1"/>
  <c r="M423" i="1"/>
  <c r="H423" i="1" s="1"/>
  <c r="M424" i="1"/>
  <c r="H424" i="1" s="1"/>
  <c r="M425" i="1"/>
  <c r="H425" i="1" s="1"/>
  <c r="M426" i="1"/>
  <c r="H426" i="1" s="1"/>
  <c r="M427" i="1"/>
  <c r="H427" i="1" s="1"/>
  <c r="M428" i="1"/>
  <c r="H428" i="1" s="1"/>
  <c r="M429" i="1"/>
  <c r="H429" i="1" s="1"/>
  <c r="M430" i="1"/>
  <c r="H430" i="1" s="1"/>
  <c r="M431" i="1"/>
  <c r="H431" i="1" s="1"/>
  <c r="M432" i="1"/>
  <c r="H432" i="1" s="1"/>
  <c r="M433" i="1"/>
  <c r="H433" i="1" s="1"/>
  <c r="M434" i="1"/>
  <c r="H434" i="1" s="1"/>
  <c r="M435" i="1"/>
  <c r="H435" i="1" s="1"/>
  <c r="M436" i="1"/>
  <c r="H436" i="1" s="1"/>
  <c r="M437" i="1"/>
  <c r="H437" i="1" s="1"/>
  <c r="M438" i="1"/>
  <c r="H438" i="1" s="1"/>
  <c r="M439" i="1"/>
  <c r="H439" i="1" s="1"/>
  <c r="M440" i="1"/>
  <c r="H440" i="1" s="1"/>
  <c r="M441" i="1"/>
  <c r="H441" i="1" s="1"/>
  <c r="M442" i="1"/>
  <c r="H442" i="1" s="1"/>
  <c r="M443" i="1"/>
  <c r="H443" i="1" s="1"/>
  <c r="M444" i="1"/>
  <c r="H444" i="1" s="1"/>
  <c r="M445" i="1"/>
  <c r="H445" i="1" s="1"/>
  <c r="M446" i="1"/>
  <c r="H446" i="1" s="1"/>
  <c r="M447" i="1"/>
  <c r="H447" i="1" s="1"/>
  <c r="M448" i="1"/>
  <c r="H448" i="1" s="1"/>
  <c r="M449" i="1"/>
  <c r="H449" i="1" s="1"/>
  <c r="M450" i="1"/>
  <c r="H450" i="1" s="1"/>
  <c r="M451" i="1"/>
  <c r="H451" i="1" s="1"/>
  <c r="M452" i="1"/>
  <c r="H452" i="1" s="1"/>
  <c r="M453" i="1"/>
  <c r="H453" i="1" s="1"/>
  <c r="M454" i="1"/>
  <c r="H454" i="1" s="1"/>
  <c r="M455" i="1"/>
  <c r="H455" i="1" s="1"/>
  <c r="M456" i="1"/>
  <c r="H456" i="1" s="1"/>
  <c r="M457" i="1"/>
  <c r="H457" i="1" s="1"/>
  <c r="M458" i="1"/>
  <c r="H458" i="1" s="1"/>
  <c r="M459" i="1"/>
  <c r="H459" i="1" s="1"/>
  <c r="M460" i="1"/>
  <c r="H460" i="1" s="1"/>
  <c r="M461" i="1"/>
  <c r="H461" i="1" s="1"/>
  <c r="M462" i="1"/>
  <c r="H462" i="1" s="1"/>
  <c r="M463" i="1"/>
  <c r="H463" i="1" s="1"/>
  <c r="M464" i="1"/>
  <c r="H464" i="1" s="1"/>
  <c r="M465" i="1"/>
  <c r="H465" i="1" s="1"/>
  <c r="M466" i="1"/>
  <c r="H466" i="1" s="1"/>
  <c r="M467" i="1"/>
  <c r="H467" i="1" s="1"/>
  <c r="M468" i="1"/>
  <c r="H468" i="1" s="1"/>
  <c r="M469" i="1"/>
  <c r="H469" i="1" s="1"/>
  <c r="M470" i="1"/>
  <c r="H470" i="1" s="1"/>
  <c r="M471" i="1"/>
  <c r="H471" i="1" s="1"/>
  <c r="M472" i="1"/>
  <c r="H472" i="1" s="1"/>
  <c r="M473" i="1"/>
  <c r="H473" i="1" s="1"/>
  <c r="M474" i="1"/>
  <c r="H474" i="1" s="1"/>
  <c r="M475" i="1"/>
  <c r="H475" i="1" s="1"/>
  <c r="M476" i="1"/>
  <c r="H476" i="1" s="1"/>
  <c r="M477" i="1"/>
  <c r="H477" i="1" s="1"/>
  <c r="M478" i="1"/>
  <c r="H478" i="1" s="1"/>
  <c r="M479" i="1"/>
  <c r="H479" i="1" s="1"/>
  <c r="M480" i="1"/>
  <c r="H480" i="1" s="1"/>
  <c r="M481" i="1"/>
  <c r="H481" i="1" s="1"/>
  <c r="M482" i="1"/>
  <c r="H482" i="1" s="1"/>
  <c r="M483" i="1"/>
  <c r="H483" i="1" s="1"/>
  <c r="M484" i="1"/>
  <c r="H484" i="1" s="1"/>
  <c r="M485" i="1"/>
  <c r="H485" i="1" s="1"/>
  <c r="M486" i="1"/>
  <c r="H486" i="1" s="1"/>
  <c r="M487" i="1"/>
  <c r="H487" i="1" s="1"/>
  <c r="M488" i="1"/>
  <c r="H488" i="1" s="1"/>
  <c r="M489" i="1"/>
  <c r="H489" i="1" s="1"/>
  <c r="M490" i="1"/>
  <c r="H490" i="1" s="1"/>
  <c r="M491" i="1"/>
  <c r="H491" i="1" s="1"/>
  <c r="M492" i="1"/>
  <c r="H492" i="1" s="1"/>
  <c r="M493" i="1"/>
  <c r="H493" i="1" s="1"/>
  <c r="M494" i="1"/>
  <c r="H494" i="1" s="1"/>
  <c r="M495" i="1"/>
  <c r="H495" i="1" s="1"/>
  <c r="M496" i="1"/>
  <c r="H496" i="1" s="1"/>
  <c r="M497" i="1"/>
  <c r="H497" i="1" s="1"/>
  <c r="M498" i="1"/>
  <c r="H498" i="1" s="1"/>
  <c r="M499" i="1"/>
  <c r="H499" i="1" s="1"/>
  <c r="M500" i="1"/>
  <c r="H500" i="1" s="1"/>
  <c r="M501" i="1"/>
  <c r="H501" i="1" s="1"/>
  <c r="M502" i="1"/>
  <c r="H502" i="1" s="1"/>
  <c r="M503" i="1"/>
  <c r="H503" i="1" s="1"/>
  <c r="M504" i="1"/>
  <c r="H504" i="1" s="1"/>
  <c r="M505" i="1"/>
  <c r="H505" i="1" s="1"/>
  <c r="M506" i="1"/>
  <c r="H506" i="1" s="1"/>
  <c r="M507" i="1"/>
  <c r="H507" i="1" s="1"/>
  <c r="M508" i="1"/>
  <c r="H508" i="1" s="1"/>
  <c r="M509" i="1"/>
  <c r="H509" i="1" s="1"/>
  <c r="M510" i="1"/>
  <c r="H510" i="1" s="1"/>
  <c r="M511" i="1"/>
  <c r="H511" i="1" s="1"/>
  <c r="M512" i="1"/>
  <c r="H512" i="1" s="1"/>
  <c r="M513" i="1"/>
  <c r="H513" i="1" s="1"/>
  <c r="M514" i="1"/>
  <c r="H514" i="1" s="1"/>
  <c r="M515" i="1"/>
  <c r="H515" i="1" s="1"/>
  <c r="M516" i="1"/>
  <c r="H516" i="1" s="1"/>
  <c r="M517" i="1"/>
  <c r="H517" i="1" s="1"/>
  <c r="M518" i="1"/>
  <c r="H518" i="1" s="1"/>
  <c r="M519" i="1"/>
  <c r="H519" i="1" s="1"/>
  <c r="M520" i="1"/>
  <c r="H520" i="1" s="1"/>
  <c r="M521" i="1"/>
  <c r="H521" i="1" s="1"/>
  <c r="M522" i="1"/>
  <c r="H522" i="1" s="1"/>
  <c r="M523" i="1"/>
  <c r="H523" i="1" s="1"/>
  <c r="M524" i="1"/>
  <c r="H524" i="1" s="1"/>
  <c r="M525" i="1"/>
  <c r="H525" i="1" s="1"/>
  <c r="M526" i="1"/>
  <c r="H526" i="1" s="1"/>
  <c r="M527" i="1"/>
  <c r="H527" i="1" s="1"/>
  <c r="M528" i="1"/>
  <c r="H528" i="1" s="1"/>
  <c r="M529" i="1"/>
  <c r="H529" i="1" s="1"/>
  <c r="M530" i="1"/>
  <c r="H530" i="1" s="1"/>
  <c r="M531" i="1"/>
  <c r="H531" i="1" s="1"/>
  <c r="M532" i="1"/>
  <c r="H532" i="1" s="1"/>
  <c r="M533" i="1"/>
  <c r="H533" i="1" s="1"/>
  <c r="M534" i="1"/>
  <c r="H534" i="1" s="1"/>
  <c r="M535" i="1"/>
  <c r="H535" i="1" s="1"/>
  <c r="M536" i="1"/>
  <c r="H536" i="1" s="1"/>
  <c r="M537" i="1"/>
  <c r="H537" i="1" s="1"/>
  <c r="M538" i="1"/>
  <c r="H538" i="1" s="1"/>
  <c r="M539" i="1"/>
  <c r="H539" i="1" s="1"/>
  <c r="M540" i="1"/>
  <c r="H540" i="1" s="1"/>
  <c r="M541" i="1"/>
  <c r="H541" i="1" s="1"/>
  <c r="M542" i="1"/>
  <c r="H542" i="1" s="1"/>
  <c r="M543" i="1"/>
  <c r="H543" i="1" s="1"/>
  <c r="M544" i="1"/>
  <c r="H544" i="1" s="1"/>
  <c r="M545" i="1"/>
  <c r="H545" i="1" s="1"/>
  <c r="M546" i="1"/>
  <c r="H546" i="1" s="1"/>
  <c r="M547" i="1"/>
  <c r="H547" i="1" s="1"/>
  <c r="M548" i="1"/>
  <c r="H548" i="1" s="1"/>
  <c r="M549" i="1"/>
  <c r="H549" i="1" s="1"/>
  <c r="M550" i="1"/>
  <c r="H550" i="1" s="1"/>
  <c r="M551" i="1"/>
  <c r="H551" i="1" s="1"/>
  <c r="M552" i="1"/>
  <c r="H552" i="1" s="1"/>
  <c r="M553" i="1"/>
  <c r="H553" i="1" s="1"/>
  <c r="M554" i="1"/>
  <c r="H554" i="1" s="1"/>
  <c r="M555" i="1"/>
  <c r="H555" i="1" s="1"/>
  <c r="M556" i="1"/>
  <c r="H556" i="1" s="1"/>
  <c r="M557" i="1"/>
  <c r="H557" i="1" s="1"/>
  <c r="M558" i="1"/>
  <c r="H558" i="1" s="1"/>
  <c r="M559" i="1"/>
  <c r="H559" i="1" s="1"/>
  <c r="M560" i="1"/>
  <c r="H560" i="1" s="1"/>
  <c r="M561" i="1"/>
  <c r="H561" i="1" s="1"/>
  <c r="M562" i="1"/>
  <c r="H562" i="1" s="1"/>
  <c r="M563" i="1"/>
  <c r="H563" i="1" s="1"/>
  <c r="M564" i="1"/>
  <c r="H564" i="1" s="1"/>
  <c r="M565" i="1"/>
  <c r="H565" i="1" s="1"/>
  <c r="M566" i="1"/>
  <c r="H566" i="1" s="1"/>
  <c r="M567" i="1"/>
  <c r="H567" i="1" s="1"/>
  <c r="M568" i="1"/>
  <c r="H568" i="1" s="1"/>
  <c r="M569" i="1"/>
  <c r="H569" i="1" s="1"/>
  <c r="M570" i="1"/>
  <c r="H570" i="1" s="1"/>
  <c r="M571" i="1"/>
  <c r="H571" i="1" s="1"/>
  <c r="M572" i="1"/>
  <c r="H572" i="1" s="1"/>
  <c r="M573" i="1"/>
  <c r="H573" i="1" s="1"/>
  <c r="M574" i="1"/>
  <c r="H574" i="1" s="1"/>
  <c r="M575" i="1"/>
  <c r="H575" i="1" s="1"/>
  <c r="M576" i="1"/>
  <c r="H576" i="1" s="1"/>
  <c r="M577" i="1"/>
  <c r="H577" i="1" s="1"/>
  <c r="M578" i="1"/>
  <c r="H578" i="1" s="1"/>
  <c r="M579" i="1"/>
  <c r="H579" i="1" s="1"/>
  <c r="M580" i="1"/>
  <c r="H580" i="1" s="1"/>
  <c r="M581" i="1"/>
  <c r="H581" i="1" s="1"/>
  <c r="M582" i="1"/>
  <c r="H582" i="1" s="1"/>
  <c r="M583" i="1"/>
  <c r="H583" i="1" s="1"/>
  <c r="M584" i="1"/>
  <c r="H584" i="1" s="1"/>
  <c r="M585" i="1"/>
  <c r="H585" i="1" s="1"/>
  <c r="M586" i="1"/>
  <c r="H586" i="1" s="1"/>
  <c r="M587" i="1"/>
  <c r="H587" i="1" s="1"/>
  <c r="M588" i="1"/>
  <c r="H588" i="1" s="1"/>
  <c r="M589" i="1"/>
  <c r="H589" i="1" s="1"/>
  <c r="M590" i="1"/>
  <c r="H590" i="1" s="1"/>
  <c r="M591" i="1"/>
  <c r="H591" i="1" s="1"/>
  <c r="M592" i="1"/>
  <c r="H592" i="1" s="1"/>
  <c r="M593" i="1"/>
  <c r="H593" i="1" s="1"/>
  <c r="M594" i="1"/>
  <c r="H594" i="1" s="1"/>
  <c r="M595" i="1"/>
  <c r="H595" i="1" s="1"/>
  <c r="M596" i="1"/>
  <c r="H596" i="1" s="1"/>
  <c r="M597" i="1"/>
  <c r="H597" i="1" s="1"/>
  <c r="M598" i="1"/>
  <c r="H598" i="1" s="1"/>
  <c r="M599" i="1"/>
  <c r="H599" i="1" s="1"/>
  <c r="M600" i="1"/>
  <c r="H600" i="1" s="1"/>
  <c r="M601" i="1"/>
  <c r="H601" i="1" s="1"/>
  <c r="M602" i="1"/>
  <c r="H602" i="1" s="1"/>
  <c r="M603" i="1"/>
  <c r="H603" i="1" s="1"/>
  <c r="M604" i="1"/>
  <c r="H604" i="1" s="1"/>
  <c r="M605" i="1"/>
  <c r="H605" i="1" s="1"/>
  <c r="M606" i="1"/>
  <c r="H606" i="1" s="1"/>
  <c r="M607" i="1"/>
  <c r="H607" i="1" s="1"/>
  <c r="M608" i="1"/>
  <c r="H608" i="1" s="1"/>
  <c r="M609" i="1"/>
  <c r="H609" i="1" s="1"/>
  <c r="M610" i="1"/>
  <c r="H610" i="1" s="1"/>
  <c r="M611" i="1"/>
  <c r="H611" i="1" s="1"/>
  <c r="M612" i="1"/>
  <c r="H612" i="1" s="1"/>
  <c r="M613" i="1"/>
  <c r="H613" i="1" s="1"/>
  <c r="M614" i="1"/>
  <c r="H614" i="1" s="1"/>
  <c r="M615" i="1"/>
  <c r="H615" i="1" s="1"/>
  <c r="M616" i="1"/>
  <c r="H616" i="1" s="1"/>
  <c r="M617" i="1"/>
  <c r="H617" i="1" s="1"/>
  <c r="M618" i="1"/>
  <c r="H618" i="1" s="1"/>
  <c r="M619" i="1"/>
  <c r="H619" i="1" s="1"/>
  <c r="M620" i="1"/>
  <c r="H620" i="1" s="1"/>
  <c r="M621" i="1"/>
  <c r="H621" i="1" s="1"/>
  <c r="M622" i="1"/>
  <c r="H622" i="1" s="1"/>
  <c r="M623" i="1"/>
  <c r="H623" i="1" s="1"/>
  <c r="M624" i="1"/>
  <c r="H624" i="1" s="1"/>
  <c r="M625" i="1"/>
  <c r="H625" i="1" s="1"/>
  <c r="M626" i="1"/>
  <c r="H626" i="1" s="1"/>
  <c r="M627" i="1"/>
  <c r="H627" i="1" s="1"/>
  <c r="M628" i="1"/>
  <c r="H628" i="1" s="1"/>
  <c r="M629" i="1"/>
  <c r="H629" i="1" s="1"/>
  <c r="M630" i="1"/>
  <c r="H630" i="1" s="1"/>
  <c r="M631" i="1"/>
  <c r="H631" i="1" s="1"/>
  <c r="M632" i="1"/>
  <c r="H632" i="1" s="1"/>
  <c r="M633" i="1"/>
  <c r="H633" i="1" s="1"/>
  <c r="M634" i="1"/>
  <c r="H634" i="1" s="1"/>
  <c r="M635" i="1"/>
  <c r="H635" i="1" s="1"/>
  <c r="M636" i="1"/>
  <c r="H636" i="1" s="1"/>
  <c r="M637" i="1"/>
  <c r="H637" i="1" s="1"/>
  <c r="M638" i="1"/>
  <c r="H638" i="1" s="1"/>
  <c r="M639" i="1"/>
  <c r="H639" i="1" s="1"/>
  <c r="M640" i="1"/>
  <c r="H640" i="1" s="1"/>
  <c r="M641" i="1"/>
  <c r="H641" i="1" s="1"/>
  <c r="M642" i="1"/>
  <c r="H642" i="1" s="1"/>
  <c r="M643" i="1"/>
  <c r="H643" i="1" s="1"/>
  <c r="M644" i="1"/>
  <c r="H644" i="1" s="1"/>
  <c r="M645" i="1"/>
  <c r="H645" i="1" s="1"/>
  <c r="M646" i="1"/>
  <c r="H646" i="1" s="1"/>
  <c r="M647" i="1"/>
  <c r="H647" i="1" s="1"/>
  <c r="M648" i="1"/>
  <c r="H648" i="1" s="1"/>
  <c r="M649" i="1"/>
  <c r="H649" i="1" s="1"/>
  <c r="M650" i="1"/>
  <c r="H650" i="1" s="1"/>
  <c r="M651" i="1"/>
  <c r="H651" i="1" s="1"/>
  <c r="M652" i="1"/>
  <c r="H652" i="1" s="1"/>
  <c r="M653" i="1"/>
  <c r="H653" i="1" s="1"/>
  <c r="M654" i="1"/>
  <c r="H654" i="1" s="1"/>
  <c r="M655" i="1"/>
  <c r="H655" i="1" s="1"/>
  <c r="M656" i="1"/>
  <c r="H656" i="1" s="1"/>
  <c r="M657" i="1"/>
  <c r="H657" i="1" s="1"/>
  <c r="M658" i="1"/>
  <c r="H658" i="1" s="1"/>
  <c r="M659" i="1"/>
  <c r="H659" i="1" s="1"/>
  <c r="M660" i="1"/>
  <c r="H660" i="1" s="1"/>
  <c r="M661" i="1"/>
  <c r="H661" i="1" s="1"/>
  <c r="M662" i="1"/>
  <c r="H662" i="1" s="1"/>
  <c r="M663" i="1"/>
  <c r="H663" i="1" s="1"/>
  <c r="M664" i="1"/>
  <c r="H664" i="1" s="1"/>
  <c r="M665" i="1"/>
  <c r="H665" i="1" s="1"/>
  <c r="M666" i="1"/>
  <c r="H666" i="1" s="1"/>
  <c r="M667" i="1"/>
  <c r="H667" i="1" s="1"/>
  <c r="M668" i="1"/>
  <c r="H668" i="1" s="1"/>
  <c r="M669" i="1"/>
  <c r="H669" i="1" s="1"/>
  <c r="M670" i="1"/>
  <c r="H670" i="1" s="1"/>
  <c r="M671" i="1"/>
  <c r="H671" i="1" s="1"/>
  <c r="M672" i="1"/>
  <c r="H672" i="1" s="1"/>
  <c r="M673" i="1"/>
  <c r="H673" i="1" s="1"/>
  <c r="M674" i="1"/>
  <c r="H674" i="1" s="1"/>
  <c r="M675" i="1"/>
  <c r="H675" i="1" s="1"/>
  <c r="M676" i="1"/>
  <c r="H676" i="1" s="1"/>
  <c r="M677" i="1"/>
  <c r="H677" i="1" s="1"/>
  <c r="M678" i="1"/>
  <c r="H678" i="1" s="1"/>
  <c r="M679" i="1"/>
  <c r="H679" i="1" s="1"/>
  <c r="M680" i="1"/>
  <c r="H680" i="1" s="1"/>
  <c r="M681" i="1"/>
  <c r="H681" i="1" s="1"/>
  <c r="M682" i="1"/>
  <c r="H682" i="1" s="1"/>
  <c r="M683" i="1"/>
  <c r="H683" i="1" s="1"/>
  <c r="M684" i="1"/>
  <c r="H684" i="1" s="1"/>
  <c r="M685" i="1"/>
  <c r="H685" i="1" s="1"/>
  <c r="M686" i="1"/>
  <c r="H686" i="1" s="1"/>
  <c r="M687" i="1"/>
  <c r="H687" i="1" s="1"/>
  <c r="M688" i="1"/>
  <c r="H688" i="1" s="1"/>
  <c r="M689" i="1"/>
  <c r="H689" i="1" s="1"/>
  <c r="M690" i="1"/>
  <c r="H690" i="1" s="1"/>
  <c r="M691" i="1"/>
  <c r="H691" i="1" s="1"/>
  <c r="M692" i="1"/>
  <c r="H692" i="1" s="1"/>
  <c r="M693" i="1"/>
  <c r="H693" i="1" s="1"/>
  <c r="M694" i="1"/>
  <c r="H694" i="1" s="1"/>
  <c r="M695" i="1"/>
  <c r="H695" i="1" s="1"/>
  <c r="M696" i="1"/>
  <c r="H696" i="1" s="1"/>
  <c r="M697" i="1"/>
  <c r="H697" i="1" s="1"/>
  <c r="M698" i="1"/>
  <c r="H698" i="1" s="1"/>
  <c r="M699" i="1"/>
  <c r="H699" i="1" s="1"/>
  <c r="M700" i="1"/>
  <c r="H700" i="1" s="1"/>
  <c r="M701" i="1"/>
  <c r="H701" i="1" s="1"/>
  <c r="M702" i="1"/>
  <c r="H702" i="1" s="1"/>
  <c r="M703" i="1"/>
  <c r="H703" i="1" s="1"/>
  <c r="M704" i="1"/>
  <c r="H704" i="1" s="1"/>
  <c r="M705" i="1"/>
  <c r="H705" i="1" s="1"/>
  <c r="M706" i="1"/>
  <c r="H706" i="1" s="1"/>
  <c r="M707" i="1"/>
  <c r="H707" i="1" s="1"/>
  <c r="M708" i="1"/>
  <c r="H708" i="1" s="1"/>
  <c r="M709" i="1"/>
  <c r="H709" i="1" s="1"/>
  <c r="M710" i="1"/>
  <c r="H710" i="1" s="1"/>
  <c r="M711" i="1"/>
  <c r="H711" i="1" s="1"/>
  <c r="M712" i="1"/>
  <c r="H712" i="1" s="1"/>
  <c r="M713" i="1"/>
  <c r="H713" i="1" s="1"/>
  <c r="M714" i="1"/>
  <c r="H714" i="1" s="1"/>
  <c r="M715" i="1"/>
  <c r="H715" i="1" s="1"/>
  <c r="M716" i="1"/>
  <c r="H716" i="1" s="1"/>
  <c r="M717" i="1"/>
  <c r="H717" i="1" s="1"/>
  <c r="M718" i="1"/>
  <c r="H718" i="1" s="1"/>
  <c r="M719" i="1"/>
  <c r="H719" i="1" s="1"/>
  <c r="M720" i="1"/>
  <c r="H720" i="1" s="1"/>
  <c r="M721" i="1"/>
  <c r="H721" i="1" s="1"/>
  <c r="M722" i="1"/>
  <c r="H722" i="1" s="1"/>
  <c r="M723" i="1"/>
  <c r="H723" i="1" s="1"/>
  <c r="M724" i="1"/>
  <c r="H724" i="1" s="1"/>
  <c r="M725" i="1"/>
  <c r="H725" i="1" s="1"/>
  <c r="M726" i="1"/>
  <c r="H726" i="1" s="1"/>
  <c r="M727" i="1"/>
  <c r="H727" i="1" s="1"/>
  <c r="M728" i="1"/>
  <c r="H728" i="1" s="1"/>
  <c r="M729" i="1"/>
  <c r="H729" i="1" s="1"/>
  <c r="M730" i="1"/>
  <c r="H730" i="1" s="1"/>
  <c r="M731" i="1"/>
  <c r="H731" i="1" s="1"/>
  <c r="M732" i="1"/>
  <c r="H732" i="1" s="1"/>
  <c r="M733" i="1"/>
  <c r="H733" i="1" s="1"/>
  <c r="M734" i="1"/>
  <c r="H734" i="1" s="1"/>
  <c r="M735" i="1"/>
  <c r="H735" i="1" s="1"/>
  <c r="M736" i="1"/>
  <c r="H736" i="1" s="1"/>
  <c r="M737" i="1"/>
  <c r="H737" i="1" s="1"/>
  <c r="M738" i="1"/>
  <c r="H738" i="1" s="1"/>
  <c r="M739" i="1"/>
  <c r="H739" i="1" s="1"/>
  <c r="M740" i="1"/>
  <c r="H740" i="1" s="1"/>
  <c r="M741" i="1"/>
  <c r="H741" i="1" s="1"/>
  <c r="M742" i="1"/>
  <c r="H742" i="1" s="1"/>
  <c r="M743" i="1"/>
  <c r="H743" i="1" s="1"/>
  <c r="M744" i="1"/>
  <c r="H744" i="1" s="1"/>
  <c r="M745" i="1"/>
  <c r="H745" i="1" s="1"/>
  <c r="M746" i="1"/>
  <c r="H746" i="1" s="1"/>
  <c r="M747" i="1"/>
  <c r="H747" i="1" s="1"/>
  <c r="M748" i="1"/>
  <c r="H748" i="1" s="1"/>
  <c r="M749" i="1"/>
  <c r="H749" i="1" s="1"/>
  <c r="M750" i="1"/>
  <c r="H750" i="1" s="1"/>
  <c r="M751" i="1"/>
  <c r="H751" i="1" s="1"/>
  <c r="M752" i="1"/>
  <c r="H752" i="1" s="1"/>
  <c r="M753" i="1"/>
  <c r="H753" i="1" s="1"/>
  <c r="M754" i="1"/>
  <c r="H754" i="1" s="1"/>
  <c r="M755" i="1"/>
  <c r="H755" i="1" s="1"/>
  <c r="M756" i="1"/>
  <c r="H756" i="1" s="1"/>
  <c r="M757" i="1"/>
  <c r="H757" i="1" s="1"/>
  <c r="M758" i="1"/>
  <c r="H758" i="1" s="1"/>
  <c r="M759" i="1"/>
  <c r="H759" i="1" s="1"/>
  <c r="M760" i="1"/>
  <c r="H760" i="1" s="1"/>
  <c r="M761" i="1"/>
  <c r="H761" i="1" s="1"/>
  <c r="M762" i="1"/>
  <c r="H762" i="1" s="1"/>
  <c r="M763" i="1"/>
  <c r="H763" i="1" s="1"/>
  <c r="M764" i="1"/>
  <c r="H764" i="1" s="1"/>
  <c r="M765" i="1"/>
  <c r="H765" i="1" s="1"/>
  <c r="M766" i="1"/>
  <c r="H766" i="1" s="1"/>
  <c r="M767" i="1"/>
  <c r="H767" i="1" s="1"/>
  <c r="M768" i="1"/>
  <c r="H768" i="1" s="1"/>
  <c r="M769" i="1"/>
  <c r="H769" i="1" s="1"/>
  <c r="M770" i="1"/>
  <c r="H770" i="1" s="1"/>
  <c r="M771" i="1"/>
  <c r="H771" i="1" s="1"/>
  <c r="M772" i="1"/>
  <c r="H772" i="1" s="1"/>
  <c r="M773" i="1"/>
  <c r="H773" i="1" s="1"/>
  <c r="M774" i="1"/>
  <c r="H774" i="1" s="1"/>
  <c r="M775" i="1"/>
  <c r="H775" i="1" s="1"/>
  <c r="M776" i="1"/>
  <c r="H776" i="1" s="1"/>
  <c r="M777" i="1"/>
  <c r="H777" i="1" s="1"/>
  <c r="M778" i="1"/>
  <c r="H778" i="1" s="1"/>
  <c r="M779" i="1"/>
  <c r="H779" i="1" s="1"/>
  <c r="M780" i="1"/>
  <c r="H780" i="1" s="1"/>
  <c r="M781" i="1"/>
  <c r="H781" i="1" s="1"/>
  <c r="M782" i="1"/>
  <c r="H782" i="1" s="1"/>
  <c r="M783" i="1"/>
  <c r="H783" i="1" s="1"/>
  <c r="M784" i="1"/>
  <c r="H784" i="1" s="1"/>
  <c r="M785" i="1"/>
  <c r="H785" i="1" s="1"/>
  <c r="M786" i="1"/>
  <c r="H786" i="1" s="1"/>
  <c r="M787" i="1"/>
  <c r="H787" i="1" s="1"/>
  <c r="M788" i="1"/>
  <c r="H788" i="1" s="1"/>
  <c r="M789" i="1"/>
  <c r="H789" i="1" s="1"/>
  <c r="M790" i="1"/>
  <c r="H790" i="1" s="1"/>
  <c r="M791" i="1"/>
  <c r="H791" i="1" s="1"/>
  <c r="M792" i="1"/>
  <c r="H792" i="1" s="1"/>
  <c r="M793" i="1"/>
  <c r="H793" i="1" s="1"/>
  <c r="M794" i="1"/>
  <c r="H794" i="1" s="1"/>
  <c r="M795" i="1"/>
  <c r="H795" i="1" s="1"/>
  <c r="M796" i="1"/>
  <c r="H796" i="1" s="1"/>
  <c r="M797" i="1"/>
  <c r="H797" i="1" s="1"/>
  <c r="M798" i="1"/>
  <c r="H798" i="1" s="1"/>
  <c r="M799" i="1"/>
  <c r="H799" i="1" s="1"/>
  <c r="M800" i="1"/>
  <c r="H800" i="1" s="1"/>
  <c r="M801" i="1"/>
  <c r="H801" i="1" s="1"/>
  <c r="M802" i="1"/>
  <c r="H802" i="1" s="1"/>
  <c r="M803" i="1"/>
  <c r="H803" i="1" s="1"/>
  <c r="M804" i="1"/>
  <c r="H804" i="1" s="1"/>
  <c r="M805" i="1"/>
  <c r="H805" i="1" s="1"/>
  <c r="M806" i="1"/>
  <c r="H806" i="1" s="1"/>
  <c r="M807" i="1"/>
  <c r="H807" i="1" s="1"/>
  <c r="M808" i="1"/>
  <c r="H808" i="1" s="1"/>
  <c r="M809" i="1"/>
  <c r="H809" i="1" s="1"/>
  <c r="M810" i="1"/>
  <c r="H810" i="1" s="1"/>
  <c r="M811" i="1"/>
  <c r="H811" i="1" s="1"/>
  <c r="M812" i="1"/>
  <c r="H812" i="1" s="1"/>
  <c r="M813" i="1"/>
  <c r="H813" i="1" s="1"/>
  <c r="M814" i="1"/>
  <c r="H814" i="1" s="1"/>
  <c r="M815" i="1"/>
  <c r="H815" i="1" s="1"/>
  <c r="M816" i="1"/>
  <c r="H816" i="1" s="1"/>
  <c r="M817" i="1"/>
  <c r="H817" i="1" s="1"/>
  <c r="M818" i="1"/>
  <c r="H818" i="1" s="1"/>
  <c r="M819" i="1"/>
  <c r="H819" i="1" s="1"/>
  <c r="M820" i="1"/>
  <c r="H820" i="1" s="1"/>
  <c r="M821" i="1"/>
  <c r="H821" i="1" s="1"/>
  <c r="M822" i="1"/>
  <c r="H822" i="1" s="1"/>
  <c r="M823" i="1"/>
  <c r="H823" i="1" s="1"/>
  <c r="M824" i="1"/>
  <c r="H824" i="1" s="1"/>
  <c r="M825" i="1"/>
  <c r="H825" i="1" s="1"/>
  <c r="M826" i="1"/>
  <c r="H826" i="1" s="1"/>
  <c r="M827" i="1"/>
  <c r="H827" i="1" s="1"/>
  <c r="M828" i="1"/>
  <c r="H828" i="1" s="1"/>
  <c r="M829" i="1"/>
  <c r="H829" i="1" s="1"/>
  <c r="M830" i="1"/>
  <c r="H830" i="1" s="1"/>
  <c r="M831" i="1"/>
  <c r="H831" i="1" s="1"/>
  <c r="M832" i="1"/>
  <c r="H832" i="1" s="1"/>
  <c r="M833" i="1"/>
  <c r="H833" i="1" s="1"/>
  <c r="M834" i="1"/>
  <c r="H834" i="1" s="1"/>
  <c r="M835" i="1"/>
  <c r="H835" i="1" s="1"/>
  <c r="M836" i="1"/>
  <c r="H836" i="1" s="1"/>
  <c r="M837" i="1"/>
  <c r="H837" i="1" s="1"/>
  <c r="M838" i="1"/>
  <c r="H838" i="1" s="1"/>
  <c r="M839" i="1"/>
  <c r="H839" i="1" s="1"/>
  <c r="M840" i="1"/>
  <c r="H840" i="1" s="1"/>
  <c r="M841" i="1"/>
  <c r="H841" i="1" s="1"/>
  <c r="M842" i="1"/>
  <c r="H842" i="1" s="1"/>
  <c r="M843" i="1"/>
  <c r="H843" i="1" s="1"/>
  <c r="M844" i="1"/>
  <c r="H844" i="1" s="1"/>
  <c r="M845" i="1"/>
  <c r="H845" i="1" s="1"/>
  <c r="M846" i="1"/>
  <c r="H846" i="1" s="1"/>
  <c r="M847" i="1"/>
  <c r="H847" i="1" s="1"/>
  <c r="M848" i="1"/>
  <c r="H848" i="1" s="1"/>
  <c r="M849" i="1"/>
  <c r="H849" i="1" s="1"/>
  <c r="M850" i="1"/>
  <c r="H850" i="1" s="1"/>
  <c r="M851" i="1"/>
  <c r="H851" i="1" s="1"/>
  <c r="M852" i="1"/>
  <c r="H852" i="1" s="1"/>
  <c r="M853" i="1"/>
  <c r="H853" i="1" s="1"/>
  <c r="M854" i="1"/>
  <c r="H854" i="1" s="1"/>
  <c r="M855" i="1"/>
  <c r="H855" i="1" s="1"/>
  <c r="M856" i="1"/>
  <c r="H856" i="1" s="1"/>
  <c r="M857" i="1"/>
  <c r="H857" i="1" s="1"/>
  <c r="M858" i="1"/>
  <c r="H858" i="1" s="1"/>
  <c r="M859" i="1"/>
  <c r="H859" i="1" s="1"/>
  <c r="M860" i="1"/>
  <c r="H860" i="1" s="1"/>
  <c r="M861" i="1"/>
  <c r="H861" i="1" s="1"/>
  <c r="M862" i="1"/>
  <c r="H862" i="1" s="1"/>
  <c r="M863" i="1"/>
  <c r="H863" i="1" s="1"/>
  <c r="M864" i="1"/>
  <c r="H864" i="1" s="1"/>
  <c r="M865" i="1"/>
  <c r="H865" i="1" s="1"/>
  <c r="M866" i="1"/>
  <c r="H866" i="1" s="1"/>
  <c r="M867" i="1"/>
  <c r="H867" i="1" s="1"/>
  <c r="M868" i="1"/>
  <c r="H868" i="1" s="1"/>
  <c r="M869" i="1"/>
  <c r="H869" i="1" s="1"/>
  <c r="M870" i="1"/>
  <c r="H870" i="1" s="1"/>
  <c r="M871" i="1"/>
  <c r="H871" i="1" s="1"/>
  <c r="M872" i="1"/>
  <c r="H872" i="1" s="1"/>
  <c r="M873" i="1"/>
  <c r="H873" i="1" s="1"/>
  <c r="M874" i="1"/>
  <c r="H874" i="1" s="1"/>
  <c r="M875" i="1"/>
  <c r="H875" i="1" s="1"/>
  <c r="M876" i="1"/>
  <c r="H876" i="1" s="1"/>
  <c r="M877" i="1"/>
  <c r="H877" i="1" s="1"/>
  <c r="M878" i="1"/>
  <c r="H878" i="1" s="1"/>
  <c r="M879" i="1"/>
  <c r="H879" i="1" s="1"/>
  <c r="M880" i="1"/>
  <c r="H880" i="1" s="1"/>
  <c r="M881" i="1"/>
  <c r="H881" i="1" s="1"/>
  <c r="M882" i="1"/>
  <c r="H882" i="1" s="1"/>
  <c r="M883" i="1"/>
  <c r="H883" i="1" s="1"/>
  <c r="M884" i="1"/>
  <c r="H884" i="1" s="1"/>
  <c r="M885" i="1"/>
  <c r="H885" i="1" s="1"/>
  <c r="M886" i="1"/>
  <c r="H886" i="1" s="1"/>
  <c r="M887" i="1"/>
  <c r="H887" i="1" s="1"/>
  <c r="M888" i="1"/>
  <c r="H888" i="1" s="1"/>
  <c r="M889" i="1"/>
  <c r="H889" i="1" s="1"/>
  <c r="M890" i="1"/>
  <c r="H890" i="1" s="1"/>
  <c r="M891" i="1"/>
  <c r="H891" i="1" s="1"/>
  <c r="M892" i="1"/>
  <c r="H892" i="1" s="1"/>
  <c r="M893" i="1"/>
  <c r="H893" i="1" s="1"/>
  <c r="M894" i="1"/>
  <c r="H894" i="1" s="1"/>
  <c r="M895" i="1"/>
  <c r="H895" i="1" s="1"/>
  <c r="M896" i="1"/>
  <c r="H896" i="1" s="1"/>
  <c r="M897" i="1"/>
  <c r="H897" i="1" s="1"/>
  <c r="M898" i="1"/>
  <c r="H898" i="1" s="1"/>
  <c r="M899" i="1"/>
  <c r="H899" i="1" s="1"/>
  <c r="M900" i="1"/>
  <c r="H900" i="1" s="1"/>
  <c r="M901" i="1"/>
  <c r="H901" i="1" s="1"/>
  <c r="M902" i="1"/>
  <c r="H902" i="1" s="1"/>
  <c r="M903" i="1"/>
  <c r="H903" i="1" s="1"/>
  <c r="M904" i="1"/>
  <c r="H904" i="1" s="1"/>
  <c r="M905" i="1"/>
  <c r="H905" i="1" s="1"/>
  <c r="M906" i="1"/>
  <c r="H906" i="1" s="1"/>
  <c r="M907" i="1"/>
  <c r="H907" i="1" s="1"/>
  <c r="M908" i="1"/>
  <c r="H908" i="1" s="1"/>
  <c r="M909" i="1"/>
  <c r="H909" i="1" s="1"/>
  <c r="M910" i="1"/>
  <c r="H910" i="1" s="1"/>
  <c r="M911" i="1"/>
  <c r="H911" i="1" s="1"/>
  <c r="M912" i="1"/>
  <c r="H912" i="1" s="1"/>
  <c r="M913" i="1"/>
  <c r="H913" i="1" s="1"/>
  <c r="M914" i="1"/>
  <c r="H914" i="1" s="1"/>
  <c r="M915" i="1"/>
  <c r="H915" i="1" s="1"/>
  <c r="M916" i="1"/>
  <c r="H916" i="1" s="1"/>
  <c r="M917" i="1"/>
  <c r="H917" i="1" s="1"/>
  <c r="M918" i="1"/>
  <c r="H918" i="1" s="1"/>
  <c r="M919" i="1"/>
  <c r="H919" i="1" s="1"/>
  <c r="M920" i="1"/>
  <c r="H920" i="1" s="1"/>
  <c r="M921" i="1"/>
  <c r="H921" i="1" s="1"/>
  <c r="M922" i="1"/>
  <c r="H922" i="1" s="1"/>
  <c r="M923" i="1"/>
  <c r="H923" i="1" s="1"/>
  <c r="M924" i="1"/>
  <c r="H924" i="1" s="1"/>
  <c r="M925" i="1"/>
  <c r="H925" i="1" s="1"/>
  <c r="M926" i="1"/>
  <c r="H926" i="1" s="1"/>
  <c r="M927" i="1"/>
  <c r="H927" i="1" s="1"/>
  <c r="M928" i="1"/>
  <c r="H928" i="1" s="1"/>
  <c r="M929" i="1"/>
  <c r="H929" i="1" s="1"/>
  <c r="M930" i="1"/>
  <c r="H930" i="1" s="1"/>
  <c r="M931" i="1"/>
  <c r="H931" i="1" s="1"/>
  <c r="M932" i="1"/>
  <c r="H932" i="1" s="1"/>
  <c r="M933" i="1"/>
  <c r="H933" i="1" s="1"/>
  <c r="M934" i="1"/>
  <c r="H934" i="1" s="1"/>
  <c r="M935" i="1"/>
  <c r="H935" i="1" s="1"/>
  <c r="M936" i="1"/>
  <c r="H936" i="1" s="1"/>
  <c r="M937" i="1"/>
  <c r="H937" i="1" s="1"/>
  <c r="M938" i="1"/>
  <c r="H938" i="1" s="1"/>
  <c r="M939" i="1"/>
  <c r="H939" i="1" s="1"/>
  <c r="M940" i="1"/>
  <c r="H940" i="1" s="1"/>
  <c r="M941" i="1"/>
  <c r="H941" i="1" s="1"/>
  <c r="M942" i="1"/>
  <c r="H942" i="1" s="1"/>
  <c r="M943" i="1"/>
  <c r="H943" i="1" s="1"/>
  <c r="M944" i="1"/>
  <c r="H944" i="1" s="1"/>
  <c r="M945" i="1"/>
  <c r="H945" i="1" s="1"/>
  <c r="M946" i="1"/>
  <c r="H946" i="1" s="1"/>
  <c r="M947" i="1"/>
  <c r="H947" i="1" s="1"/>
  <c r="M948" i="1"/>
  <c r="H948" i="1" s="1"/>
  <c r="M949" i="1"/>
  <c r="H949" i="1" s="1"/>
  <c r="M950" i="1"/>
  <c r="H950" i="1" s="1"/>
  <c r="M951" i="1"/>
  <c r="H951" i="1" s="1"/>
  <c r="M952" i="1"/>
  <c r="H952" i="1" s="1"/>
  <c r="M953" i="1"/>
  <c r="H953" i="1" s="1"/>
  <c r="M954" i="1"/>
  <c r="H954" i="1" s="1"/>
  <c r="M955" i="1"/>
  <c r="H955" i="1" s="1"/>
  <c r="M956" i="1"/>
  <c r="H956" i="1" s="1"/>
  <c r="M957" i="1"/>
  <c r="H957" i="1" s="1"/>
  <c r="M958" i="1"/>
  <c r="H958" i="1" s="1"/>
  <c r="M959" i="1"/>
  <c r="H959" i="1" s="1"/>
  <c r="M960" i="1"/>
  <c r="H960" i="1" s="1"/>
  <c r="M961" i="1"/>
  <c r="H961" i="1" s="1"/>
  <c r="M962" i="1"/>
  <c r="H962" i="1" s="1"/>
  <c r="M963" i="1"/>
  <c r="H963" i="1" s="1"/>
  <c r="M964" i="1"/>
  <c r="H964" i="1" s="1"/>
  <c r="M965" i="1"/>
  <c r="H965" i="1" s="1"/>
  <c r="M966" i="1"/>
  <c r="H966" i="1" s="1"/>
  <c r="M967" i="1"/>
  <c r="H967" i="1" s="1"/>
  <c r="M968" i="1"/>
  <c r="H968" i="1" s="1"/>
  <c r="M969" i="1"/>
  <c r="H969" i="1" s="1"/>
  <c r="M970" i="1"/>
  <c r="H970" i="1" s="1"/>
  <c r="M971" i="1"/>
  <c r="H971" i="1" s="1"/>
  <c r="M972" i="1"/>
  <c r="H972" i="1" s="1"/>
  <c r="M973" i="1"/>
  <c r="H973" i="1" s="1"/>
  <c r="M974" i="1"/>
  <c r="H974" i="1" s="1"/>
  <c r="M975" i="1"/>
  <c r="H975" i="1" s="1"/>
  <c r="M976" i="1"/>
  <c r="H976" i="1" s="1"/>
  <c r="M977" i="1"/>
  <c r="H977" i="1" s="1"/>
  <c r="M978" i="1"/>
  <c r="H978" i="1" s="1"/>
  <c r="M979" i="1"/>
  <c r="H979" i="1" s="1"/>
  <c r="M980" i="1"/>
  <c r="H980" i="1" s="1"/>
  <c r="M981" i="1"/>
  <c r="H981" i="1" s="1"/>
  <c r="M982" i="1"/>
  <c r="H982" i="1" s="1"/>
  <c r="M983" i="1"/>
  <c r="H983" i="1" s="1"/>
  <c r="M984" i="1"/>
  <c r="H984" i="1" s="1"/>
  <c r="M985" i="1"/>
  <c r="H985" i="1" s="1"/>
  <c r="M986" i="1"/>
  <c r="H986" i="1" s="1"/>
  <c r="M987" i="1"/>
  <c r="H987" i="1" s="1"/>
  <c r="M988" i="1"/>
  <c r="H988" i="1" s="1"/>
  <c r="M989" i="1"/>
  <c r="H989" i="1" s="1"/>
  <c r="M990" i="1"/>
  <c r="H990" i="1" s="1"/>
  <c r="M991" i="1"/>
  <c r="H991" i="1" s="1"/>
  <c r="M992" i="1"/>
  <c r="H992" i="1" s="1"/>
  <c r="M993" i="1"/>
  <c r="H993" i="1" s="1"/>
  <c r="M994" i="1"/>
  <c r="H994" i="1" s="1"/>
  <c r="M995" i="1"/>
  <c r="H995" i="1" s="1"/>
  <c r="M996" i="1"/>
  <c r="H996" i="1" s="1"/>
  <c r="M997" i="1"/>
  <c r="H997" i="1" s="1"/>
  <c r="M998" i="1"/>
  <c r="H998" i="1" s="1"/>
  <c r="M999" i="1"/>
  <c r="H999" i="1" s="1"/>
  <c r="M1000" i="1"/>
  <c r="H1000" i="1" s="1"/>
  <c r="M1001" i="1"/>
  <c r="H1001" i="1" s="1"/>
  <c r="M1002" i="1"/>
  <c r="H1002" i="1" s="1"/>
  <c r="M1003" i="1"/>
  <c r="H1003" i="1" s="1"/>
  <c r="M1004" i="1"/>
  <c r="H1004" i="1" s="1"/>
  <c r="M1005" i="1"/>
  <c r="H1005" i="1" s="1"/>
  <c r="M1006" i="1"/>
  <c r="H1006" i="1" s="1"/>
  <c r="M1007" i="1"/>
  <c r="H1007" i="1" s="1"/>
  <c r="M1008" i="1"/>
  <c r="H1008" i="1" s="1"/>
  <c r="M1009" i="1"/>
  <c r="H1009" i="1" s="1"/>
  <c r="M1010" i="1"/>
  <c r="H1010" i="1" s="1"/>
  <c r="M1011" i="1"/>
  <c r="H1011" i="1" s="1"/>
  <c r="M1012" i="1"/>
  <c r="H1012" i="1" s="1"/>
  <c r="M1013" i="1"/>
  <c r="H1013" i="1" s="1"/>
  <c r="M1014" i="1"/>
  <c r="H1014" i="1" s="1"/>
  <c r="M1015" i="1"/>
  <c r="H1015" i="1" s="1"/>
  <c r="M1016" i="1"/>
  <c r="H1016" i="1" s="1"/>
  <c r="M1017" i="1"/>
  <c r="H1017" i="1" s="1"/>
  <c r="M1018" i="1"/>
  <c r="H1018" i="1" s="1"/>
  <c r="M1019" i="1"/>
  <c r="H1019" i="1" s="1"/>
  <c r="M1020" i="1"/>
  <c r="H1020" i="1" s="1"/>
  <c r="M1021" i="1"/>
  <c r="H1021" i="1" s="1"/>
  <c r="M1022" i="1"/>
  <c r="H1022" i="1" s="1"/>
  <c r="M1023" i="1"/>
  <c r="H1023" i="1" s="1"/>
  <c r="M1024" i="1"/>
  <c r="H1024" i="1" s="1"/>
  <c r="M1025" i="1"/>
  <c r="H1025" i="1" s="1"/>
  <c r="M1026" i="1"/>
  <c r="H1026" i="1" s="1"/>
  <c r="M1027" i="1"/>
  <c r="H1027" i="1" s="1"/>
  <c r="M1028" i="1"/>
  <c r="H1028" i="1" s="1"/>
  <c r="M1029" i="1"/>
  <c r="H1029" i="1" s="1"/>
  <c r="M1030" i="1"/>
  <c r="H1030" i="1" s="1"/>
  <c r="M1031" i="1"/>
  <c r="H1031" i="1" s="1"/>
  <c r="M1032" i="1"/>
  <c r="H1032" i="1" s="1"/>
  <c r="M1033" i="1"/>
  <c r="H1033" i="1" s="1"/>
  <c r="M1034" i="1"/>
  <c r="H1034" i="1" s="1"/>
  <c r="M1035" i="1"/>
  <c r="H1035" i="1" s="1"/>
  <c r="M1036" i="1"/>
  <c r="H1036" i="1" s="1"/>
  <c r="M1037" i="1"/>
  <c r="H1037" i="1" s="1"/>
  <c r="M1038" i="1"/>
  <c r="H1038" i="1" s="1"/>
  <c r="M1039" i="1"/>
  <c r="H1039" i="1" s="1"/>
  <c r="M1040" i="1"/>
  <c r="H1040" i="1" s="1"/>
  <c r="M1041" i="1"/>
  <c r="H1041" i="1" s="1"/>
  <c r="M1042" i="1"/>
  <c r="H1042" i="1" s="1"/>
  <c r="M1043" i="1"/>
  <c r="H1043" i="1" s="1"/>
  <c r="M1044" i="1"/>
  <c r="H1044" i="1" s="1"/>
  <c r="M1045" i="1"/>
  <c r="H1045" i="1" s="1"/>
  <c r="M1046" i="1"/>
  <c r="H1046" i="1" s="1"/>
  <c r="M1047" i="1"/>
  <c r="H1047" i="1" s="1"/>
  <c r="M1048" i="1"/>
  <c r="H1048" i="1" s="1"/>
  <c r="M1049" i="1"/>
  <c r="H1049" i="1" s="1"/>
  <c r="M1050" i="1"/>
  <c r="H1050" i="1" s="1"/>
  <c r="M1051" i="1"/>
  <c r="H1051" i="1" s="1"/>
  <c r="M1052" i="1"/>
  <c r="H1052" i="1" s="1"/>
  <c r="M1053" i="1"/>
  <c r="H1053" i="1" s="1"/>
  <c r="M1054" i="1"/>
  <c r="H1054" i="1" s="1"/>
  <c r="M1055" i="1"/>
  <c r="H1055" i="1" s="1"/>
  <c r="M1056" i="1"/>
  <c r="H1056" i="1" s="1"/>
  <c r="M1057" i="1"/>
  <c r="H1057" i="1" s="1"/>
  <c r="M1058" i="1"/>
  <c r="H1058" i="1" s="1"/>
  <c r="M1059" i="1"/>
  <c r="H1059" i="1" s="1"/>
  <c r="M1060" i="1"/>
  <c r="H1060" i="1" s="1"/>
  <c r="M1061" i="1"/>
  <c r="H1061" i="1" s="1"/>
  <c r="M1062" i="1"/>
  <c r="H1062" i="1" s="1"/>
  <c r="M1063" i="1"/>
  <c r="H1063" i="1" s="1"/>
  <c r="M1064" i="1"/>
  <c r="H1064" i="1" s="1"/>
  <c r="M1065" i="1"/>
  <c r="H1065" i="1" s="1"/>
  <c r="M1066" i="1"/>
  <c r="H1066" i="1" s="1"/>
  <c r="M1067" i="1"/>
  <c r="H1067" i="1" s="1"/>
  <c r="M1068" i="1"/>
  <c r="H1068" i="1" s="1"/>
  <c r="M1069" i="1"/>
  <c r="H1069" i="1" s="1"/>
  <c r="M1070" i="1"/>
  <c r="H1070" i="1" s="1"/>
  <c r="M1071" i="1"/>
  <c r="H1071" i="1" s="1"/>
  <c r="M1072" i="1"/>
  <c r="H1072" i="1" s="1"/>
  <c r="M1073" i="1"/>
  <c r="H1073" i="1" s="1"/>
  <c r="M1074" i="1"/>
  <c r="H1074" i="1" s="1"/>
  <c r="M1075" i="1"/>
  <c r="H1075" i="1" s="1"/>
  <c r="M1076" i="1"/>
  <c r="H1076" i="1" s="1"/>
  <c r="M1077" i="1"/>
  <c r="H1077" i="1" s="1"/>
  <c r="M1078" i="1"/>
  <c r="H1078" i="1" s="1"/>
  <c r="M1079" i="1"/>
  <c r="H1079" i="1" s="1"/>
  <c r="M1080" i="1"/>
  <c r="H1080" i="1" s="1"/>
  <c r="M1081" i="1"/>
  <c r="H1081" i="1" s="1"/>
  <c r="M1082" i="1"/>
  <c r="H1082" i="1" s="1"/>
  <c r="M1083" i="1"/>
  <c r="H1083" i="1" s="1"/>
  <c r="M1084" i="1"/>
  <c r="H1084" i="1" s="1"/>
  <c r="M1085" i="1"/>
  <c r="H1085" i="1" s="1"/>
  <c r="M1086" i="1"/>
  <c r="H1086" i="1" s="1"/>
  <c r="M1087" i="1"/>
  <c r="H1087" i="1" s="1"/>
  <c r="M1088" i="1"/>
  <c r="H1088" i="1" s="1"/>
  <c r="M1089" i="1"/>
  <c r="H1089" i="1" s="1"/>
  <c r="M1090" i="1"/>
  <c r="H1090" i="1" s="1"/>
  <c r="M1091" i="1"/>
  <c r="H1091" i="1" s="1"/>
  <c r="M1092" i="1"/>
  <c r="H1092" i="1" s="1"/>
  <c r="M1093" i="1"/>
  <c r="H1093" i="1" s="1"/>
  <c r="M1094" i="1"/>
  <c r="H1094" i="1" s="1"/>
  <c r="M1095" i="1"/>
  <c r="H1095" i="1" s="1"/>
  <c r="M1096" i="1"/>
  <c r="H1096" i="1" s="1"/>
  <c r="M1097" i="1"/>
  <c r="H1097" i="1" s="1"/>
  <c r="M1098" i="1"/>
  <c r="H1098" i="1" s="1"/>
  <c r="M1099" i="1"/>
  <c r="H1099" i="1" s="1"/>
  <c r="M1100" i="1"/>
  <c r="H1100" i="1" s="1"/>
  <c r="M1101" i="1"/>
  <c r="H1101" i="1" s="1"/>
  <c r="M1102" i="1"/>
  <c r="H1102" i="1" s="1"/>
  <c r="M1103" i="1"/>
  <c r="H1103" i="1" s="1"/>
  <c r="M1104" i="1"/>
  <c r="H1104" i="1" s="1"/>
  <c r="M1105" i="1"/>
  <c r="H1105" i="1" s="1"/>
  <c r="M1106" i="1"/>
  <c r="H1106" i="1" s="1"/>
  <c r="M1107" i="1"/>
  <c r="H1107" i="1" s="1"/>
  <c r="M1108" i="1"/>
  <c r="H1108" i="1" s="1"/>
  <c r="M1109" i="1"/>
  <c r="H1109" i="1" s="1"/>
  <c r="M1110" i="1"/>
  <c r="H1110" i="1" s="1"/>
  <c r="M1111" i="1"/>
  <c r="H1111" i="1" s="1"/>
  <c r="M1112" i="1"/>
  <c r="H1112" i="1" s="1"/>
  <c r="M1113" i="1"/>
  <c r="H1113" i="1" s="1"/>
  <c r="M1114" i="1"/>
  <c r="H1114" i="1" s="1"/>
  <c r="M1115" i="1"/>
  <c r="H1115" i="1" s="1"/>
  <c r="M1116" i="1"/>
  <c r="H1116" i="1" s="1"/>
  <c r="M1117" i="1"/>
  <c r="H1117" i="1" s="1"/>
  <c r="M1118" i="1"/>
  <c r="H1118" i="1" s="1"/>
  <c r="M1119" i="1"/>
  <c r="H1119" i="1" s="1"/>
  <c r="M1120" i="1"/>
  <c r="H1120" i="1" s="1"/>
  <c r="M1121" i="1"/>
  <c r="H1121" i="1" s="1"/>
  <c r="M1122" i="1"/>
  <c r="H1122" i="1" s="1"/>
  <c r="M1123" i="1"/>
  <c r="H1123" i="1" s="1"/>
  <c r="M1124" i="1"/>
  <c r="H1124" i="1" s="1"/>
  <c r="M1125" i="1"/>
  <c r="H1125" i="1" s="1"/>
  <c r="M1126" i="1"/>
  <c r="H1126" i="1" s="1"/>
  <c r="M1127" i="1"/>
  <c r="H1127" i="1" s="1"/>
  <c r="M1128" i="1"/>
  <c r="H1128" i="1" s="1"/>
  <c r="M1129" i="1"/>
  <c r="H1129" i="1" s="1"/>
  <c r="M1130" i="1"/>
  <c r="H1130" i="1" s="1"/>
  <c r="M1131" i="1"/>
  <c r="H1131" i="1" s="1"/>
  <c r="M1132" i="1"/>
  <c r="H1132" i="1" s="1"/>
  <c r="M1133" i="1"/>
  <c r="H1133" i="1" s="1"/>
  <c r="M1134" i="1"/>
  <c r="H1134" i="1" s="1"/>
  <c r="M1135" i="1"/>
  <c r="H1135" i="1" s="1"/>
  <c r="M1136" i="1"/>
  <c r="H1136" i="1" s="1"/>
  <c r="M1137" i="1"/>
  <c r="H1137" i="1" s="1"/>
  <c r="M1138" i="1"/>
  <c r="H1138" i="1" s="1"/>
  <c r="M1139" i="1"/>
  <c r="H1139" i="1" s="1"/>
  <c r="M1140" i="1"/>
  <c r="H1140" i="1" s="1"/>
  <c r="M1141" i="1"/>
  <c r="H1141" i="1" s="1"/>
  <c r="M1142" i="1"/>
  <c r="H1142" i="1" s="1"/>
  <c r="M1143" i="1"/>
  <c r="H1143" i="1" s="1"/>
  <c r="M1144" i="1"/>
  <c r="H1144" i="1" s="1"/>
  <c r="M1145" i="1"/>
  <c r="H1145" i="1" s="1"/>
  <c r="M1146" i="1"/>
  <c r="H1146" i="1" s="1"/>
  <c r="M1147" i="1"/>
  <c r="H1147" i="1" s="1"/>
  <c r="M1148" i="1"/>
  <c r="H1148" i="1" s="1"/>
  <c r="M1149" i="1"/>
  <c r="H1149" i="1" s="1"/>
  <c r="M1150" i="1"/>
  <c r="H1150" i="1" s="1"/>
  <c r="M1151" i="1"/>
  <c r="H1151" i="1" s="1"/>
  <c r="M1152" i="1"/>
  <c r="H1152" i="1" s="1"/>
  <c r="M1153" i="1"/>
  <c r="H1153" i="1" s="1"/>
  <c r="M1154" i="1"/>
  <c r="H1154" i="1" s="1"/>
  <c r="M1155" i="1"/>
  <c r="H1155" i="1" s="1"/>
  <c r="M1156" i="1"/>
  <c r="H1156" i="1" s="1"/>
  <c r="M1157" i="1"/>
  <c r="H1157" i="1" s="1"/>
  <c r="M1158" i="1"/>
  <c r="H1158" i="1" s="1"/>
  <c r="M1159" i="1"/>
  <c r="H1159" i="1" s="1"/>
  <c r="M1160" i="1"/>
  <c r="H1160" i="1" s="1"/>
  <c r="M1161" i="1"/>
  <c r="H1161" i="1" s="1"/>
  <c r="M1162" i="1"/>
  <c r="H1162" i="1" s="1"/>
  <c r="M1163" i="1"/>
  <c r="H1163" i="1" s="1"/>
  <c r="M1164" i="1"/>
  <c r="H1164" i="1" s="1"/>
  <c r="M1165" i="1"/>
  <c r="H1165" i="1" s="1"/>
  <c r="M1166" i="1"/>
  <c r="H1166" i="1" s="1"/>
  <c r="M1167" i="1"/>
  <c r="H1167" i="1" s="1"/>
  <c r="M1168" i="1"/>
  <c r="H1168" i="1" s="1"/>
  <c r="M1169" i="1"/>
  <c r="H1169" i="1" s="1"/>
  <c r="M1170" i="1"/>
  <c r="H1170" i="1" s="1"/>
  <c r="M1171" i="1"/>
  <c r="H1171" i="1" s="1"/>
  <c r="M1172" i="1"/>
  <c r="H1172" i="1" s="1"/>
  <c r="M1173" i="1"/>
  <c r="H1173" i="1" s="1"/>
  <c r="M1174" i="1"/>
  <c r="H1174" i="1" s="1"/>
  <c r="M1175" i="1"/>
  <c r="H1175" i="1" s="1"/>
  <c r="M1176" i="1"/>
  <c r="H1176" i="1" s="1"/>
  <c r="M1177" i="1"/>
  <c r="H1177" i="1" s="1"/>
  <c r="M1178" i="1"/>
  <c r="H1178" i="1" s="1"/>
  <c r="M1179" i="1"/>
  <c r="H1179" i="1" s="1"/>
  <c r="M1180" i="1"/>
  <c r="H1180" i="1" s="1"/>
  <c r="M1181" i="1"/>
  <c r="H1181" i="1" s="1"/>
  <c r="M1182" i="1"/>
  <c r="H1182" i="1" s="1"/>
  <c r="M1183" i="1"/>
  <c r="H1183" i="1" s="1"/>
  <c r="M1184" i="1"/>
  <c r="H1184" i="1" s="1"/>
  <c r="M1185" i="1"/>
  <c r="H1185" i="1" s="1"/>
  <c r="M1186" i="1"/>
  <c r="H1186" i="1" s="1"/>
  <c r="M1187" i="1"/>
  <c r="H1187" i="1" s="1"/>
  <c r="M1188" i="1"/>
  <c r="H1188" i="1" s="1"/>
  <c r="M1189" i="1"/>
  <c r="H1189" i="1" s="1"/>
  <c r="M1190" i="1"/>
  <c r="H1190" i="1" s="1"/>
  <c r="M1191" i="1"/>
  <c r="H1191" i="1" s="1"/>
  <c r="M1192" i="1"/>
  <c r="H1192" i="1" s="1"/>
  <c r="M1193" i="1"/>
  <c r="H1193" i="1" s="1"/>
  <c r="M1194" i="1"/>
  <c r="H1194" i="1" s="1"/>
  <c r="M1195" i="1"/>
  <c r="H1195" i="1" s="1"/>
  <c r="M1196" i="1"/>
  <c r="H1196" i="1" s="1"/>
  <c r="M1197" i="1"/>
  <c r="H1197" i="1" s="1"/>
  <c r="M1198" i="1"/>
  <c r="H1198" i="1" s="1"/>
  <c r="M1199" i="1"/>
  <c r="H1199" i="1" s="1"/>
  <c r="M1200" i="1"/>
  <c r="H1200" i="1" s="1"/>
  <c r="M1201" i="1"/>
  <c r="H1201" i="1" s="1"/>
  <c r="M1202" i="1"/>
  <c r="H1202" i="1" s="1"/>
  <c r="M1203" i="1"/>
  <c r="H1203" i="1" s="1"/>
  <c r="M1204" i="1"/>
  <c r="H1204" i="1" s="1"/>
  <c r="M1205" i="1"/>
  <c r="H1205" i="1" s="1"/>
  <c r="M1206" i="1"/>
  <c r="H1206" i="1" s="1"/>
  <c r="M1207" i="1"/>
  <c r="H1207" i="1" s="1"/>
  <c r="M1208" i="1"/>
  <c r="H1208" i="1" s="1"/>
  <c r="M1209" i="1"/>
  <c r="H1209" i="1" s="1"/>
  <c r="M1210" i="1"/>
  <c r="H1210" i="1" s="1"/>
  <c r="M1211" i="1"/>
  <c r="H1211" i="1" s="1"/>
  <c r="M1212" i="1"/>
  <c r="H1212" i="1" s="1"/>
  <c r="M1213" i="1"/>
  <c r="H1213" i="1" s="1"/>
  <c r="M1214" i="1"/>
  <c r="H1214" i="1" s="1"/>
  <c r="M1215" i="1"/>
  <c r="H1215" i="1" s="1"/>
  <c r="M1216" i="1"/>
  <c r="H1216" i="1" s="1"/>
  <c r="M1217" i="1"/>
  <c r="H1217" i="1" s="1"/>
  <c r="M1218" i="1"/>
  <c r="H1218" i="1" s="1"/>
  <c r="M1219" i="1"/>
  <c r="H1219" i="1" s="1"/>
  <c r="M1220" i="1"/>
  <c r="H1220" i="1" s="1"/>
  <c r="M1221" i="1"/>
  <c r="H1221" i="1" s="1"/>
  <c r="M1222" i="1"/>
  <c r="H1222" i="1" s="1"/>
  <c r="M1223" i="1"/>
  <c r="H1223" i="1" s="1"/>
  <c r="M1224" i="1"/>
  <c r="H1224" i="1" s="1"/>
  <c r="M1225" i="1"/>
  <c r="H1225" i="1" s="1"/>
  <c r="M1226" i="1"/>
  <c r="H1226" i="1" s="1"/>
  <c r="M1227" i="1"/>
  <c r="H1227" i="1" s="1"/>
  <c r="M1228" i="1"/>
  <c r="H1228" i="1" s="1"/>
  <c r="M1229" i="1"/>
  <c r="H1229" i="1" s="1"/>
  <c r="M1230" i="1"/>
  <c r="H1230" i="1" s="1"/>
  <c r="M1231" i="1"/>
  <c r="H1231" i="1" s="1"/>
  <c r="M1232" i="1"/>
  <c r="H1232" i="1" s="1"/>
  <c r="M1233" i="1"/>
  <c r="H1233" i="1" s="1"/>
  <c r="M1234" i="1"/>
  <c r="H1234" i="1" s="1"/>
  <c r="M1235" i="1"/>
  <c r="H1235" i="1" s="1"/>
  <c r="M1236" i="1"/>
  <c r="H1236" i="1" s="1"/>
  <c r="M1237" i="1"/>
  <c r="H1237" i="1" s="1"/>
  <c r="M1238" i="1"/>
  <c r="H1238" i="1" s="1"/>
  <c r="M1239" i="1"/>
  <c r="H1239" i="1" s="1"/>
  <c r="M1240" i="1"/>
  <c r="H1240" i="1" s="1"/>
  <c r="M1241" i="1"/>
  <c r="H1241" i="1" s="1"/>
  <c r="M1242" i="1"/>
  <c r="H1242" i="1" s="1"/>
  <c r="M1243" i="1"/>
  <c r="H1243" i="1" s="1"/>
  <c r="M1244" i="1"/>
  <c r="H1244" i="1" s="1"/>
  <c r="M1245" i="1"/>
  <c r="H1245" i="1" s="1"/>
  <c r="M1246" i="1"/>
  <c r="H1246" i="1" s="1"/>
  <c r="M1247" i="1"/>
  <c r="H1247" i="1" s="1"/>
  <c r="M1248" i="1"/>
  <c r="H1248" i="1" s="1"/>
  <c r="M1249" i="1"/>
  <c r="H1249" i="1" s="1"/>
  <c r="M1250" i="1"/>
  <c r="H1250" i="1" s="1"/>
  <c r="M1251" i="1"/>
  <c r="H1251" i="1" s="1"/>
  <c r="M1252" i="1"/>
  <c r="H1252" i="1" s="1"/>
  <c r="M1253" i="1"/>
  <c r="H1253" i="1" s="1"/>
  <c r="M1254" i="1"/>
  <c r="H1254" i="1" s="1"/>
  <c r="M1255" i="1"/>
  <c r="H1255" i="1" s="1"/>
  <c r="M1256" i="1"/>
  <c r="H1256" i="1" s="1"/>
  <c r="M1257" i="1"/>
  <c r="H1257" i="1" s="1"/>
  <c r="M1258" i="1"/>
  <c r="H1258" i="1" s="1"/>
  <c r="M1259" i="1"/>
  <c r="H1259" i="1" s="1"/>
  <c r="M1260" i="1"/>
  <c r="H1260" i="1" s="1"/>
  <c r="M1261" i="1"/>
  <c r="H1261" i="1" s="1"/>
  <c r="M1262" i="1"/>
  <c r="H1262" i="1" s="1"/>
  <c r="M1263" i="1"/>
  <c r="H1263" i="1" s="1"/>
  <c r="M1264" i="1"/>
  <c r="H1264" i="1" s="1"/>
  <c r="M1265" i="1"/>
  <c r="H1265" i="1" s="1"/>
  <c r="M1266" i="1"/>
  <c r="H1266" i="1" s="1"/>
  <c r="M1267" i="1"/>
  <c r="H1267" i="1" s="1"/>
  <c r="M1268" i="1"/>
  <c r="H1268" i="1" s="1"/>
  <c r="M1269" i="1"/>
  <c r="H1269" i="1" s="1"/>
  <c r="M1270" i="1"/>
  <c r="H1270" i="1" s="1"/>
  <c r="M1271" i="1"/>
  <c r="H1271" i="1" s="1"/>
  <c r="M1272" i="1"/>
  <c r="H1272" i="1" s="1"/>
  <c r="M1273" i="1"/>
  <c r="H1273" i="1" s="1"/>
  <c r="M1274" i="1"/>
  <c r="H1274" i="1" s="1"/>
  <c r="M1275" i="1"/>
  <c r="H1275" i="1" s="1"/>
  <c r="M1276" i="1"/>
  <c r="H1276" i="1" s="1"/>
  <c r="M1277" i="1"/>
  <c r="H1277" i="1" s="1"/>
  <c r="M1278" i="1"/>
  <c r="H1278" i="1" s="1"/>
  <c r="M1279" i="1"/>
  <c r="H1279" i="1" s="1"/>
  <c r="M1280" i="1"/>
  <c r="H1280" i="1" s="1"/>
  <c r="M1281" i="1"/>
  <c r="H1281" i="1" s="1"/>
  <c r="M1282" i="1"/>
  <c r="H1282" i="1" s="1"/>
  <c r="M1283" i="1"/>
  <c r="H1283" i="1" s="1"/>
  <c r="M1284" i="1"/>
  <c r="H1284" i="1" s="1"/>
  <c r="M1285" i="1"/>
  <c r="H1285" i="1" s="1"/>
  <c r="M1286" i="1"/>
  <c r="H1286" i="1" s="1"/>
  <c r="M1287" i="1"/>
  <c r="H1287" i="1" s="1"/>
  <c r="M1288" i="1"/>
  <c r="H1288" i="1" s="1"/>
  <c r="M1289" i="1"/>
  <c r="H1289" i="1" s="1"/>
  <c r="M1290" i="1"/>
  <c r="H1290" i="1" s="1"/>
  <c r="M1291" i="1"/>
  <c r="H1291" i="1" s="1"/>
  <c r="M1292" i="1"/>
  <c r="H1292" i="1" s="1"/>
  <c r="M1293" i="1"/>
  <c r="H1293" i="1" s="1"/>
  <c r="M1294" i="1"/>
  <c r="H1294" i="1" s="1"/>
  <c r="M1295" i="1"/>
  <c r="H1295" i="1" s="1"/>
  <c r="M1296" i="1"/>
  <c r="H1296" i="1" s="1"/>
  <c r="M1297" i="1"/>
  <c r="H1297" i="1" s="1"/>
  <c r="M1298" i="1"/>
  <c r="H1298" i="1" s="1"/>
  <c r="M1299" i="1"/>
  <c r="H1299" i="1" s="1"/>
  <c r="M1300" i="1"/>
  <c r="H1300" i="1" s="1"/>
  <c r="M1301" i="1"/>
  <c r="H1301" i="1" s="1"/>
  <c r="M1302" i="1"/>
  <c r="H1302" i="1" s="1"/>
  <c r="M1303" i="1"/>
  <c r="H1303" i="1" s="1"/>
  <c r="M1304" i="1"/>
  <c r="H1304" i="1" s="1"/>
  <c r="M1305" i="1"/>
  <c r="H1305" i="1" s="1"/>
  <c r="M1306" i="1"/>
  <c r="H1306" i="1" s="1"/>
  <c r="M1307" i="1"/>
  <c r="H1307" i="1" s="1"/>
  <c r="M1308" i="1"/>
  <c r="H1308" i="1" s="1"/>
  <c r="M1309" i="1"/>
  <c r="H1309" i="1" s="1"/>
  <c r="M1310" i="1"/>
  <c r="H1310" i="1" s="1"/>
  <c r="M1311" i="1"/>
  <c r="H1311" i="1" s="1"/>
  <c r="M1312" i="1"/>
  <c r="H1312" i="1" s="1"/>
  <c r="M1313" i="1"/>
  <c r="H1313" i="1" s="1"/>
  <c r="M1314" i="1"/>
  <c r="H1314" i="1" s="1"/>
  <c r="M1315" i="1"/>
  <c r="H1315" i="1" s="1"/>
  <c r="M1316" i="1"/>
  <c r="H1316" i="1" s="1"/>
  <c r="M1317" i="1"/>
  <c r="H1317" i="1" s="1"/>
  <c r="M1318" i="1"/>
  <c r="H1318" i="1" s="1"/>
  <c r="M1319" i="1"/>
  <c r="H1319" i="1" s="1"/>
  <c r="M1320" i="1"/>
  <c r="H1320" i="1" s="1"/>
  <c r="M1321" i="1"/>
  <c r="H1321" i="1" s="1"/>
  <c r="M1322" i="1"/>
  <c r="H1322" i="1" s="1"/>
  <c r="M1323" i="1"/>
  <c r="H1323" i="1" s="1"/>
  <c r="M1324" i="1"/>
  <c r="H1324" i="1" s="1"/>
  <c r="M1325" i="1"/>
  <c r="H1325" i="1" s="1"/>
  <c r="M1326" i="1"/>
  <c r="H1326" i="1" s="1"/>
  <c r="M1327" i="1"/>
  <c r="H1327" i="1" s="1"/>
  <c r="M1328" i="1"/>
  <c r="H1328" i="1" s="1"/>
  <c r="M1329" i="1"/>
  <c r="H1329" i="1" s="1"/>
  <c r="M1330" i="1"/>
  <c r="H1330" i="1" s="1"/>
  <c r="M1331" i="1"/>
  <c r="H1331" i="1" s="1"/>
  <c r="M1332" i="1"/>
  <c r="H1332" i="1" s="1"/>
  <c r="M1333" i="1"/>
  <c r="H1333" i="1" s="1"/>
  <c r="M1334" i="1"/>
  <c r="H1334" i="1" s="1"/>
  <c r="M1335" i="1"/>
  <c r="H1335" i="1" s="1"/>
  <c r="M1336" i="1"/>
  <c r="H1336" i="1" s="1"/>
  <c r="M1337" i="1"/>
  <c r="H1337" i="1" s="1"/>
  <c r="M1338" i="1"/>
  <c r="H1338" i="1" s="1"/>
  <c r="M1339" i="1"/>
  <c r="H1339" i="1" s="1"/>
  <c r="M1340" i="1"/>
  <c r="H1340" i="1" s="1"/>
  <c r="M1341" i="1"/>
  <c r="H1341" i="1" s="1"/>
  <c r="M1342" i="1"/>
  <c r="H1342" i="1" s="1"/>
  <c r="M1343" i="1"/>
  <c r="H1343" i="1" s="1"/>
  <c r="M1344" i="1"/>
  <c r="H1344" i="1" s="1"/>
  <c r="M1345" i="1"/>
  <c r="H1345" i="1" s="1"/>
  <c r="M1346" i="1"/>
  <c r="H1346" i="1" s="1"/>
  <c r="M1347" i="1"/>
  <c r="H1347" i="1" s="1"/>
  <c r="M1348" i="1"/>
  <c r="H1348" i="1" s="1"/>
  <c r="M1349" i="1"/>
  <c r="H1349" i="1" s="1"/>
  <c r="M1350" i="1"/>
  <c r="H1350" i="1" s="1"/>
  <c r="M1351" i="1"/>
  <c r="H1351" i="1" s="1"/>
  <c r="M1352" i="1"/>
  <c r="H1352" i="1" s="1"/>
  <c r="M1353" i="1"/>
  <c r="H1353" i="1" s="1"/>
  <c r="M1354" i="1"/>
  <c r="H1354" i="1" s="1"/>
  <c r="M1355" i="1"/>
  <c r="H1355" i="1" s="1"/>
  <c r="M1356" i="1"/>
  <c r="H1356" i="1" s="1"/>
  <c r="M1357" i="1"/>
  <c r="H1357" i="1" s="1"/>
  <c r="M1358" i="1"/>
  <c r="H1358" i="1" s="1"/>
  <c r="M1359" i="1"/>
  <c r="H1359" i="1" s="1"/>
  <c r="M1360" i="1"/>
  <c r="H1360" i="1" s="1"/>
  <c r="M1361" i="1"/>
  <c r="H1361" i="1" s="1"/>
  <c r="M1362" i="1"/>
  <c r="H1362" i="1" s="1"/>
  <c r="M1363" i="1"/>
  <c r="H1363" i="1" s="1"/>
  <c r="M1364" i="1"/>
  <c r="H1364" i="1" s="1"/>
  <c r="M1365" i="1"/>
  <c r="H1365" i="1" s="1"/>
  <c r="M1366" i="1"/>
  <c r="H1366" i="1" s="1"/>
  <c r="M1367" i="1"/>
  <c r="H1367" i="1" s="1"/>
  <c r="M1368" i="1"/>
  <c r="H1368" i="1" s="1"/>
  <c r="M1369" i="1"/>
  <c r="H1369" i="1" s="1"/>
  <c r="M1370" i="1"/>
  <c r="H1370" i="1" s="1"/>
  <c r="M1371" i="1"/>
  <c r="H1371" i="1" s="1"/>
  <c r="M1372" i="1"/>
  <c r="H1372" i="1" s="1"/>
  <c r="M1373" i="1"/>
  <c r="H1373" i="1" s="1"/>
  <c r="M1374" i="1"/>
  <c r="H1374" i="1" s="1"/>
  <c r="M1375" i="1"/>
  <c r="H1375" i="1" s="1"/>
  <c r="M1376" i="1"/>
  <c r="H1376" i="1" s="1"/>
  <c r="M1377" i="1"/>
  <c r="H1377" i="1" s="1"/>
  <c r="M1378" i="1"/>
  <c r="H1378" i="1" s="1"/>
  <c r="M1379" i="1"/>
  <c r="H1379" i="1" s="1"/>
  <c r="M1380" i="1"/>
  <c r="H1380" i="1" s="1"/>
  <c r="M1381" i="1"/>
  <c r="H1381" i="1" s="1"/>
  <c r="M1382" i="1"/>
  <c r="H1382" i="1" s="1"/>
  <c r="M1383" i="1"/>
  <c r="H1383" i="1" s="1"/>
  <c r="M1384" i="1"/>
  <c r="H1384" i="1" s="1"/>
  <c r="M1385" i="1"/>
  <c r="H1385" i="1" s="1"/>
  <c r="M1386" i="1"/>
  <c r="H1386" i="1" s="1"/>
  <c r="M1387" i="1"/>
  <c r="H1387" i="1" s="1"/>
  <c r="M1388" i="1"/>
  <c r="H1388" i="1" s="1"/>
  <c r="M1389" i="1"/>
  <c r="H1389" i="1" s="1"/>
  <c r="M1390" i="1"/>
  <c r="H1390" i="1" s="1"/>
  <c r="M1391" i="1"/>
  <c r="H1391" i="1" s="1"/>
  <c r="M1392" i="1"/>
  <c r="H1392" i="1" s="1"/>
  <c r="M1393" i="1"/>
  <c r="H1393" i="1" s="1"/>
  <c r="M1394" i="1"/>
  <c r="H1394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I1390" i="1" l="1"/>
  <c r="Q1390" i="1"/>
  <c r="I1378" i="1"/>
  <c r="Q1378" i="1"/>
  <c r="I1366" i="1"/>
  <c r="Q1366" i="1"/>
  <c r="I1354" i="1"/>
  <c r="Q1354" i="1"/>
  <c r="I1342" i="1"/>
  <c r="Q1342" i="1"/>
  <c r="I1330" i="1"/>
  <c r="Q1330" i="1"/>
  <c r="I1318" i="1"/>
  <c r="Q1318" i="1"/>
  <c r="I1306" i="1"/>
  <c r="Q1306" i="1"/>
  <c r="I1294" i="1"/>
  <c r="Q1294" i="1"/>
  <c r="I1282" i="1"/>
  <c r="Q1282" i="1"/>
  <c r="I1270" i="1"/>
  <c r="Q1270" i="1"/>
  <c r="I1258" i="1"/>
  <c r="Q1258" i="1"/>
  <c r="I1246" i="1"/>
  <c r="Q1246" i="1"/>
  <c r="I1234" i="1"/>
  <c r="Q1234" i="1"/>
  <c r="I1222" i="1"/>
  <c r="Q1222" i="1"/>
  <c r="I1210" i="1"/>
  <c r="Q1210" i="1"/>
  <c r="I1198" i="1"/>
  <c r="Q1198" i="1"/>
  <c r="I1186" i="1"/>
  <c r="Q1186" i="1"/>
  <c r="I1174" i="1"/>
  <c r="Q1174" i="1"/>
  <c r="I1162" i="1"/>
  <c r="Q1162" i="1"/>
  <c r="I1150" i="1"/>
  <c r="Q1150" i="1"/>
  <c r="I1138" i="1"/>
  <c r="Q1138" i="1"/>
  <c r="I1126" i="1"/>
  <c r="Q1126" i="1"/>
  <c r="I1114" i="1"/>
  <c r="Q1114" i="1"/>
  <c r="L1114" i="1" s="1"/>
  <c r="I1102" i="1"/>
  <c r="Q1102" i="1"/>
  <c r="L1102" i="1" s="1"/>
  <c r="I1090" i="1"/>
  <c r="Q1090" i="1"/>
  <c r="L1090" i="1" s="1"/>
  <c r="I1078" i="1"/>
  <c r="Q1078" i="1"/>
  <c r="L1078" i="1" s="1"/>
  <c r="I1066" i="1"/>
  <c r="Q1066" i="1"/>
  <c r="L1066" i="1" s="1"/>
  <c r="I1054" i="1"/>
  <c r="Q1054" i="1"/>
  <c r="L1054" i="1" s="1"/>
  <c r="I1042" i="1"/>
  <c r="Q1042" i="1"/>
  <c r="L1042" i="1" s="1"/>
  <c r="I1030" i="1"/>
  <c r="Q1030" i="1"/>
  <c r="L1030" i="1" s="1"/>
  <c r="I1018" i="1"/>
  <c r="Q1018" i="1"/>
  <c r="L1018" i="1" s="1"/>
  <c r="I1006" i="1"/>
  <c r="Q1006" i="1"/>
  <c r="L1006" i="1" s="1"/>
  <c r="I994" i="1"/>
  <c r="Q994" i="1"/>
  <c r="I982" i="1"/>
  <c r="Q982" i="1"/>
  <c r="I970" i="1"/>
  <c r="Q970" i="1"/>
  <c r="I958" i="1"/>
  <c r="Q958" i="1"/>
  <c r="I946" i="1"/>
  <c r="Q946" i="1"/>
  <c r="I934" i="1"/>
  <c r="Q934" i="1"/>
  <c r="I922" i="1"/>
  <c r="Q922" i="1"/>
  <c r="I910" i="1"/>
  <c r="Q910" i="1"/>
  <c r="I898" i="1"/>
  <c r="Q898" i="1"/>
  <c r="I886" i="1"/>
  <c r="Q886" i="1"/>
  <c r="I874" i="1"/>
  <c r="Q874" i="1"/>
  <c r="I862" i="1"/>
  <c r="Q862" i="1"/>
  <c r="I850" i="1"/>
  <c r="Q850" i="1"/>
  <c r="I838" i="1"/>
  <c r="Q838" i="1"/>
  <c r="I826" i="1"/>
  <c r="Q826" i="1"/>
  <c r="I814" i="1"/>
  <c r="Q814" i="1"/>
  <c r="I802" i="1"/>
  <c r="Q802" i="1"/>
  <c r="I790" i="1"/>
  <c r="Q790" i="1"/>
  <c r="I778" i="1"/>
  <c r="Q778" i="1"/>
  <c r="I766" i="1"/>
  <c r="Q766" i="1"/>
  <c r="I754" i="1"/>
  <c r="Q754" i="1"/>
  <c r="I742" i="1"/>
  <c r="Q742" i="1"/>
  <c r="I730" i="1"/>
  <c r="Q730" i="1"/>
  <c r="I718" i="1"/>
  <c r="Q718" i="1"/>
  <c r="I706" i="1"/>
  <c r="Q706" i="1"/>
  <c r="I694" i="1"/>
  <c r="Q694" i="1"/>
  <c r="L694" i="1" s="1"/>
  <c r="I682" i="1"/>
  <c r="Q682" i="1"/>
  <c r="L682" i="1" s="1"/>
  <c r="I670" i="1"/>
  <c r="Q670" i="1"/>
  <c r="L670" i="1" s="1"/>
  <c r="I658" i="1"/>
  <c r="Q658" i="1"/>
  <c r="L658" i="1" s="1"/>
  <c r="I646" i="1"/>
  <c r="Q646" i="1"/>
  <c r="L646" i="1" s="1"/>
  <c r="I634" i="1"/>
  <c r="Q634" i="1"/>
  <c r="L634" i="1" s="1"/>
  <c r="I622" i="1"/>
  <c r="Q622" i="1"/>
  <c r="L622" i="1" s="1"/>
  <c r="I610" i="1"/>
  <c r="Q610" i="1"/>
  <c r="L610" i="1" s="1"/>
  <c r="I598" i="1"/>
  <c r="Q598" i="1"/>
  <c r="L598" i="1" s="1"/>
  <c r="I586" i="1"/>
  <c r="Q586" i="1"/>
  <c r="L586" i="1" s="1"/>
  <c r="I574" i="1"/>
  <c r="Q574" i="1"/>
  <c r="L574" i="1" s="1"/>
  <c r="I562" i="1"/>
  <c r="Q562" i="1"/>
  <c r="L562" i="1" s="1"/>
  <c r="I550" i="1"/>
  <c r="Q550" i="1"/>
  <c r="L550" i="1" s="1"/>
  <c r="I538" i="1"/>
  <c r="Q538" i="1"/>
  <c r="L538" i="1" s="1"/>
  <c r="I526" i="1"/>
  <c r="Q526" i="1"/>
  <c r="L526" i="1" s="1"/>
  <c r="I514" i="1"/>
  <c r="Q514" i="1"/>
  <c r="L514" i="1" s="1"/>
  <c r="I502" i="1"/>
  <c r="Q502" i="1"/>
  <c r="L502" i="1" s="1"/>
  <c r="I490" i="1"/>
  <c r="Q490" i="1"/>
  <c r="L490" i="1" s="1"/>
  <c r="I478" i="1"/>
  <c r="Q478" i="1"/>
  <c r="L478" i="1" s="1"/>
  <c r="I466" i="1"/>
  <c r="Q466" i="1"/>
  <c r="L466" i="1" s="1"/>
  <c r="I454" i="1"/>
  <c r="Q454" i="1"/>
  <c r="L454" i="1" s="1"/>
  <c r="I442" i="1"/>
  <c r="Q442" i="1"/>
  <c r="L442" i="1" s="1"/>
  <c r="I430" i="1"/>
  <c r="Q430" i="1"/>
  <c r="L430" i="1" s="1"/>
  <c r="I418" i="1"/>
  <c r="Q418" i="1"/>
  <c r="L418" i="1" s="1"/>
  <c r="I406" i="1"/>
  <c r="Q406" i="1"/>
  <c r="L406" i="1" s="1"/>
  <c r="I394" i="1"/>
  <c r="Q394" i="1"/>
  <c r="L394" i="1" s="1"/>
  <c r="I382" i="1"/>
  <c r="Q382" i="1"/>
  <c r="L382" i="1" s="1"/>
  <c r="I370" i="1"/>
  <c r="Q370" i="1"/>
  <c r="L370" i="1" s="1"/>
  <c r="I358" i="1"/>
  <c r="Q358" i="1"/>
  <c r="L358" i="1" s="1"/>
  <c r="I346" i="1"/>
  <c r="Q346" i="1"/>
  <c r="L346" i="1" s="1"/>
  <c r="I334" i="1"/>
  <c r="Q334" i="1"/>
  <c r="L334" i="1" s="1"/>
  <c r="I322" i="1"/>
  <c r="Q322" i="1"/>
  <c r="L322" i="1" s="1"/>
  <c r="I310" i="1"/>
  <c r="Q310" i="1"/>
  <c r="L310" i="1" s="1"/>
  <c r="I298" i="1"/>
  <c r="Q298" i="1"/>
  <c r="L298" i="1" s="1"/>
  <c r="I286" i="1"/>
  <c r="Q286" i="1"/>
  <c r="L286" i="1" s="1"/>
  <c r="I274" i="1"/>
  <c r="Q274" i="1"/>
  <c r="L274" i="1" s="1"/>
  <c r="I262" i="1"/>
  <c r="Q262" i="1"/>
  <c r="L262" i="1" s="1"/>
  <c r="I250" i="1"/>
  <c r="Q250" i="1"/>
  <c r="L250" i="1" s="1"/>
  <c r="I238" i="1"/>
  <c r="Q238" i="1"/>
  <c r="L238" i="1" s="1"/>
  <c r="I226" i="1"/>
  <c r="Q226" i="1"/>
  <c r="L226" i="1" s="1"/>
  <c r="I214" i="1"/>
  <c r="Q214" i="1"/>
  <c r="L214" i="1" s="1"/>
  <c r="I202" i="1"/>
  <c r="Q202" i="1"/>
  <c r="L202" i="1" s="1"/>
  <c r="I190" i="1"/>
  <c r="Q190" i="1"/>
  <c r="L190" i="1" s="1"/>
  <c r="I178" i="1"/>
  <c r="Q178" i="1"/>
  <c r="L178" i="1" s="1"/>
  <c r="I166" i="1"/>
  <c r="Q166" i="1"/>
  <c r="L166" i="1" s="1"/>
  <c r="I154" i="1"/>
  <c r="Q154" i="1"/>
  <c r="L154" i="1" s="1"/>
  <c r="I142" i="1"/>
  <c r="Q142" i="1"/>
  <c r="L142" i="1" s="1"/>
  <c r="I130" i="1"/>
  <c r="Q130" i="1"/>
  <c r="L130" i="1" s="1"/>
  <c r="I118" i="1"/>
  <c r="Q118" i="1"/>
  <c r="L118" i="1" s="1"/>
  <c r="I106" i="1"/>
  <c r="Q106" i="1"/>
  <c r="L106" i="1" s="1"/>
  <c r="I94" i="1"/>
  <c r="Q94" i="1"/>
  <c r="L94" i="1" s="1"/>
  <c r="I82" i="1"/>
  <c r="Q82" i="1"/>
  <c r="L82" i="1" s="1"/>
  <c r="I70" i="1"/>
  <c r="Q70" i="1"/>
  <c r="L70" i="1" s="1"/>
  <c r="I58" i="1"/>
  <c r="Q58" i="1"/>
  <c r="L58" i="1" s="1"/>
  <c r="I46" i="1"/>
  <c r="Q46" i="1"/>
  <c r="L46" i="1" s="1"/>
  <c r="I34" i="1"/>
  <c r="Q34" i="1"/>
  <c r="L34" i="1" s="1"/>
  <c r="I22" i="1"/>
  <c r="Q22" i="1"/>
  <c r="L22" i="1" s="1"/>
  <c r="I10" i="1"/>
  <c r="Q10" i="1"/>
  <c r="L10" i="1" s="1"/>
  <c r="J1391" i="1"/>
  <c r="R1391" i="1"/>
  <c r="J1379" i="1"/>
  <c r="R1379" i="1"/>
  <c r="J1367" i="1"/>
  <c r="R1367" i="1"/>
  <c r="J1355" i="1"/>
  <c r="R1355" i="1"/>
  <c r="J1343" i="1"/>
  <c r="R1343" i="1"/>
  <c r="J1331" i="1"/>
  <c r="R1331" i="1"/>
  <c r="J1319" i="1"/>
  <c r="R1319" i="1"/>
  <c r="J1307" i="1"/>
  <c r="R1307" i="1"/>
  <c r="J1295" i="1"/>
  <c r="R1295" i="1"/>
  <c r="J1283" i="1"/>
  <c r="R1283" i="1"/>
  <c r="J1271" i="1"/>
  <c r="R1271" i="1"/>
  <c r="J1259" i="1"/>
  <c r="R1259" i="1"/>
  <c r="J1247" i="1"/>
  <c r="R1247" i="1"/>
  <c r="J1235" i="1"/>
  <c r="R1235" i="1"/>
  <c r="J1223" i="1"/>
  <c r="R1223" i="1"/>
  <c r="J1211" i="1"/>
  <c r="R1211" i="1"/>
  <c r="J1199" i="1"/>
  <c r="R1199" i="1"/>
  <c r="J1187" i="1"/>
  <c r="R1187" i="1"/>
  <c r="J1175" i="1"/>
  <c r="R1175" i="1"/>
  <c r="J1163" i="1"/>
  <c r="R1163" i="1"/>
  <c r="J1151" i="1"/>
  <c r="R1151" i="1"/>
  <c r="J1139" i="1"/>
  <c r="R1139" i="1"/>
  <c r="J1127" i="1"/>
  <c r="R1127" i="1"/>
  <c r="J1115" i="1"/>
  <c r="R1115" i="1"/>
  <c r="J1103" i="1"/>
  <c r="R1103" i="1"/>
  <c r="J1091" i="1"/>
  <c r="R1091" i="1"/>
  <c r="J1079" i="1"/>
  <c r="R1079" i="1"/>
  <c r="J1067" i="1"/>
  <c r="R1067" i="1"/>
  <c r="J1055" i="1"/>
  <c r="R1055" i="1"/>
  <c r="J1043" i="1"/>
  <c r="R1043" i="1"/>
  <c r="I1389" i="1"/>
  <c r="Q1389" i="1"/>
  <c r="I1377" i="1"/>
  <c r="Q1377" i="1"/>
  <c r="I1365" i="1"/>
  <c r="Q1365" i="1"/>
  <c r="I1353" i="1"/>
  <c r="Q1353" i="1"/>
  <c r="I1341" i="1"/>
  <c r="Q1341" i="1"/>
  <c r="I1329" i="1"/>
  <c r="Q1329" i="1"/>
  <c r="I1317" i="1"/>
  <c r="Q1317" i="1"/>
  <c r="I1305" i="1"/>
  <c r="Q1305" i="1"/>
  <c r="I1293" i="1"/>
  <c r="Q1293" i="1"/>
  <c r="I1281" i="1"/>
  <c r="Q1281" i="1"/>
  <c r="I1269" i="1"/>
  <c r="Q1269" i="1"/>
  <c r="I1257" i="1"/>
  <c r="Q1257" i="1"/>
  <c r="I1245" i="1"/>
  <c r="Q1245" i="1"/>
  <c r="I1233" i="1"/>
  <c r="Q1233" i="1"/>
  <c r="I1221" i="1"/>
  <c r="Q1221" i="1"/>
  <c r="I1209" i="1"/>
  <c r="Q1209" i="1"/>
  <c r="I1197" i="1"/>
  <c r="Q1197" i="1"/>
  <c r="I1185" i="1"/>
  <c r="Q1185" i="1"/>
  <c r="I1173" i="1"/>
  <c r="Q1173" i="1"/>
  <c r="I1161" i="1"/>
  <c r="Q1161" i="1"/>
  <c r="I1149" i="1"/>
  <c r="Q1149" i="1"/>
  <c r="I1137" i="1"/>
  <c r="Q1137" i="1"/>
  <c r="I1125" i="1"/>
  <c r="Q1125" i="1"/>
  <c r="I1113" i="1"/>
  <c r="Q1113" i="1"/>
  <c r="L1113" i="1" s="1"/>
  <c r="I1101" i="1"/>
  <c r="Q1101" i="1"/>
  <c r="L1101" i="1" s="1"/>
  <c r="I1089" i="1"/>
  <c r="Q1089" i="1"/>
  <c r="L1089" i="1" s="1"/>
  <c r="I1077" i="1"/>
  <c r="Q1077" i="1"/>
  <c r="L1077" i="1" s="1"/>
  <c r="I1065" i="1"/>
  <c r="Q1065" i="1"/>
  <c r="L1065" i="1" s="1"/>
  <c r="I1053" i="1"/>
  <c r="Q1053" i="1"/>
  <c r="L1053" i="1" s="1"/>
  <c r="I1041" i="1"/>
  <c r="Q1041" i="1"/>
  <c r="L1041" i="1" s="1"/>
  <c r="I1029" i="1"/>
  <c r="Q1029" i="1"/>
  <c r="L1029" i="1" s="1"/>
  <c r="I1017" i="1"/>
  <c r="Q1017" i="1"/>
  <c r="L1017" i="1" s="1"/>
  <c r="I1005" i="1"/>
  <c r="Q1005" i="1"/>
  <c r="L1005" i="1" s="1"/>
  <c r="I993" i="1"/>
  <c r="Q993" i="1"/>
  <c r="I981" i="1"/>
  <c r="Q981" i="1"/>
  <c r="I969" i="1"/>
  <c r="Q969" i="1"/>
  <c r="I957" i="1"/>
  <c r="Q957" i="1"/>
  <c r="I945" i="1"/>
  <c r="Q945" i="1"/>
  <c r="I933" i="1"/>
  <c r="Q933" i="1"/>
  <c r="I921" i="1"/>
  <c r="Q921" i="1"/>
  <c r="I909" i="1"/>
  <c r="Q909" i="1"/>
  <c r="I897" i="1"/>
  <c r="Q897" i="1"/>
  <c r="I885" i="1"/>
  <c r="Q885" i="1"/>
  <c r="I873" i="1"/>
  <c r="Q873" i="1"/>
  <c r="I861" i="1"/>
  <c r="Q861" i="1"/>
  <c r="I849" i="1"/>
  <c r="Q849" i="1"/>
  <c r="I837" i="1"/>
  <c r="Q837" i="1"/>
  <c r="I825" i="1"/>
  <c r="Q825" i="1"/>
  <c r="I813" i="1"/>
  <c r="Q813" i="1"/>
  <c r="I801" i="1"/>
  <c r="Q801" i="1"/>
  <c r="I789" i="1"/>
  <c r="Q789" i="1"/>
  <c r="I777" i="1"/>
  <c r="Q777" i="1"/>
  <c r="I765" i="1"/>
  <c r="Q765" i="1"/>
  <c r="L765" i="1" s="1"/>
  <c r="I753" i="1"/>
  <c r="Q753" i="1"/>
  <c r="L753" i="1" s="1"/>
  <c r="I741" i="1"/>
  <c r="Q741" i="1"/>
  <c r="L741" i="1" s="1"/>
  <c r="I729" i="1"/>
  <c r="Q729" i="1"/>
  <c r="L729" i="1" s="1"/>
  <c r="I717" i="1"/>
  <c r="Q717" i="1"/>
  <c r="L717" i="1" s="1"/>
  <c r="I705" i="1"/>
  <c r="Q705" i="1"/>
  <c r="L705" i="1" s="1"/>
  <c r="I693" i="1"/>
  <c r="Q693" i="1"/>
  <c r="L693" i="1" s="1"/>
  <c r="I681" i="1"/>
  <c r="Q681" i="1"/>
  <c r="L681" i="1" s="1"/>
  <c r="I669" i="1"/>
  <c r="Q669" i="1"/>
  <c r="L669" i="1" s="1"/>
  <c r="I657" i="1"/>
  <c r="Q657" i="1"/>
  <c r="L657" i="1" s="1"/>
  <c r="I645" i="1"/>
  <c r="Q645" i="1"/>
  <c r="L645" i="1" s="1"/>
  <c r="I633" i="1"/>
  <c r="Q633" i="1"/>
  <c r="L633" i="1" s="1"/>
  <c r="I621" i="1"/>
  <c r="Q621" i="1"/>
  <c r="L621" i="1" s="1"/>
  <c r="I609" i="1"/>
  <c r="Q609" i="1"/>
  <c r="L609" i="1" s="1"/>
  <c r="I597" i="1"/>
  <c r="Q597" i="1"/>
  <c r="L597" i="1" s="1"/>
  <c r="I585" i="1"/>
  <c r="Q585" i="1"/>
  <c r="L585" i="1" s="1"/>
  <c r="I573" i="1"/>
  <c r="Q573" i="1"/>
  <c r="L573" i="1" s="1"/>
  <c r="I561" i="1"/>
  <c r="Q561" i="1"/>
  <c r="L561" i="1" s="1"/>
  <c r="I549" i="1"/>
  <c r="Q549" i="1"/>
  <c r="L549" i="1" s="1"/>
  <c r="I537" i="1"/>
  <c r="Q537" i="1"/>
  <c r="L537" i="1" s="1"/>
  <c r="I525" i="1"/>
  <c r="Q525" i="1"/>
  <c r="L525" i="1" s="1"/>
  <c r="I513" i="1"/>
  <c r="Q513" i="1"/>
  <c r="L513" i="1" s="1"/>
  <c r="I501" i="1"/>
  <c r="Q501" i="1"/>
  <c r="L501" i="1" s="1"/>
  <c r="I489" i="1"/>
  <c r="Q489" i="1"/>
  <c r="L489" i="1" s="1"/>
  <c r="I477" i="1"/>
  <c r="Q477" i="1"/>
  <c r="L477" i="1" s="1"/>
  <c r="I465" i="1"/>
  <c r="Q465" i="1"/>
  <c r="L465" i="1" s="1"/>
  <c r="I453" i="1"/>
  <c r="Q453" i="1"/>
  <c r="L453" i="1" s="1"/>
  <c r="I441" i="1"/>
  <c r="Q441" i="1"/>
  <c r="L441" i="1" s="1"/>
  <c r="I429" i="1"/>
  <c r="Q429" i="1"/>
  <c r="L429" i="1" s="1"/>
  <c r="I417" i="1"/>
  <c r="Q417" i="1"/>
  <c r="L417" i="1" s="1"/>
  <c r="I405" i="1"/>
  <c r="Q405" i="1"/>
  <c r="L405" i="1" s="1"/>
  <c r="I393" i="1"/>
  <c r="Q393" i="1"/>
  <c r="L393" i="1" s="1"/>
  <c r="I381" i="1"/>
  <c r="Q381" i="1"/>
  <c r="L381" i="1" s="1"/>
  <c r="I369" i="1"/>
  <c r="Q369" i="1"/>
  <c r="L369" i="1" s="1"/>
  <c r="I357" i="1"/>
  <c r="Q357" i="1"/>
  <c r="L357" i="1" s="1"/>
  <c r="I345" i="1"/>
  <c r="Q345" i="1"/>
  <c r="L345" i="1" s="1"/>
  <c r="I333" i="1"/>
  <c r="Q333" i="1"/>
  <c r="L333" i="1" s="1"/>
  <c r="I321" i="1"/>
  <c r="Q321" i="1"/>
  <c r="L321" i="1" s="1"/>
  <c r="I309" i="1"/>
  <c r="Q309" i="1"/>
  <c r="L309" i="1" s="1"/>
  <c r="I297" i="1"/>
  <c r="Q297" i="1"/>
  <c r="L297" i="1" s="1"/>
  <c r="I285" i="1"/>
  <c r="Q285" i="1"/>
  <c r="L285" i="1" s="1"/>
  <c r="I273" i="1"/>
  <c r="Q273" i="1"/>
  <c r="L273" i="1" s="1"/>
  <c r="I261" i="1"/>
  <c r="Q261" i="1"/>
  <c r="L261" i="1" s="1"/>
  <c r="I249" i="1"/>
  <c r="Q249" i="1"/>
  <c r="L249" i="1" s="1"/>
  <c r="I237" i="1"/>
  <c r="Q237" i="1"/>
  <c r="L237" i="1" s="1"/>
  <c r="I225" i="1"/>
  <c r="Q225" i="1"/>
  <c r="L225" i="1" s="1"/>
  <c r="I213" i="1"/>
  <c r="Q213" i="1"/>
  <c r="L213" i="1" s="1"/>
  <c r="I201" i="1"/>
  <c r="Q201" i="1"/>
  <c r="L201" i="1" s="1"/>
  <c r="I189" i="1"/>
  <c r="Q189" i="1"/>
  <c r="L189" i="1" s="1"/>
  <c r="I177" i="1"/>
  <c r="Q177" i="1"/>
  <c r="L177" i="1" s="1"/>
  <c r="I165" i="1"/>
  <c r="Q165" i="1"/>
  <c r="L165" i="1" s="1"/>
  <c r="I153" i="1"/>
  <c r="Q153" i="1"/>
  <c r="L153" i="1" s="1"/>
  <c r="I141" i="1"/>
  <c r="Q141" i="1"/>
  <c r="L141" i="1" s="1"/>
  <c r="I129" i="1"/>
  <c r="Q129" i="1"/>
  <c r="L129" i="1" s="1"/>
  <c r="I117" i="1"/>
  <c r="Q117" i="1"/>
  <c r="L117" i="1" s="1"/>
  <c r="I105" i="1"/>
  <c r="Q105" i="1"/>
  <c r="L105" i="1" s="1"/>
  <c r="I93" i="1"/>
  <c r="Q93" i="1"/>
  <c r="L93" i="1" s="1"/>
  <c r="I81" i="1"/>
  <c r="Q81" i="1"/>
  <c r="L81" i="1" s="1"/>
  <c r="I69" i="1"/>
  <c r="Q69" i="1"/>
  <c r="L69" i="1" s="1"/>
  <c r="I57" i="1"/>
  <c r="Q57" i="1"/>
  <c r="L57" i="1" s="1"/>
  <c r="I45" i="1"/>
  <c r="Q45" i="1"/>
  <c r="L45" i="1" s="1"/>
  <c r="I33" i="1"/>
  <c r="Q33" i="1"/>
  <c r="L33" i="1" s="1"/>
  <c r="I21" i="1"/>
  <c r="Q21" i="1"/>
  <c r="L21" i="1" s="1"/>
  <c r="I9" i="1"/>
  <c r="Q9" i="1"/>
  <c r="L9" i="1" s="1"/>
  <c r="J1390" i="1"/>
  <c r="R1390" i="1"/>
  <c r="J1378" i="1"/>
  <c r="R1378" i="1"/>
  <c r="J1366" i="1"/>
  <c r="R1366" i="1"/>
  <c r="J1354" i="1"/>
  <c r="R1354" i="1"/>
  <c r="J1342" i="1"/>
  <c r="R1342" i="1"/>
  <c r="J1330" i="1"/>
  <c r="R1330" i="1"/>
  <c r="J1318" i="1"/>
  <c r="R1318" i="1"/>
  <c r="J1306" i="1"/>
  <c r="R1306" i="1"/>
  <c r="J1294" i="1"/>
  <c r="R1294" i="1"/>
  <c r="J1282" i="1"/>
  <c r="R1282" i="1"/>
  <c r="J1270" i="1"/>
  <c r="R1270" i="1"/>
  <c r="J1258" i="1"/>
  <c r="R1258" i="1"/>
  <c r="J1246" i="1"/>
  <c r="R1246" i="1"/>
  <c r="J1234" i="1"/>
  <c r="R1234" i="1"/>
  <c r="J1222" i="1"/>
  <c r="R1222" i="1"/>
  <c r="J1210" i="1"/>
  <c r="R1210" i="1"/>
  <c r="J1198" i="1"/>
  <c r="R1198" i="1"/>
  <c r="J1186" i="1"/>
  <c r="R1186" i="1"/>
  <c r="J1174" i="1"/>
  <c r="R1174" i="1"/>
  <c r="J1162" i="1"/>
  <c r="R1162" i="1"/>
  <c r="J1150" i="1"/>
  <c r="R1150" i="1"/>
  <c r="J1138" i="1"/>
  <c r="R1138" i="1"/>
  <c r="J1126" i="1"/>
  <c r="R1126" i="1"/>
  <c r="J1114" i="1"/>
  <c r="R1114" i="1"/>
  <c r="J1102" i="1"/>
  <c r="R1102" i="1"/>
  <c r="J1090" i="1"/>
  <c r="R1090" i="1"/>
  <c r="J1078" i="1"/>
  <c r="R1078" i="1"/>
  <c r="J1066" i="1"/>
  <c r="R1066" i="1"/>
  <c r="J1054" i="1"/>
  <c r="R1054" i="1"/>
  <c r="J1042" i="1"/>
  <c r="R1042" i="1"/>
  <c r="J1030" i="1"/>
  <c r="R1030" i="1"/>
  <c r="J1018" i="1"/>
  <c r="R1018" i="1"/>
  <c r="J1006" i="1"/>
  <c r="R1006" i="1"/>
  <c r="J994" i="1"/>
  <c r="R994" i="1"/>
  <c r="J982" i="1"/>
  <c r="R982" i="1"/>
  <c r="J970" i="1"/>
  <c r="R970" i="1"/>
  <c r="J958" i="1"/>
  <c r="R958" i="1"/>
  <c r="J946" i="1"/>
  <c r="R946" i="1"/>
  <c r="J934" i="1"/>
  <c r="R934" i="1"/>
  <c r="J922" i="1"/>
  <c r="R922" i="1"/>
  <c r="J910" i="1"/>
  <c r="R910" i="1"/>
  <c r="J898" i="1"/>
  <c r="R898" i="1"/>
  <c r="J886" i="1"/>
  <c r="R886" i="1"/>
  <c r="J874" i="1"/>
  <c r="R874" i="1"/>
  <c r="J862" i="1"/>
  <c r="R862" i="1"/>
  <c r="J850" i="1"/>
  <c r="R850" i="1"/>
  <c r="J838" i="1"/>
  <c r="R838" i="1"/>
  <c r="J826" i="1"/>
  <c r="R826" i="1"/>
  <c r="J814" i="1"/>
  <c r="R814" i="1"/>
  <c r="J802" i="1"/>
  <c r="R802" i="1"/>
  <c r="J790" i="1"/>
  <c r="R790" i="1"/>
  <c r="J778" i="1"/>
  <c r="R778" i="1"/>
  <c r="J766" i="1"/>
  <c r="R766" i="1"/>
  <c r="J754" i="1"/>
  <c r="R754" i="1"/>
  <c r="J742" i="1"/>
  <c r="R742" i="1"/>
  <c r="J730" i="1"/>
  <c r="R730" i="1"/>
  <c r="J718" i="1"/>
  <c r="R718" i="1"/>
  <c r="I1388" i="1"/>
  <c r="Q1388" i="1"/>
  <c r="I1376" i="1"/>
  <c r="Q1376" i="1"/>
  <c r="I1364" i="1"/>
  <c r="Q1364" i="1"/>
  <c r="I1352" i="1"/>
  <c r="Q1352" i="1"/>
  <c r="I1340" i="1"/>
  <c r="Q1340" i="1"/>
  <c r="I1328" i="1"/>
  <c r="Q1328" i="1"/>
  <c r="I1316" i="1"/>
  <c r="Q1316" i="1"/>
  <c r="I1304" i="1"/>
  <c r="Q1304" i="1"/>
  <c r="I1292" i="1"/>
  <c r="Q1292" i="1"/>
  <c r="I1280" i="1"/>
  <c r="Q1280" i="1"/>
  <c r="I1268" i="1"/>
  <c r="Q1268" i="1"/>
  <c r="I1256" i="1"/>
  <c r="Q1256" i="1"/>
  <c r="I1244" i="1"/>
  <c r="Q1244" i="1"/>
  <c r="I1232" i="1"/>
  <c r="Q1232" i="1"/>
  <c r="I1220" i="1"/>
  <c r="Q1220" i="1"/>
  <c r="I1208" i="1"/>
  <c r="Q1208" i="1"/>
  <c r="I1196" i="1"/>
  <c r="Q1196" i="1"/>
  <c r="I1184" i="1"/>
  <c r="Q1184" i="1"/>
  <c r="I1172" i="1"/>
  <c r="Q1172" i="1"/>
  <c r="I1160" i="1"/>
  <c r="Q1160" i="1"/>
  <c r="I1148" i="1"/>
  <c r="Q1148" i="1"/>
  <c r="I1136" i="1"/>
  <c r="Q1136" i="1"/>
  <c r="I1124" i="1"/>
  <c r="Q1124" i="1"/>
  <c r="I1112" i="1"/>
  <c r="Q1112" i="1"/>
  <c r="L1112" i="1" s="1"/>
  <c r="I1100" i="1"/>
  <c r="Q1100" i="1"/>
  <c r="L1100" i="1" s="1"/>
  <c r="I1088" i="1"/>
  <c r="Q1088" i="1"/>
  <c r="L1088" i="1" s="1"/>
  <c r="I1076" i="1"/>
  <c r="Q1076" i="1"/>
  <c r="L1076" i="1" s="1"/>
  <c r="I1064" i="1"/>
  <c r="Q1064" i="1"/>
  <c r="L1064" i="1" s="1"/>
  <c r="I1052" i="1"/>
  <c r="Q1052" i="1"/>
  <c r="L1052" i="1" s="1"/>
  <c r="I1040" i="1"/>
  <c r="Q1040" i="1"/>
  <c r="L1040" i="1" s="1"/>
  <c r="I1028" i="1"/>
  <c r="Q1028" i="1"/>
  <c r="L1028" i="1" s="1"/>
  <c r="I1016" i="1"/>
  <c r="Q1016" i="1"/>
  <c r="L1016" i="1" s="1"/>
  <c r="I1004" i="1"/>
  <c r="Q1004" i="1"/>
  <c r="L1004" i="1" s="1"/>
  <c r="I992" i="1"/>
  <c r="Q992" i="1"/>
  <c r="I980" i="1"/>
  <c r="Q980" i="1"/>
  <c r="I968" i="1"/>
  <c r="Q968" i="1"/>
  <c r="I956" i="1"/>
  <c r="Q956" i="1"/>
  <c r="I944" i="1"/>
  <c r="Q944" i="1"/>
  <c r="I932" i="1"/>
  <c r="Q932" i="1"/>
  <c r="I920" i="1"/>
  <c r="Q920" i="1"/>
  <c r="I908" i="1"/>
  <c r="Q908" i="1"/>
  <c r="I896" i="1"/>
  <c r="Q896" i="1"/>
  <c r="I884" i="1"/>
  <c r="Q884" i="1"/>
  <c r="I872" i="1"/>
  <c r="Q872" i="1"/>
  <c r="I860" i="1"/>
  <c r="Q860" i="1"/>
  <c r="I848" i="1"/>
  <c r="Q848" i="1"/>
  <c r="I836" i="1"/>
  <c r="Q836" i="1"/>
  <c r="I824" i="1"/>
  <c r="Q824" i="1"/>
  <c r="I812" i="1"/>
  <c r="Q812" i="1"/>
  <c r="I800" i="1"/>
  <c r="Q800" i="1"/>
  <c r="I788" i="1"/>
  <c r="Q788" i="1"/>
  <c r="I776" i="1"/>
  <c r="Q776" i="1"/>
  <c r="I764" i="1"/>
  <c r="Q764" i="1"/>
  <c r="L764" i="1" s="1"/>
  <c r="I752" i="1"/>
  <c r="Q752" i="1"/>
  <c r="L752" i="1" s="1"/>
  <c r="I740" i="1"/>
  <c r="Q740" i="1"/>
  <c r="L740" i="1" s="1"/>
  <c r="I728" i="1"/>
  <c r="Q728" i="1"/>
  <c r="L728" i="1" s="1"/>
  <c r="I716" i="1"/>
  <c r="Q716" i="1"/>
  <c r="L716" i="1" s="1"/>
  <c r="I704" i="1"/>
  <c r="Q704" i="1"/>
  <c r="L704" i="1" s="1"/>
  <c r="I692" i="1"/>
  <c r="Q692" i="1"/>
  <c r="L692" i="1" s="1"/>
  <c r="I680" i="1"/>
  <c r="Q680" i="1"/>
  <c r="L680" i="1" s="1"/>
  <c r="I668" i="1"/>
  <c r="Q668" i="1"/>
  <c r="L668" i="1" s="1"/>
  <c r="I656" i="1"/>
  <c r="Q656" i="1"/>
  <c r="L656" i="1" s="1"/>
  <c r="I644" i="1"/>
  <c r="Q644" i="1"/>
  <c r="L644" i="1" s="1"/>
  <c r="I632" i="1"/>
  <c r="Q632" i="1"/>
  <c r="L632" i="1" s="1"/>
  <c r="I620" i="1"/>
  <c r="Q620" i="1"/>
  <c r="L620" i="1" s="1"/>
  <c r="I608" i="1"/>
  <c r="Q608" i="1"/>
  <c r="L608" i="1" s="1"/>
  <c r="I596" i="1"/>
  <c r="Q596" i="1"/>
  <c r="L596" i="1" s="1"/>
  <c r="I584" i="1"/>
  <c r="Q584" i="1"/>
  <c r="L584" i="1" s="1"/>
  <c r="I572" i="1"/>
  <c r="Q572" i="1"/>
  <c r="L572" i="1" s="1"/>
  <c r="I560" i="1"/>
  <c r="Q560" i="1"/>
  <c r="L560" i="1" s="1"/>
  <c r="I548" i="1"/>
  <c r="Q548" i="1"/>
  <c r="L548" i="1" s="1"/>
  <c r="I536" i="1"/>
  <c r="Q536" i="1"/>
  <c r="L536" i="1" s="1"/>
  <c r="I524" i="1"/>
  <c r="Q524" i="1"/>
  <c r="L524" i="1" s="1"/>
  <c r="I512" i="1"/>
  <c r="Q512" i="1"/>
  <c r="L512" i="1" s="1"/>
  <c r="I500" i="1"/>
  <c r="Q500" i="1"/>
  <c r="L500" i="1" s="1"/>
  <c r="I488" i="1"/>
  <c r="Q488" i="1"/>
  <c r="L488" i="1" s="1"/>
  <c r="I476" i="1"/>
  <c r="Q476" i="1"/>
  <c r="L476" i="1" s="1"/>
  <c r="I464" i="1"/>
  <c r="Q464" i="1"/>
  <c r="L464" i="1" s="1"/>
  <c r="I452" i="1"/>
  <c r="Q452" i="1"/>
  <c r="L452" i="1" s="1"/>
  <c r="I440" i="1"/>
  <c r="Q440" i="1"/>
  <c r="L440" i="1" s="1"/>
  <c r="I428" i="1"/>
  <c r="Q428" i="1"/>
  <c r="L428" i="1" s="1"/>
  <c r="I416" i="1"/>
  <c r="Q416" i="1"/>
  <c r="L416" i="1" s="1"/>
  <c r="I404" i="1"/>
  <c r="Q404" i="1"/>
  <c r="L404" i="1" s="1"/>
  <c r="I392" i="1"/>
  <c r="Q392" i="1"/>
  <c r="L392" i="1" s="1"/>
  <c r="I380" i="1"/>
  <c r="Q380" i="1"/>
  <c r="L380" i="1" s="1"/>
  <c r="I368" i="1"/>
  <c r="Q368" i="1"/>
  <c r="L368" i="1" s="1"/>
  <c r="I356" i="1"/>
  <c r="Q356" i="1"/>
  <c r="L356" i="1" s="1"/>
  <c r="I344" i="1"/>
  <c r="Q344" i="1"/>
  <c r="L344" i="1" s="1"/>
  <c r="I332" i="1"/>
  <c r="Q332" i="1"/>
  <c r="L332" i="1" s="1"/>
  <c r="I320" i="1"/>
  <c r="Q320" i="1"/>
  <c r="L320" i="1" s="1"/>
  <c r="I308" i="1"/>
  <c r="Q308" i="1"/>
  <c r="L308" i="1" s="1"/>
  <c r="I296" i="1"/>
  <c r="Q296" i="1"/>
  <c r="L296" i="1" s="1"/>
  <c r="I284" i="1"/>
  <c r="Q284" i="1"/>
  <c r="L284" i="1" s="1"/>
  <c r="I272" i="1"/>
  <c r="Q272" i="1"/>
  <c r="L272" i="1" s="1"/>
  <c r="I260" i="1"/>
  <c r="Q260" i="1"/>
  <c r="L260" i="1" s="1"/>
  <c r="I248" i="1"/>
  <c r="Q248" i="1"/>
  <c r="L248" i="1" s="1"/>
  <c r="I236" i="1"/>
  <c r="Q236" i="1"/>
  <c r="L236" i="1" s="1"/>
  <c r="I224" i="1"/>
  <c r="Q224" i="1"/>
  <c r="L224" i="1" s="1"/>
  <c r="I212" i="1"/>
  <c r="Q212" i="1"/>
  <c r="L212" i="1" s="1"/>
  <c r="I200" i="1"/>
  <c r="Q200" i="1"/>
  <c r="L200" i="1" s="1"/>
  <c r="I188" i="1"/>
  <c r="Q188" i="1"/>
  <c r="L188" i="1" s="1"/>
  <c r="I1387" i="1"/>
  <c r="Q1387" i="1"/>
  <c r="I1375" i="1"/>
  <c r="Q1375" i="1"/>
  <c r="I1363" i="1"/>
  <c r="Q1363" i="1"/>
  <c r="I1351" i="1"/>
  <c r="Q1351" i="1"/>
  <c r="I1339" i="1"/>
  <c r="Q1339" i="1"/>
  <c r="I1327" i="1"/>
  <c r="Q1327" i="1"/>
  <c r="I1315" i="1"/>
  <c r="Q1315" i="1"/>
  <c r="I1303" i="1"/>
  <c r="Q1303" i="1"/>
  <c r="I1291" i="1"/>
  <c r="Q1291" i="1"/>
  <c r="I1279" i="1"/>
  <c r="Q1279" i="1"/>
  <c r="I1267" i="1"/>
  <c r="Q1267" i="1"/>
  <c r="I1255" i="1"/>
  <c r="Q1255" i="1"/>
  <c r="I1243" i="1"/>
  <c r="Q1243" i="1"/>
  <c r="I1231" i="1"/>
  <c r="Q1231" i="1"/>
  <c r="I1219" i="1"/>
  <c r="Q1219" i="1"/>
  <c r="I1207" i="1"/>
  <c r="Q1207" i="1"/>
  <c r="I1195" i="1"/>
  <c r="Q1195" i="1"/>
  <c r="I1183" i="1"/>
  <c r="Q1183" i="1"/>
  <c r="I1171" i="1"/>
  <c r="Q1171" i="1"/>
  <c r="I1159" i="1"/>
  <c r="Q1159" i="1"/>
  <c r="I1147" i="1"/>
  <c r="Q1147" i="1"/>
  <c r="I1135" i="1"/>
  <c r="Q1135" i="1"/>
  <c r="I1123" i="1"/>
  <c r="Q1123" i="1"/>
  <c r="I1111" i="1"/>
  <c r="Q1111" i="1"/>
  <c r="L1111" i="1" s="1"/>
  <c r="I1099" i="1"/>
  <c r="Q1099" i="1"/>
  <c r="L1099" i="1" s="1"/>
  <c r="I1087" i="1"/>
  <c r="Q1087" i="1"/>
  <c r="L1087" i="1" s="1"/>
  <c r="I1075" i="1"/>
  <c r="Q1075" i="1"/>
  <c r="L1075" i="1" s="1"/>
  <c r="I1063" i="1"/>
  <c r="Q1063" i="1"/>
  <c r="L1063" i="1" s="1"/>
  <c r="I1051" i="1"/>
  <c r="Q1051" i="1"/>
  <c r="L1051" i="1" s="1"/>
  <c r="I1039" i="1"/>
  <c r="Q1039" i="1"/>
  <c r="L1039" i="1" s="1"/>
  <c r="I1027" i="1"/>
  <c r="Q1027" i="1"/>
  <c r="L1027" i="1" s="1"/>
  <c r="I1015" i="1"/>
  <c r="Q1015" i="1"/>
  <c r="L1015" i="1" s="1"/>
  <c r="I1003" i="1"/>
  <c r="Q1003" i="1"/>
  <c r="L1003" i="1" s="1"/>
  <c r="I991" i="1"/>
  <c r="Q991" i="1"/>
  <c r="L991" i="1" s="1"/>
  <c r="I979" i="1"/>
  <c r="Q979" i="1"/>
  <c r="L979" i="1" s="1"/>
  <c r="I967" i="1"/>
  <c r="Q967" i="1"/>
  <c r="L967" i="1" s="1"/>
  <c r="I955" i="1"/>
  <c r="Q955" i="1"/>
  <c r="L955" i="1" s="1"/>
  <c r="I943" i="1"/>
  <c r="Q943" i="1"/>
  <c r="L943" i="1" s="1"/>
  <c r="I931" i="1"/>
  <c r="Q931" i="1"/>
  <c r="L931" i="1" s="1"/>
  <c r="I919" i="1"/>
  <c r="Q919" i="1"/>
  <c r="L919" i="1" s="1"/>
  <c r="I907" i="1"/>
  <c r="Q907" i="1"/>
  <c r="L907" i="1" s="1"/>
  <c r="I895" i="1"/>
  <c r="Q895" i="1"/>
  <c r="L895" i="1" s="1"/>
  <c r="I883" i="1"/>
  <c r="Q883" i="1"/>
  <c r="L883" i="1" s="1"/>
  <c r="I871" i="1"/>
  <c r="Q871" i="1"/>
  <c r="L871" i="1" s="1"/>
  <c r="I859" i="1"/>
  <c r="Q859" i="1"/>
  <c r="L859" i="1" s="1"/>
  <c r="I847" i="1"/>
  <c r="Q847" i="1"/>
  <c r="L847" i="1" s="1"/>
  <c r="I835" i="1"/>
  <c r="Q835" i="1"/>
  <c r="L835" i="1" s="1"/>
  <c r="I823" i="1"/>
  <c r="Q823" i="1"/>
  <c r="L823" i="1" s="1"/>
  <c r="I811" i="1"/>
  <c r="Q811" i="1"/>
  <c r="L811" i="1" s="1"/>
  <c r="I799" i="1"/>
  <c r="Q799" i="1"/>
  <c r="L799" i="1" s="1"/>
  <c r="I787" i="1"/>
  <c r="Q787" i="1"/>
  <c r="L787" i="1" s="1"/>
  <c r="I775" i="1"/>
  <c r="Q775" i="1"/>
  <c r="L775" i="1" s="1"/>
  <c r="I763" i="1"/>
  <c r="Q763" i="1"/>
  <c r="L763" i="1" s="1"/>
  <c r="I751" i="1"/>
  <c r="Q751" i="1"/>
  <c r="L751" i="1" s="1"/>
  <c r="I739" i="1"/>
  <c r="Q739" i="1"/>
  <c r="L739" i="1" s="1"/>
  <c r="I727" i="1"/>
  <c r="Q727" i="1"/>
  <c r="L727" i="1" s="1"/>
  <c r="I715" i="1"/>
  <c r="Q715" i="1"/>
  <c r="L715" i="1" s="1"/>
  <c r="I703" i="1"/>
  <c r="Q703" i="1"/>
  <c r="L703" i="1" s="1"/>
  <c r="I691" i="1"/>
  <c r="Q691" i="1"/>
  <c r="L691" i="1" s="1"/>
  <c r="I679" i="1"/>
  <c r="Q679" i="1"/>
  <c r="L679" i="1" s="1"/>
  <c r="I667" i="1"/>
  <c r="Q667" i="1"/>
  <c r="L667" i="1" s="1"/>
  <c r="I655" i="1"/>
  <c r="Q655" i="1"/>
  <c r="L655" i="1" s="1"/>
  <c r="I643" i="1"/>
  <c r="Q643" i="1"/>
  <c r="L643" i="1" s="1"/>
  <c r="I631" i="1"/>
  <c r="Q631" i="1"/>
  <c r="L631" i="1" s="1"/>
  <c r="I619" i="1"/>
  <c r="Q619" i="1"/>
  <c r="L619" i="1" s="1"/>
  <c r="I607" i="1"/>
  <c r="Q607" i="1"/>
  <c r="L607" i="1" s="1"/>
  <c r="I595" i="1"/>
  <c r="Q595" i="1"/>
  <c r="L595" i="1" s="1"/>
  <c r="I583" i="1"/>
  <c r="Q583" i="1"/>
  <c r="L583" i="1" s="1"/>
  <c r="I571" i="1"/>
  <c r="Q571" i="1"/>
  <c r="L571" i="1" s="1"/>
  <c r="I559" i="1"/>
  <c r="Q559" i="1"/>
  <c r="L559" i="1" s="1"/>
  <c r="I547" i="1"/>
  <c r="Q547" i="1"/>
  <c r="L547" i="1" s="1"/>
  <c r="I535" i="1"/>
  <c r="Q535" i="1"/>
  <c r="L535" i="1" s="1"/>
  <c r="I523" i="1"/>
  <c r="Q523" i="1"/>
  <c r="L523" i="1" s="1"/>
  <c r="I511" i="1"/>
  <c r="Q511" i="1"/>
  <c r="L511" i="1" s="1"/>
  <c r="I499" i="1"/>
  <c r="Q499" i="1"/>
  <c r="L499" i="1" s="1"/>
  <c r="I487" i="1"/>
  <c r="Q487" i="1"/>
  <c r="L487" i="1" s="1"/>
  <c r="I475" i="1"/>
  <c r="Q475" i="1"/>
  <c r="L475" i="1" s="1"/>
  <c r="I463" i="1"/>
  <c r="Q463" i="1"/>
  <c r="L463" i="1" s="1"/>
  <c r="I451" i="1"/>
  <c r="Q451" i="1"/>
  <c r="L451" i="1" s="1"/>
  <c r="I439" i="1"/>
  <c r="Q439" i="1"/>
  <c r="L439" i="1" s="1"/>
  <c r="I427" i="1"/>
  <c r="Q427" i="1"/>
  <c r="L427" i="1" s="1"/>
  <c r="I415" i="1"/>
  <c r="Q415" i="1"/>
  <c r="L415" i="1" s="1"/>
  <c r="I403" i="1"/>
  <c r="Q403" i="1"/>
  <c r="L403" i="1" s="1"/>
  <c r="I391" i="1"/>
  <c r="Q391" i="1"/>
  <c r="L391" i="1" s="1"/>
  <c r="I379" i="1"/>
  <c r="Q379" i="1"/>
  <c r="L379" i="1" s="1"/>
  <c r="I367" i="1"/>
  <c r="Q367" i="1"/>
  <c r="L367" i="1" s="1"/>
  <c r="I355" i="1"/>
  <c r="Q355" i="1"/>
  <c r="L355" i="1" s="1"/>
  <c r="I343" i="1"/>
  <c r="Q343" i="1"/>
  <c r="L343" i="1" s="1"/>
  <c r="I331" i="1"/>
  <c r="Q331" i="1"/>
  <c r="L331" i="1" s="1"/>
  <c r="I319" i="1"/>
  <c r="Q319" i="1"/>
  <c r="L319" i="1" s="1"/>
  <c r="I307" i="1"/>
  <c r="Q307" i="1"/>
  <c r="L307" i="1" s="1"/>
  <c r="I295" i="1"/>
  <c r="Q295" i="1"/>
  <c r="L295" i="1" s="1"/>
  <c r="I283" i="1"/>
  <c r="Q283" i="1"/>
  <c r="L283" i="1" s="1"/>
  <c r="I271" i="1"/>
  <c r="Q271" i="1"/>
  <c r="L271" i="1" s="1"/>
  <c r="I259" i="1"/>
  <c r="Q259" i="1"/>
  <c r="L259" i="1" s="1"/>
  <c r="I247" i="1"/>
  <c r="Q247" i="1"/>
  <c r="L247" i="1" s="1"/>
  <c r="I235" i="1"/>
  <c r="Q235" i="1"/>
  <c r="L235" i="1" s="1"/>
  <c r="I223" i="1"/>
  <c r="Q223" i="1"/>
  <c r="L223" i="1" s="1"/>
  <c r="I211" i="1"/>
  <c r="Q211" i="1"/>
  <c r="L211" i="1" s="1"/>
  <c r="I199" i="1"/>
  <c r="Q199" i="1"/>
  <c r="L199" i="1" s="1"/>
  <c r="I187" i="1"/>
  <c r="Q187" i="1"/>
  <c r="L187" i="1" s="1"/>
  <c r="I175" i="1"/>
  <c r="Q175" i="1"/>
  <c r="L175" i="1" s="1"/>
  <c r="I163" i="1"/>
  <c r="Q163" i="1"/>
  <c r="L163" i="1" s="1"/>
  <c r="I151" i="1"/>
  <c r="Q151" i="1"/>
  <c r="L151" i="1" s="1"/>
  <c r="I139" i="1"/>
  <c r="Q139" i="1"/>
  <c r="L139" i="1" s="1"/>
  <c r="I127" i="1"/>
  <c r="Q127" i="1"/>
  <c r="L127" i="1" s="1"/>
  <c r="I115" i="1"/>
  <c r="Q115" i="1"/>
  <c r="L115" i="1" s="1"/>
  <c r="I103" i="1"/>
  <c r="Q103" i="1"/>
  <c r="L103" i="1" s="1"/>
  <c r="I91" i="1"/>
  <c r="Q91" i="1"/>
  <c r="L91" i="1" s="1"/>
  <c r="I79" i="1"/>
  <c r="Q79" i="1"/>
  <c r="L79" i="1" s="1"/>
  <c r="I67" i="1"/>
  <c r="Q67" i="1"/>
  <c r="L67" i="1" s="1"/>
  <c r="I55" i="1"/>
  <c r="Q55" i="1"/>
  <c r="L55" i="1" s="1"/>
  <c r="I43" i="1"/>
  <c r="Q43" i="1"/>
  <c r="L43" i="1" s="1"/>
  <c r="I31" i="1"/>
  <c r="Q31" i="1"/>
  <c r="L31" i="1" s="1"/>
  <c r="I19" i="1"/>
  <c r="Q19" i="1"/>
  <c r="L19" i="1" s="1"/>
  <c r="I7" i="1"/>
  <c r="Q7" i="1"/>
  <c r="L7" i="1" s="1"/>
  <c r="J1388" i="1"/>
  <c r="R1388" i="1"/>
  <c r="J1376" i="1"/>
  <c r="R1376" i="1"/>
  <c r="J1364" i="1"/>
  <c r="R1364" i="1"/>
  <c r="I1386" i="1"/>
  <c r="Q1386" i="1"/>
  <c r="I1374" i="1"/>
  <c r="Q1374" i="1"/>
  <c r="I1362" i="1"/>
  <c r="Q1362" i="1"/>
  <c r="I1350" i="1"/>
  <c r="Q1350" i="1"/>
  <c r="I1338" i="1"/>
  <c r="Q1338" i="1"/>
  <c r="I1326" i="1"/>
  <c r="Q1326" i="1"/>
  <c r="I1314" i="1"/>
  <c r="Q1314" i="1"/>
  <c r="I1302" i="1"/>
  <c r="Q1302" i="1"/>
  <c r="I1290" i="1"/>
  <c r="Q1290" i="1"/>
  <c r="I1278" i="1"/>
  <c r="Q1278" i="1"/>
  <c r="I1266" i="1"/>
  <c r="Q1266" i="1"/>
  <c r="I1254" i="1"/>
  <c r="Q1254" i="1"/>
  <c r="I1242" i="1"/>
  <c r="Q1242" i="1"/>
  <c r="I1230" i="1"/>
  <c r="Q1230" i="1"/>
  <c r="I1218" i="1"/>
  <c r="Q1218" i="1"/>
  <c r="I1206" i="1"/>
  <c r="Q1206" i="1"/>
  <c r="I1194" i="1"/>
  <c r="Q1194" i="1"/>
  <c r="I1182" i="1"/>
  <c r="Q1182" i="1"/>
  <c r="I1170" i="1"/>
  <c r="Q1170" i="1"/>
  <c r="I1158" i="1"/>
  <c r="Q1158" i="1"/>
  <c r="I1146" i="1"/>
  <c r="Q1146" i="1"/>
  <c r="I1134" i="1"/>
  <c r="Q1134" i="1"/>
  <c r="I1122" i="1"/>
  <c r="Q1122" i="1"/>
  <c r="I1110" i="1"/>
  <c r="Q1110" i="1"/>
  <c r="L1110" i="1" s="1"/>
  <c r="I1098" i="1"/>
  <c r="Q1098" i="1"/>
  <c r="L1098" i="1" s="1"/>
  <c r="I1086" i="1"/>
  <c r="Q1086" i="1"/>
  <c r="L1086" i="1" s="1"/>
  <c r="I1074" i="1"/>
  <c r="Q1074" i="1"/>
  <c r="L1074" i="1" s="1"/>
  <c r="I1062" i="1"/>
  <c r="Q1062" i="1"/>
  <c r="L1062" i="1" s="1"/>
  <c r="I1050" i="1"/>
  <c r="Q1050" i="1"/>
  <c r="L1050" i="1" s="1"/>
  <c r="I1038" i="1"/>
  <c r="Q1038" i="1"/>
  <c r="L1038" i="1" s="1"/>
  <c r="I1026" i="1"/>
  <c r="Q1026" i="1"/>
  <c r="L1026" i="1" s="1"/>
  <c r="I1014" i="1"/>
  <c r="Q1014" i="1"/>
  <c r="L1014" i="1" s="1"/>
  <c r="I1002" i="1"/>
  <c r="Q1002" i="1"/>
  <c r="L1002" i="1" s="1"/>
  <c r="I990" i="1"/>
  <c r="Q990" i="1"/>
  <c r="L990" i="1" s="1"/>
  <c r="I978" i="1"/>
  <c r="Q978" i="1"/>
  <c r="L978" i="1" s="1"/>
  <c r="I966" i="1"/>
  <c r="Q966" i="1"/>
  <c r="L966" i="1" s="1"/>
  <c r="I954" i="1"/>
  <c r="Q954" i="1"/>
  <c r="L954" i="1" s="1"/>
  <c r="I942" i="1"/>
  <c r="Q942" i="1"/>
  <c r="L942" i="1" s="1"/>
  <c r="I930" i="1"/>
  <c r="Q930" i="1"/>
  <c r="L930" i="1" s="1"/>
  <c r="I918" i="1"/>
  <c r="Q918" i="1"/>
  <c r="L918" i="1" s="1"/>
  <c r="I906" i="1"/>
  <c r="Q906" i="1"/>
  <c r="L906" i="1" s="1"/>
  <c r="I894" i="1"/>
  <c r="Q894" i="1"/>
  <c r="L894" i="1" s="1"/>
  <c r="I882" i="1"/>
  <c r="Q882" i="1"/>
  <c r="L882" i="1" s="1"/>
  <c r="I870" i="1"/>
  <c r="Q870" i="1"/>
  <c r="L870" i="1" s="1"/>
  <c r="I858" i="1"/>
  <c r="Q858" i="1"/>
  <c r="L858" i="1" s="1"/>
  <c r="I846" i="1"/>
  <c r="Q846" i="1"/>
  <c r="L846" i="1" s="1"/>
  <c r="I834" i="1"/>
  <c r="Q834" i="1"/>
  <c r="L834" i="1" s="1"/>
  <c r="I822" i="1"/>
  <c r="Q822" i="1"/>
  <c r="L822" i="1" s="1"/>
  <c r="I810" i="1"/>
  <c r="Q810" i="1"/>
  <c r="L810" i="1" s="1"/>
  <c r="I798" i="1"/>
  <c r="Q798" i="1"/>
  <c r="L798" i="1" s="1"/>
  <c r="I786" i="1"/>
  <c r="Q786" i="1"/>
  <c r="L786" i="1" s="1"/>
  <c r="I774" i="1"/>
  <c r="Q774" i="1"/>
  <c r="L774" i="1" s="1"/>
  <c r="I762" i="1"/>
  <c r="Q762" i="1"/>
  <c r="L762" i="1" s="1"/>
  <c r="I750" i="1"/>
  <c r="Q750" i="1"/>
  <c r="L750" i="1" s="1"/>
  <c r="I738" i="1"/>
  <c r="Q738" i="1"/>
  <c r="L738" i="1" s="1"/>
  <c r="I726" i="1"/>
  <c r="Q726" i="1"/>
  <c r="L726" i="1" s="1"/>
  <c r="I714" i="1"/>
  <c r="Q714" i="1"/>
  <c r="L714" i="1" s="1"/>
  <c r="I702" i="1"/>
  <c r="Q702" i="1"/>
  <c r="L702" i="1" s="1"/>
  <c r="I690" i="1"/>
  <c r="Q690" i="1"/>
  <c r="L690" i="1" s="1"/>
  <c r="I678" i="1"/>
  <c r="Q678" i="1"/>
  <c r="L678" i="1" s="1"/>
  <c r="I666" i="1"/>
  <c r="Q666" i="1"/>
  <c r="L666" i="1" s="1"/>
  <c r="I654" i="1"/>
  <c r="Q654" i="1"/>
  <c r="L654" i="1" s="1"/>
  <c r="I642" i="1"/>
  <c r="Q642" i="1"/>
  <c r="L642" i="1" s="1"/>
  <c r="I630" i="1"/>
  <c r="Q630" i="1"/>
  <c r="L630" i="1" s="1"/>
  <c r="I618" i="1"/>
  <c r="Q618" i="1"/>
  <c r="L618" i="1" s="1"/>
  <c r="I606" i="1"/>
  <c r="Q606" i="1"/>
  <c r="L606" i="1" s="1"/>
  <c r="I594" i="1"/>
  <c r="Q594" i="1"/>
  <c r="L594" i="1" s="1"/>
  <c r="I582" i="1"/>
  <c r="Q582" i="1"/>
  <c r="L582" i="1" s="1"/>
  <c r="I570" i="1"/>
  <c r="Q570" i="1"/>
  <c r="L570" i="1" s="1"/>
  <c r="I558" i="1"/>
  <c r="Q558" i="1"/>
  <c r="L558" i="1" s="1"/>
  <c r="I546" i="1"/>
  <c r="Q546" i="1"/>
  <c r="L546" i="1" s="1"/>
  <c r="I534" i="1"/>
  <c r="Q534" i="1"/>
  <c r="L534" i="1" s="1"/>
  <c r="I522" i="1"/>
  <c r="Q522" i="1"/>
  <c r="L522" i="1" s="1"/>
  <c r="I510" i="1"/>
  <c r="Q510" i="1"/>
  <c r="L510" i="1" s="1"/>
  <c r="I498" i="1"/>
  <c r="Q498" i="1"/>
  <c r="L498" i="1" s="1"/>
  <c r="I486" i="1"/>
  <c r="Q486" i="1"/>
  <c r="L486" i="1" s="1"/>
  <c r="I474" i="1"/>
  <c r="Q474" i="1"/>
  <c r="L474" i="1" s="1"/>
  <c r="I462" i="1"/>
  <c r="Q462" i="1"/>
  <c r="L462" i="1" s="1"/>
  <c r="I450" i="1"/>
  <c r="Q450" i="1"/>
  <c r="L450" i="1" s="1"/>
  <c r="I438" i="1"/>
  <c r="Q438" i="1"/>
  <c r="L438" i="1" s="1"/>
  <c r="I426" i="1"/>
  <c r="Q426" i="1"/>
  <c r="L426" i="1" s="1"/>
  <c r="I414" i="1"/>
  <c r="Q414" i="1"/>
  <c r="L414" i="1" s="1"/>
  <c r="I402" i="1"/>
  <c r="Q402" i="1"/>
  <c r="L402" i="1" s="1"/>
  <c r="I390" i="1"/>
  <c r="Q390" i="1"/>
  <c r="L390" i="1" s="1"/>
  <c r="I378" i="1"/>
  <c r="Q378" i="1"/>
  <c r="L378" i="1" s="1"/>
  <c r="I366" i="1"/>
  <c r="Q366" i="1"/>
  <c r="L366" i="1" s="1"/>
  <c r="I354" i="1"/>
  <c r="Q354" i="1"/>
  <c r="L354" i="1" s="1"/>
  <c r="I342" i="1"/>
  <c r="Q342" i="1"/>
  <c r="L342" i="1" s="1"/>
  <c r="I330" i="1"/>
  <c r="Q330" i="1"/>
  <c r="L330" i="1" s="1"/>
  <c r="I318" i="1"/>
  <c r="Q318" i="1"/>
  <c r="L318" i="1" s="1"/>
  <c r="I306" i="1"/>
  <c r="Q306" i="1"/>
  <c r="L306" i="1" s="1"/>
  <c r="I294" i="1"/>
  <c r="Q294" i="1"/>
  <c r="L294" i="1" s="1"/>
  <c r="I282" i="1"/>
  <c r="Q282" i="1"/>
  <c r="L282" i="1" s="1"/>
  <c r="I270" i="1"/>
  <c r="Q270" i="1"/>
  <c r="L270" i="1" s="1"/>
  <c r="I258" i="1"/>
  <c r="Q258" i="1"/>
  <c r="L258" i="1" s="1"/>
  <c r="I246" i="1"/>
  <c r="Q246" i="1"/>
  <c r="L246" i="1" s="1"/>
  <c r="I234" i="1"/>
  <c r="Q234" i="1"/>
  <c r="L234" i="1" s="1"/>
  <c r="I222" i="1"/>
  <c r="Q222" i="1"/>
  <c r="L222" i="1" s="1"/>
  <c r="I210" i="1"/>
  <c r="Q210" i="1"/>
  <c r="L210" i="1" s="1"/>
  <c r="I198" i="1"/>
  <c r="Q198" i="1"/>
  <c r="L198" i="1" s="1"/>
  <c r="I186" i="1"/>
  <c r="Q186" i="1"/>
  <c r="L186" i="1" s="1"/>
  <c r="I174" i="1"/>
  <c r="Q174" i="1"/>
  <c r="L174" i="1" s="1"/>
  <c r="I162" i="1"/>
  <c r="Q162" i="1"/>
  <c r="L162" i="1" s="1"/>
  <c r="I150" i="1"/>
  <c r="Q150" i="1"/>
  <c r="L150" i="1" s="1"/>
  <c r="I138" i="1"/>
  <c r="Q138" i="1"/>
  <c r="L138" i="1" s="1"/>
  <c r="I126" i="1"/>
  <c r="Q126" i="1"/>
  <c r="L126" i="1" s="1"/>
  <c r="I114" i="1"/>
  <c r="Q114" i="1"/>
  <c r="L114" i="1" s="1"/>
  <c r="I102" i="1"/>
  <c r="Q102" i="1"/>
  <c r="L102" i="1" s="1"/>
  <c r="I90" i="1"/>
  <c r="Q90" i="1"/>
  <c r="L90" i="1" s="1"/>
  <c r="I78" i="1"/>
  <c r="Q78" i="1"/>
  <c r="L78" i="1" s="1"/>
  <c r="I66" i="1"/>
  <c r="Q66" i="1"/>
  <c r="L66" i="1" s="1"/>
  <c r="I54" i="1"/>
  <c r="Q54" i="1"/>
  <c r="L54" i="1" s="1"/>
  <c r="I42" i="1"/>
  <c r="Q42" i="1"/>
  <c r="L42" i="1" s="1"/>
  <c r="I30" i="1"/>
  <c r="Q30" i="1"/>
  <c r="L30" i="1" s="1"/>
  <c r="I18" i="1"/>
  <c r="Q18" i="1"/>
  <c r="L18" i="1" s="1"/>
  <c r="I6" i="1"/>
  <c r="Q6" i="1"/>
  <c r="L6" i="1" s="1"/>
  <c r="J1387" i="1"/>
  <c r="R1387" i="1"/>
  <c r="J1375" i="1"/>
  <c r="R1375" i="1"/>
  <c r="J1363" i="1"/>
  <c r="R1363" i="1"/>
  <c r="J1351" i="1"/>
  <c r="R1351" i="1"/>
  <c r="J1339" i="1"/>
  <c r="R1339" i="1"/>
  <c r="J1327" i="1"/>
  <c r="R1327" i="1"/>
  <c r="J1315" i="1"/>
  <c r="R1315" i="1"/>
  <c r="J1303" i="1"/>
  <c r="R1303" i="1"/>
  <c r="J1291" i="1"/>
  <c r="R1291" i="1"/>
  <c r="J1279" i="1"/>
  <c r="R1279" i="1"/>
  <c r="I1385" i="1"/>
  <c r="Q1385" i="1"/>
  <c r="I1373" i="1"/>
  <c r="Q1373" i="1"/>
  <c r="I1361" i="1"/>
  <c r="Q1361" i="1"/>
  <c r="I1349" i="1"/>
  <c r="Q1349" i="1"/>
  <c r="I1337" i="1"/>
  <c r="Q1337" i="1"/>
  <c r="I1325" i="1"/>
  <c r="Q1325" i="1"/>
  <c r="I1313" i="1"/>
  <c r="Q1313" i="1"/>
  <c r="I1301" i="1"/>
  <c r="Q1301" i="1"/>
  <c r="I1289" i="1"/>
  <c r="Q1289" i="1"/>
  <c r="I1277" i="1"/>
  <c r="Q1277" i="1"/>
  <c r="I1265" i="1"/>
  <c r="Q1265" i="1"/>
  <c r="I1253" i="1"/>
  <c r="Q1253" i="1"/>
  <c r="I1241" i="1"/>
  <c r="Q1241" i="1"/>
  <c r="I1229" i="1"/>
  <c r="Q1229" i="1"/>
  <c r="I1217" i="1"/>
  <c r="Q1217" i="1"/>
  <c r="I1205" i="1"/>
  <c r="Q1205" i="1"/>
  <c r="I1193" i="1"/>
  <c r="Q1193" i="1"/>
  <c r="I1181" i="1"/>
  <c r="Q1181" i="1"/>
  <c r="I1169" i="1"/>
  <c r="Q1169" i="1"/>
  <c r="I1157" i="1"/>
  <c r="Q1157" i="1"/>
  <c r="I1145" i="1"/>
  <c r="Q1145" i="1"/>
  <c r="I1133" i="1"/>
  <c r="Q1133" i="1"/>
  <c r="I1121" i="1"/>
  <c r="Q1121" i="1"/>
  <c r="I1109" i="1"/>
  <c r="Q1109" i="1"/>
  <c r="L1109" i="1" s="1"/>
  <c r="I1097" i="1"/>
  <c r="Q1097" i="1"/>
  <c r="L1097" i="1" s="1"/>
  <c r="I1085" i="1"/>
  <c r="Q1085" i="1"/>
  <c r="L1085" i="1" s="1"/>
  <c r="I1073" i="1"/>
  <c r="Q1073" i="1"/>
  <c r="L1073" i="1" s="1"/>
  <c r="I1061" i="1"/>
  <c r="Q1061" i="1"/>
  <c r="L1061" i="1" s="1"/>
  <c r="I1049" i="1"/>
  <c r="Q1049" i="1"/>
  <c r="L1049" i="1" s="1"/>
  <c r="I1037" i="1"/>
  <c r="Q1037" i="1"/>
  <c r="L1037" i="1" s="1"/>
  <c r="I1025" i="1"/>
  <c r="Q1025" i="1"/>
  <c r="L1025" i="1" s="1"/>
  <c r="I1013" i="1"/>
  <c r="Q1013" i="1"/>
  <c r="L1013" i="1" s="1"/>
  <c r="I1001" i="1"/>
  <c r="Q1001" i="1"/>
  <c r="L1001" i="1" s="1"/>
  <c r="I989" i="1"/>
  <c r="Q989" i="1"/>
  <c r="L989" i="1" s="1"/>
  <c r="I977" i="1"/>
  <c r="Q977" i="1"/>
  <c r="L977" i="1" s="1"/>
  <c r="I965" i="1"/>
  <c r="Q965" i="1"/>
  <c r="L965" i="1" s="1"/>
  <c r="I953" i="1"/>
  <c r="Q953" i="1"/>
  <c r="L953" i="1" s="1"/>
  <c r="I941" i="1"/>
  <c r="Q941" i="1"/>
  <c r="L941" i="1" s="1"/>
  <c r="I929" i="1"/>
  <c r="Q929" i="1"/>
  <c r="L929" i="1" s="1"/>
  <c r="I917" i="1"/>
  <c r="Q917" i="1"/>
  <c r="L917" i="1" s="1"/>
  <c r="I905" i="1"/>
  <c r="Q905" i="1"/>
  <c r="L905" i="1" s="1"/>
  <c r="I893" i="1"/>
  <c r="Q893" i="1"/>
  <c r="L893" i="1" s="1"/>
  <c r="I881" i="1"/>
  <c r="Q881" i="1"/>
  <c r="L881" i="1" s="1"/>
  <c r="I869" i="1"/>
  <c r="Q869" i="1"/>
  <c r="L869" i="1" s="1"/>
  <c r="I857" i="1"/>
  <c r="Q857" i="1"/>
  <c r="L857" i="1" s="1"/>
  <c r="I845" i="1"/>
  <c r="Q845" i="1"/>
  <c r="L845" i="1" s="1"/>
  <c r="I833" i="1"/>
  <c r="Q833" i="1"/>
  <c r="L833" i="1" s="1"/>
  <c r="I821" i="1"/>
  <c r="Q821" i="1"/>
  <c r="L821" i="1" s="1"/>
  <c r="I809" i="1"/>
  <c r="Q809" i="1"/>
  <c r="L809" i="1" s="1"/>
  <c r="I797" i="1"/>
  <c r="Q797" i="1"/>
  <c r="L797" i="1" s="1"/>
  <c r="I785" i="1"/>
  <c r="Q785" i="1"/>
  <c r="L785" i="1" s="1"/>
  <c r="I773" i="1"/>
  <c r="Q773" i="1"/>
  <c r="L773" i="1" s="1"/>
  <c r="I761" i="1"/>
  <c r="Q761" i="1"/>
  <c r="L761" i="1" s="1"/>
  <c r="I749" i="1"/>
  <c r="Q749" i="1"/>
  <c r="L749" i="1" s="1"/>
  <c r="I737" i="1"/>
  <c r="Q737" i="1"/>
  <c r="L737" i="1" s="1"/>
  <c r="I725" i="1"/>
  <c r="Q725" i="1"/>
  <c r="L725" i="1" s="1"/>
  <c r="I713" i="1"/>
  <c r="Q713" i="1"/>
  <c r="L713" i="1" s="1"/>
  <c r="I701" i="1"/>
  <c r="Q701" i="1"/>
  <c r="L701" i="1" s="1"/>
  <c r="I689" i="1"/>
  <c r="Q689" i="1"/>
  <c r="L689" i="1" s="1"/>
  <c r="I677" i="1"/>
  <c r="Q677" i="1"/>
  <c r="L677" i="1" s="1"/>
  <c r="I665" i="1"/>
  <c r="Q665" i="1"/>
  <c r="L665" i="1" s="1"/>
  <c r="I653" i="1"/>
  <c r="Q653" i="1"/>
  <c r="L653" i="1" s="1"/>
  <c r="I641" i="1"/>
  <c r="Q641" i="1"/>
  <c r="L641" i="1" s="1"/>
  <c r="I629" i="1"/>
  <c r="Q629" i="1"/>
  <c r="L629" i="1" s="1"/>
  <c r="I617" i="1"/>
  <c r="Q617" i="1"/>
  <c r="L617" i="1" s="1"/>
  <c r="I605" i="1"/>
  <c r="Q605" i="1"/>
  <c r="L605" i="1" s="1"/>
  <c r="I593" i="1"/>
  <c r="Q593" i="1"/>
  <c r="L593" i="1" s="1"/>
  <c r="I581" i="1"/>
  <c r="Q581" i="1"/>
  <c r="L581" i="1" s="1"/>
  <c r="I569" i="1"/>
  <c r="Q569" i="1"/>
  <c r="L569" i="1" s="1"/>
  <c r="I557" i="1"/>
  <c r="Q557" i="1"/>
  <c r="L557" i="1" s="1"/>
  <c r="I545" i="1"/>
  <c r="Q545" i="1"/>
  <c r="L545" i="1" s="1"/>
  <c r="I533" i="1"/>
  <c r="Q533" i="1"/>
  <c r="L533" i="1" s="1"/>
  <c r="I521" i="1"/>
  <c r="Q521" i="1"/>
  <c r="L521" i="1" s="1"/>
  <c r="I509" i="1"/>
  <c r="Q509" i="1"/>
  <c r="L509" i="1" s="1"/>
  <c r="I497" i="1"/>
  <c r="Q497" i="1"/>
  <c r="L497" i="1" s="1"/>
  <c r="I485" i="1"/>
  <c r="Q485" i="1"/>
  <c r="L485" i="1" s="1"/>
  <c r="I473" i="1"/>
  <c r="Q473" i="1"/>
  <c r="L473" i="1" s="1"/>
  <c r="I461" i="1"/>
  <c r="Q461" i="1"/>
  <c r="L461" i="1" s="1"/>
  <c r="I449" i="1"/>
  <c r="Q449" i="1"/>
  <c r="L449" i="1" s="1"/>
  <c r="I437" i="1"/>
  <c r="Q437" i="1"/>
  <c r="L437" i="1" s="1"/>
  <c r="I425" i="1"/>
  <c r="Q425" i="1"/>
  <c r="L425" i="1" s="1"/>
  <c r="I413" i="1"/>
  <c r="Q413" i="1"/>
  <c r="L413" i="1" s="1"/>
  <c r="I401" i="1"/>
  <c r="Q401" i="1"/>
  <c r="L401" i="1" s="1"/>
  <c r="I389" i="1"/>
  <c r="Q389" i="1"/>
  <c r="L389" i="1" s="1"/>
  <c r="I377" i="1"/>
  <c r="Q377" i="1"/>
  <c r="L377" i="1" s="1"/>
  <c r="I365" i="1"/>
  <c r="Q365" i="1"/>
  <c r="L365" i="1" s="1"/>
  <c r="I353" i="1"/>
  <c r="Q353" i="1"/>
  <c r="L353" i="1" s="1"/>
  <c r="I341" i="1"/>
  <c r="Q341" i="1"/>
  <c r="L341" i="1" s="1"/>
  <c r="I329" i="1"/>
  <c r="Q329" i="1"/>
  <c r="L329" i="1" s="1"/>
  <c r="I317" i="1"/>
  <c r="Q317" i="1"/>
  <c r="L317" i="1" s="1"/>
  <c r="I305" i="1"/>
  <c r="Q305" i="1"/>
  <c r="L305" i="1" s="1"/>
  <c r="I293" i="1"/>
  <c r="Q293" i="1"/>
  <c r="L293" i="1" s="1"/>
  <c r="I281" i="1"/>
  <c r="Q281" i="1"/>
  <c r="L281" i="1" s="1"/>
  <c r="I269" i="1"/>
  <c r="Q269" i="1"/>
  <c r="L269" i="1" s="1"/>
  <c r="I257" i="1"/>
  <c r="Q257" i="1"/>
  <c r="L257" i="1" s="1"/>
  <c r="I245" i="1"/>
  <c r="Q245" i="1"/>
  <c r="L245" i="1" s="1"/>
  <c r="I233" i="1"/>
  <c r="Q233" i="1"/>
  <c r="L233" i="1" s="1"/>
  <c r="I221" i="1"/>
  <c r="Q221" i="1"/>
  <c r="L221" i="1" s="1"/>
  <c r="I209" i="1"/>
  <c r="Q209" i="1"/>
  <c r="L209" i="1" s="1"/>
  <c r="I197" i="1"/>
  <c r="Q197" i="1"/>
  <c r="L197" i="1" s="1"/>
  <c r="I185" i="1"/>
  <c r="Q185" i="1"/>
  <c r="L185" i="1" s="1"/>
  <c r="I173" i="1"/>
  <c r="Q173" i="1"/>
  <c r="L173" i="1" s="1"/>
  <c r="I161" i="1"/>
  <c r="Q161" i="1"/>
  <c r="L161" i="1" s="1"/>
  <c r="I149" i="1"/>
  <c r="Q149" i="1"/>
  <c r="L149" i="1" s="1"/>
  <c r="I137" i="1"/>
  <c r="Q137" i="1"/>
  <c r="L137" i="1" s="1"/>
  <c r="I125" i="1"/>
  <c r="Q125" i="1"/>
  <c r="L125" i="1" s="1"/>
  <c r="I1384" i="1"/>
  <c r="Q1384" i="1"/>
  <c r="I1372" i="1"/>
  <c r="Q1372" i="1"/>
  <c r="I1360" i="1"/>
  <c r="Q1360" i="1"/>
  <c r="I1348" i="1"/>
  <c r="Q1348" i="1"/>
  <c r="I1336" i="1"/>
  <c r="Q1336" i="1"/>
  <c r="I1324" i="1"/>
  <c r="Q1324" i="1"/>
  <c r="I1312" i="1"/>
  <c r="Q1312" i="1"/>
  <c r="I1300" i="1"/>
  <c r="Q1300" i="1"/>
  <c r="I1288" i="1"/>
  <c r="Q1288" i="1"/>
  <c r="I1276" i="1"/>
  <c r="Q1276" i="1"/>
  <c r="I1264" i="1"/>
  <c r="Q1264" i="1"/>
  <c r="I1252" i="1"/>
  <c r="Q1252" i="1"/>
  <c r="I1240" i="1"/>
  <c r="Q1240" i="1"/>
  <c r="I1228" i="1"/>
  <c r="Q1228" i="1"/>
  <c r="I1216" i="1"/>
  <c r="Q1216" i="1"/>
  <c r="I1204" i="1"/>
  <c r="Q1204" i="1"/>
  <c r="I1192" i="1"/>
  <c r="Q1192" i="1"/>
  <c r="I1180" i="1"/>
  <c r="Q1180" i="1"/>
  <c r="I1168" i="1"/>
  <c r="Q1168" i="1"/>
  <c r="I1156" i="1"/>
  <c r="Q1156" i="1"/>
  <c r="I1144" i="1"/>
  <c r="Q1144" i="1"/>
  <c r="I1132" i="1"/>
  <c r="Q1132" i="1"/>
  <c r="I1120" i="1"/>
  <c r="Q1120" i="1"/>
  <c r="I1108" i="1"/>
  <c r="Q1108" i="1"/>
  <c r="L1108" i="1" s="1"/>
  <c r="I1096" i="1"/>
  <c r="Q1096" i="1"/>
  <c r="L1096" i="1" s="1"/>
  <c r="I1084" i="1"/>
  <c r="Q1084" i="1"/>
  <c r="L1084" i="1" s="1"/>
  <c r="I1072" i="1"/>
  <c r="Q1072" i="1"/>
  <c r="L1072" i="1" s="1"/>
  <c r="I1060" i="1"/>
  <c r="Q1060" i="1"/>
  <c r="L1060" i="1" s="1"/>
  <c r="I1048" i="1"/>
  <c r="Q1048" i="1"/>
  <c r="L1048" i="1" s="1"/>
  <c r="I1036" i="1"/>
  <c r="Q1036" i="1"/>
  <c r="L1036" i="1" s="1"/>
  <c r="I1024" i="1"/>
  <c r="Q1024" i="1"/>
  <c r="L1024" i="1" s="1"/>
  <c r="I1012" i="1"/>
  <c r="Q1012" i="1"/>
  <c r="L1012" i="1" s="1"/>
  <c r="I1000" i="1"/>
  <c r="Q1000" i="1"/>
  <c r="L1000" i="1" s="1"/>
  <c r="I988" i="1"/>
  <c r="Q988" i="1"/>
  <c r="L988" i="1" s="1"/>
  <c r="I976" i="1"/>
  <c r="Q976" i="1"/>
  <c r="L976" i="1" s="1"/>
  <c r="I964" i="1"/>
  <c r="Q964" i="1"/>
  <c r="L964" i="1" s="1"/>
  <c r="I952" i="1"/>
  <c r="Q952" i="1"/>
  <c r="L952" i="1" s="1"/>
  <c r="I940" i="1"/>
  <c r="Q940" i="1"/>
  <c r="L940" i="1" s="1"/>
  <c r="I928" i="1"/>
  <c r="Q928" i="1"/>
  <c r="L928" i="1" s="1"/>
  <c r="I916" i="1"/>
  <c r="Q916" i="1"/>
  <c r="L916" i="1" s="1"/>
  <c r="I904" i="1"/>
  <c r="Q904" i="1"/>
  <c r="L904" i="1" s="1"/>
  <c r="I892" i="1"/>
  <c r="Q892" i="1"/>
  <c r="L892" i="1" s="1"/>
  <c r="I880" i="1"/>
  <c r="Q880" i="1"/>
  <c r="L880" i="1" s="1"/>
  <c r="I868" i="1"/>
  <c r="Q868" i="1"/>
  <c r="L868" i="1" s="1"/>
  <c r="I856" i="1"/>
  <c r="Q856" i="1"/>
  <c r="L856" i="1" s="1"/>
  <c r="I844" i="1"/>
  <c r="Q844" i="1"/>
  <c r="L844" i="1" s="1"/>
  <c r="I832" i="1"/>
  <c r="Q832" i="1"/>
  <c r="L832" i="1" s="1"/>
  <c r="I820" i="1"/>
  <c r="Q820" i="1"/>
  <c r="L820" i="1" s="1"/>
  <c r="I808" i="1"/>
  <c r="Q808" i="1"/>
  <c r="L808" i="1" s="1"/>
  <c r="I796" i="1"/>
  <c r="Q796" i="1"/>
  <c r="L796" i="1" s="1"/>
  <c r="I784" i="1"/>
  <c r="Q784" i="1"/>
  <c r="L784" i="1" s="1"/>
  <c r="I772" i="1"/>
  <c r="Q772" i="1"/>
  <c r="L772" i="1" s="1"/>
  <c r="I760" i="1"/>
  <c r="Q760" i="1"/>
  <c r="L760" i="1" s="1"/>
  <c r="I748" i="1"/>
  <c r="Q748" i="1"/>
  <c r="L748" i="1" s="1"/>
  <c r="I736" i="1"/>
  <c r="Q736" i="1"/>
  <c r="L736" i="1" s="1"/>
  <c r="I724" i="1"/>
  <c r="Q724" i="1"/>
  <c r="L724" i="1" s="1"/>
  <c r="I712" i="1"/>
  <c r="Q712" i="1"/>
  <c r="L712" i="1" s="1"/>
  <c r="I700" i="1"/>
  <c r="Q700" i="1"/>
  <c r="L700" i="1" s="1"/>
  <c r="I688" i="1"/>
  <c r="Q688" i="1"/>
  <c r="L688" i="1" s="1"/>
  <c r="I676" i="1"/>
  <c r="Q676" i="1"/>
  <c r="L676" i="1" s="1"/>
  <c r="I664" i="1"/>
  <c r="Q664" i="1"/>
  <c r="L664" i="1" s="1"/>
  <c r="I652" i="1"/>
  <c r="Q652" i="1"/>
  <c r="L652" i="1" s="1"/>
  <c r="I640" i="1"/>
  <c r="Q640" i="1"/>
  <c r="L640" i="1" s="1"/>
  <c r="I628" i="1"/>
  <c r="Q628" i="1"/>
  <c r="L628" i="1" s="1"/>
  <c r="I616" i="1"/>
  <c r="Q616" i="1"/>
  <c r="L616" i="1" s="1"/>
  <c r="I604" i="1"/>
  <c r="Q604" i="1"/>
  <c r="L604" i="1" s="1"/>
  <c r="I592" i="1"/>
  <c r="Q592" i="1"/>
  <c r="L592" i="1" s="1"/>
  <c r="I580" i="1"/>
  <c r="Q580" i="1"/>
  <c r="L580" i="1" s="1"/>
  <c r="I568" i="1"/>
  <c r="Q568" i="1"/>
  <c r="L568" i="1" s="1"/>
  <c r="I556" i="1"/>
  <c r="Q556" i="1"/>
  <c r="L556" i="1" s="1"/>
  <c r="I544" i="1"/>
  <c r="Q544" i="1"/>
  <c r="L544" i="1" s="1"/>
  <c r="I532" i="1"/>
  <c r="Q532" i="1"/>
  <c r="L532" i="1" s="1"/>
  <c r="I520" i="1"/>
  <c r="Q520" i="1"/>
  <c r="L520" i="1" s="1"/>
  <c r="I508" i="1"/>
  <c r="Q508" i="1"/>
  <c r="L508" i="1" s="1"/>
  <c r="I496" i="1"/>
  <c r="Q496" i="1"/>
  <c r="L496" i="1" s="1"/>
  <c r="I484" i="1"/>
  <c r="Q484" i="1"/>
  <c r="L484" i="1" s="1"/>
  <c r="I472" i="1"/>
  <c r="Q472" i="1"/>
  <c r="L472" i="1" s="1"/>
  <c r="I460" i="1"/>
  <c r="Q460" i="1"/>
  <c r="L460" i="1" s="1"/>
  <c r="I448" i="1"/>
  <c r="Q448" i="1"/>
  <c r="L448" i="1" s="1"/>
  <c r="I436" i="1"/>
  <c r="Q436" i="1"/>
  <c r="L436" i="1" s="1"/>
  <c r="I424" i="1"/>
  <c r="Q424" i="1"/>
  <c r="L424" i="1" s="1"/>
  <c r="I412" i="1"/>
  <c r="Q412" i="1"/>
  <c r="L412" i="1" s="1"/>
  <c r="I400" i="1"/>
  <c r="Q400" i="1"/>
  <c r="L400" i="1" s="1"/>
  <c r="I388" i="1"/>
  <c r="Q388" i="1"/>
  <c r="L388" i="1" s="1"/>
  <c r="I376" i="1"/>
  <c r="Q376" i="1"/>
  <c r="L376" i="1" s="1"/>
  <c r="I364" i="1"/>
  <c r="Q364" i="1"/>
  <c r="L364" i="1" s="1"/>
  <c r="I352" i="1"/>
  <c r="Q352" i="1"/>
  <c r="L352" i="1" s="1"/>
  <c r="I340" i="1"/>
  <c r="Q340" i="1"/>
  <c r="L340" i="1" s="1"/>
  <c r="I328" i="1"/>
  <c r="Q328" i="1"/>
  <c r="L328" i="1" s="1"/>
  <c r="I316" i="1"/>
  <c r="Q316" i="1"/>
  <c r="L316" i="1" s="1"/>
  <c r="I304" i="1"/>
  <c r="Q304" i="1"/>
  <c r="L304" i="1" s="1"/>
  <c r="I292" i="1"/>
  <c r="Q292" i="1"/>
  <c r="L292" i="1" s="1"/>
  <c r="I280" i="1"/>
  <c r="Q280" i="1"/>
  <c r="L280" i="1" s="1"/>
  <c r="I268" i="1"/>
  <c r="Q268" i="1"/>
  <c r="L268" i="1" s="1"/>
  <c r="I256" i="1"/>
  <c r="Q256" i="1"/>
  <c r="L256" i="1" s="1"/>
  <c r="I244" i="1"/>
  <c r="Q244" i="1"/>
  <c r="L244" i="1" s="1"/>
  <c r="I232" i="1"/>
  <c r="Q232" i="1"/>
  <c r="L232" i="1" s="1"/>
  <c r="I220" i="1"/>
  <c r="Q220" i="1"/>
  <c r="L220" i="1" s="1"/>
  <c r="I208" i="1"/>
  <c r="Q208" i="1"/>
  <c r="L208" i="1" s="1"/>
  <c r="I196" i="1"/>
  <c r="Q196" i="1"/>
  <c r="L196" i="1" s="1"/>
  <c r="I184" i="1"/>
  <c r="Q184" i="1"/>
  <c r="L184" i="1" s="1"/>
  <c r="I172" i="1"/>
  <c r="Q172" i="1"/>
  <c r="L172" i="1" s="1"/>
  <c r="I160" i="1"/>
  <c r="Q160" i="1"/>
  <c r="L160" i="1" s="1"/>
  <c r="I148" i="1"/>
  <c r="Q148" i="1"/>
  <c r="L148" i="1" s="1"/>
  <c r="I136" i="1"/>
  <c r="Q136" i="1"/>
  <c r="L136" i="1" s="1"/>
  <c r="I124" i="1"/>
  <c r="Q124" i="1"/>
  <c r="L124" i="1" s="1"/>
  <c r="I112" i="1"/>
  <c r="Q112" i="1"/>
  <c r="L112" i="1" s="1"/>
  <c r="I100" i="1"/>
  <c r="Q100" i="1"/>
  <c r="L100" i="1" s="1"/>
  <c r="I88" i="1"/>
  <c r="Q88" i="1"/>
  <c r="L88" i="1" s="1"/>
  <c r="I76" i="1"/>
  <c r="Q76" i="1"/>
  <c r="L76" i="1" s="1"/>
  <c r="I64" i="1"/>
  <c r="Q64" i="1"/>
  <c r="L64" i="1" s="1"/>
  <c r="I52" i="1"/>
  <c r="Q52" i="1"/>
  <c r="L52" i="1" s="1"/>
  <c r="I40" i="1"/>
  <c r="Q40" i="1"/>
  <c r="L40" i="1" s="1"/>
  <c r="I28" i="1"/>
  <c r="Q28" i="1"/>
  <c r="L28" i="1" s="1"/>
  <c r="I16" i="1"/>
  <c r="Q16" i="1"/>
  <c r="L16" i="1" s="1"/>
  <c r="I4" i="1"/>
  <c r="Q4" i="1"/>
  <c r="L4" i="1" s="1"/>
  <c r="J1385" i="1"/>
  <c r="R1385" i="1"/>
  <c r="J1373" i="1"/>
  <c r="R1373" i="1"/>
  <c r="J1361" i="1"/>
  <c r="R1361" i="1"/>
  <c r="J1349" i="1"/>
  <c r="R1349" i="1"/>
  <c r="J1337" i="1"/>
  <c r="R1337" i="1"/>
  <c r="I1383" i="1"/>
  <c r="Q1383" i="1"/>
  <c r="I1371" i="1"/>
  <c r="Q1371" i="1"/>
  <c r="I1359" i="1"/>
  <c r="Q1359" i="1"/>
  <c r="I1347" i="1"/>
  <c r="Q1347" i="1"/>
  <c r="I1335" i="1"/>
  <c r="Q1335" i="1"/>
  <c r="I1323" i="1"/>
  <c r="Q1323" i="1"/>
  <c r="I1311" i="1"/>
  <c r="Q1311" i="1"/>
  <c r="I1299" i="1"/>
  <c r="Q1299" i="1"/>
  <c r="I1287" i="1"/>
  <c r="Q1287" i="1"/>
  <c r="I1275" i="1"/>
  <c r="Q1275" i="1"/>
  <c r="I1263" i="1"/>
  <c r="Q1263" i="1"/>
  <c r="I1251" i="1"/>
  <c r="Q1251" i="1"/>
  <c r="I1239" i="1"/>
  <c r="Q1239" i="1"/>
  <c r="I1227" i="1"/>
  <c r="Q1227" i="1"/>
  <c r="I1215" i="1"/>
  <c r="Q1215" i="1"/>
  <c r="I1203" i="1"/>
  <c r="Q1203" i="1"/>
  <c r="I1191" i="1"/>
  <c r="Q1191" i="1"/>
  <c r="I1179" i="1"/>
  <c r="Q1179" i="1"/>
  <c r="I1167" i="1"/>
  <c r="Q1167" i="1"/>
  <c r="I1155" i="1"/>
  <c r="Q1155" i="1"/>
  <c r="I1143" i="1"/>
  <c r="Q1143" i="1"/>
  <c r="I1131" i="1"/>
  <c r="Q1131" i="1"/>
  <c r="I1119" i="1"/>
  <c r="Q1119" i="1"/>
  <c r="I1107" i="1"/>
  <c r="Q1107" i="1"/>
  <c r="L1107" i="1" s="1"/>
  <c r="I1095" i="1"/>
  <c r="Q1095" i="1"/>
  <c r="L1095" i="1" s="1"/>
  <c r="I1083" i="1"/>
  <c r="Q1083" i="1"/>
  <c r="L1083" i="1" s="1"/>
  <c r="I1071" i="1"/>
  <c r="Q1071" i="1"/>
  <c r="L1071" i="1" s="1"/>
  <c r="I1059" i="1"/>
  <c r="Q1059" i="1"/>
  <c r="L1059" i="1" s="1"/>
  <c r="I1047" i="1"/>
  <c r="Q1047" i="1"/>
  <c r="L1047" i="1" s="1"/>
  <c r="I1035" i="1"/>
  <c r="Q1035" i="1"/>
  <c r="L1035" i="1" s="1"/>
  <c r="I1023" i="1"/>
  <c r="Q1023" i="1"/>
  <c r="L1023" i="1" s="1"/>
  <c r="I1011" i="1"/>
  <c r="Q1011" i="1"/>
  <c r="L1011" i="1" s="1"/>
  <c r="I999" i="1"/>
  <c r="Q999" i="1"/>
  <c r="L999" i="1" s="1"/>
  <c r="I987" i="1"/>
  <c r="Q987" i="1"/>
  <c r="L987" i="1" s="1"/>
  <c r="I975" i="1"/>
  <c r="Q975" i="1"/>
  <c r="L975" i="1" s="1"/>
  <c r="I963" i="1"/>
  <c r="Q963" i="1"/>
  <c r="L963" i="1" s="1"/>
  <c r="I951" i="1"/>
  <c r="Q951" i="1"/>
  <c r="L951" i="1" s="1"/>
  <c r="I939" i="1"/>
  <c r="Q939" i="1"/>
  <c r="L939" i="1" s="1"/>
  <c r="I927" i="1"/>
  <c r="Q927" i="1"/>
  <c r="L927" i="1" s="1"/>
  <c r="I915" i="1"/>
  <c r="Q915" i="1"/>
  <c r="L915" i="1" s="1"/>
  <c r="I903" i="1"/>
  <c r="Q903" i="1"/>
  <c r="L903" i="1" s="1"/>
  <c r="I891" i="1"/>
  <c r="Q891" i="1"/>
  <c r="L891" i="1" s="1"/>
  <c r="I879" i="1"/>
  <c r="Q879" i="1"/>
  <c r="L879" i="1" s="1"/>
  <c r="I867" i="1"/>
  <c r="Q867" i="1"/>
  <c r="L867" i="1" s="1"/>
  <c r="I855" i="1"/>
  <c r="Q855" i="1"/>
  <c r="L855" i="1" s="1"/>
  <c r="I843" i="1"/>
  <c r="Q843" i="1"/>
  <c r="L843" i="1" s="1"/>
  <c r="I831" i="1"/>
  <c r="Q831" i="1"/>
  <c r="L831" i="1" s="1"/>
  <c r="I819" i="1"/>
  <c r="Q819" i="1"/>
  <c r="L819" i="1" s="1"/>
  <c r="I807" i="1"/>
  <c r="Q807" i="1"/>
  <c r="L807" i="1" s="1"/>
  <c r="I795" i="1"/>
  <c r="Q795" i="1"/>
  <c r="L795" i="1" s="1"/>
  <c r="I783" i="1"/>
  <c r="Q783" i="1"/>
  <c r="L783" i="1" s="1"/>
  <c r="I771" i="1"/>
  <c r="Q771" i="1"/>
  <c r="L771" i="1" s="1"/>
  <c r="I759" i="1"/>
  <c r="Q759" i="1"/>
  <c r="L759" i="1" s="1"/>
  <c r="I747" i="1"/>
  <c r="Q747" i="1"/>
  <c r="L747" i="1" s="1"/>
  <c r="I735" i="1"/>
  <c r="Q735" i="1"/>
  <c r="L735" i="1" s="1"/>
  <c r="I723" i="1"/>
  <c r="Q723" i="1"/>
  <c r="L723" i="1" s="1"/>
  <c r="I711" i="1"/>
  <c r="Q711" i="1"/>
  <c r="L711" i="1" s="1"/>
  <c r="I699" i="1"/>
  <c r="Q699" i="1"/>
  <c r="L699" i="1" s="1"/>
  <c r="I687" i="1"/>
  <c r="Q687" i="1"/>
  <c r="L687" i="1" s="1"/>
  <c r="I675" i="1"/>
  <c r="Q675" i="1"/>
  <c r="L675" i="1" s="1"/>
  <c r="I663" i="1"/>
  <c r="Q663" i="1"/>
  <c r="L663" i="1" s="1"/>
  <c r="I651" i="1"/>
  <c r="Q651" i="1"/>
  <c r="L651" i="1" s="1"/>
  <c r="I639" i="1"/>
  <c r="Q639" i="1"/>
  <c r="L639" i="1" s="1"/>
  <c r="I627" i="1"/>
  <c r="Q627" i="1"/>
  <c r="L627" i="1" s="1"/>
  <c r="I615" i="1"/>
  <c r="Q615" i="1"/>
  <c r="L615" i="1" s="1"/>
  <c r="I603" i="1"/>
  <c r="Q603" i="1"/>
  <c r="L603" i="1" s="1"/>
  <c r="I591" i="1"/>
  <c r="Q591" i="1"/>
  <c r="L591" i="1" s="1"/>
  <c r="I579" i="1"/>
  <c r="Q579" i="1"/>
  <c r="L579" i="1" s="1"/>
  <c r="I567" i="1"/>
  <c r="Q567" i="1"/>
  <c r="L567" i="1" s="1"/>
  <c r="I555" i="1"/>
  <c r="Q555" i="1"/>
  <c r="L555" i="1" s="1"/>
  <c r="I543" i="1"/>
  <c r="Q543" i="1"/>
  <c r="L543" i="1" s="1"/>
  <c r="I531" i="1"/>
  <c r="Q531" i="1"/>
  <c r="L531" i="1" s="1"/>
  <c r="I519" i="1"/>
  <c r="Q519" i="1"/>
  <c r="L519" i="1" s="1"/>
  <c r="I507" i="1"/>
  <c r="Q507" i="1"/>
  <c r="L507" i="1" s="1"/>
  <c r="I495" i="1"/>
  <c r="Q495" i="1"/>
  <c r="L495" i="1" s="1"/>
  <c r="I483" i="1"/>
  <c r="Q483" i="1"/>
  <c r="L483" i="1" s="1"/>
  <c r="I471" i="1"/>
  <c r="Q471" i="1"/>
  <c r="L471" i="1" s="1"/>
  <c r="I459" i="1"/>
  <c r="Q459" i="1"/>
  <c r="L459" i="1" s="1"/>
  <c r="I447" i="1"/>
  <c r="Q447" i="1"/>
  <c r="L447" i="1" s="1"/>
  <c r="I435" i="1"/>
  <c r="Q435" i="1"/>
  <c r="L435" i="1" s="1"/>
  <c r="I423" i="1"/>
  <c r="Q423" i="1"/>
  <c r="L423" i="1" s="1"/>
  <c r="I411" i="1"/>
  <c r="Q411" i="1"/>
  <c r="L411" i="1" s="1"/>
  <c r="I399" i="1"/>
  <c r="Q399" i="1"/>
  <c r="L399" i="1" s="1"/>
  <c r="I387" i="1"/>
  <c r="Q387" i="1"/>
  <c r="L387" i="1" s="1"/>
  <c r="I375" i="1"/>
  <c r="Q375" i="1"/>
  <c r="L375" i="1" s="1"/>
  <c r="I363" i="1"/>
  <c r="Q363" i="1"/>
  <c r="L363" i="1" s="1"/>
  <c r="I351" i="1"/>
  <c r="Q351" i="1"/>
  <c r="L351" i="1" s="1"/>
  <c r="I339" i="1"/>
  <c r="Q339" i="1"/>
  <c r="L339" i="1" s="1"/>
  <c r="I327" i="1"/>
  <c r="Q327" i="1"/>
  <c r="L327" i="1" s="1"/>
  <c r="I315" i="1"/>
  <c r="Q315" i="1"/>
  <c r="L315" i="1" s="1"/>
  <c r="I303" i="1"/>
  <c r="Q303" i="1"/>
  <c r="L303" i="1" s="1"/>
  <c r="I291" i="1"/>
  <c r="Q291" i="1"/>
  <c r="L291" i="1" s="1"/>
  <c r="I279" i="1"/>
  <c r="Q279" i="1"/>
  <c r="L279" i="1" s="1"/>
  <c r="I267" i="1"/>
  <c r="Q267" i="1"/>
  <c r="L267" i="1" s="1"/>
  <c r="I255" i="1"/>
  <c r="Q255" i="1"/>
  <c r="L255" i="1" s="1"/>
  <c r="I243" i="1"/>
  <c r="Q243" i="1"/>
  <c r="L243" i="1" s="1"/>
  <c r="I231" i="1"/>
  <c r="Q231" i="1"/>
  <c r="L231" i="1" s="1"/>
  <c r="I219" i="1"/>
  <c r="Q219" i="1"/>
  <c r="L219" i="1" s="1"/>
  <c r="I207" i="1"/>
  <c r="Q207" i="1"/>
  <c r="L207" i="1" s="1"/>
  <c r="I195" i="1"/>
  <c r="Q195" i="1"/>
  <c r="L195" i="1" s="1"/>
  <c r="I183" i="1"/>
  <c r="Q183" i="1"/>
  <c r="L183" i="1" s="1"/>
  <c r="I171" i="1"/>
  <c r="Q171" i="1"/>
  <c r="L171" i="1" s="1"/>
  <c r="I159" i="1"/>
  <c r="Q159" i="1"/>
  <c r="L159" i="1" s="1"/>
  <c r="I147" i="1"/>
  <c r="Q147" i="1"/>
  <c r="L147" i="1" s="1"/>
  <c r="I135" i="1"/>
  <c r="Q135" i="1"/>
  <c r="L135" i="1" s="1"/>
  <c r="I123" i="1"/>
  <c r="Q123" i="1"/>
  <c r="L123" i="1" s="1"/>
  <c r="I111" i="1"/>
  <c r="Q111" i="1"/>
  <c r="L111" i="1" s="1"/>
  <c r="I99" i="1"/>
  <c r="Q99" i="1"/>
  <c r="L99" i="1" s="1"/>
  <c r="I87" i="1"/>
  <c r="Q87" i="1"/>
  <c r="L87" i="1" s="1"/>
  <c r="I75" i="1"/>
  <c r="Q75" i="1"/>
  <c r="L75" i="1" s="1"/>
  <c r="I63" i="1"/>
  <c r="Q63" i="1"/>
  <c r="L63" i="1" s="1"/>
  <c r="I51" i="1"/>
  <c r="Q51" i="1"/>
  <c r="L51" i="1" s="1"/>
  <c r="I39" i="1"/>
  <c r="Q39" i="1"/>
  <c r="L39" i="1" s="1"/>
  <c r="I27" i="1"/>
  <c r="Q27" i="1"/>
  <c r="L27" i="1" s="1"/>
  <c r="I15" i="1"/>
  <c r="Q15" i="1"/>
  <c r="L15" i="1" s="1"/>
  <c r="I3" i="1"/>
  <c r="Q3" i="1"/>
  <c r="L3" i="1" s="1"/>
  <c r="J1384" i="1"/>
  <c r="R1384" i="1"/>
  <c r="J1372" i="1"/>
  <c r="R1372" i="1"/>
  <c r="J1360" i="1"/>
  <c r="R1360" i="1"/>
  <c r="J1348" i="1"/>
  <c r="R1348" i="1"/>
  <c r="J1336" i="1"/>
  <c r="R1336" i="1"/>
  <c r="J1324" i="1"/>
  <c r="R1324" i="1"/>
  <c r="J1312" i="1"/>
  <c r="R1312" i="1"/>
  <c r="J1300" i="1"/>
  <c r="R1300" i="1"/>
  <c r="J1288" i="1"/>
  <c r="R1288" i="1"/>
  <c r="J1276" i="1"/>
  <c r="R1276" i="1"/>
  <c r="J1264" i="1"/>
  <c r="R1264" i="1"/>
  <c r="J1252" i="1"/>
  <c r="R1252" i="1"/>
  <c r="J1240" i="1"/>
  <c r="R1240" i="1"/>
  <c r="I1394" i="1"/>
  <c r="Q1394" i="1"/>
  <c r="I1382" i="1"/>
  <c r="Q1382" i="1"/>
  <c r="I1370" i="1"/>
  <c r="Q1370" i="1"/>
  <c r="I1358" i="1"/>
  <c r="Q1358" i="1"/>
  <c r="I1346" i="1"/>
  <c r="Q1346" i="1"/>
  <c r="I1334" i="1"/>
  <c r="Q1334" i="1"/>
  <c r="I1322" i="1"/>
  <c r="Q1322" i="1"/>
  <c r="I1310" i="1"/>
  <c r="Q1310" i="1"/>
  <c r="I1298" i="1"/>
  <c r="Q1298" i="1"/>
  <c r="I1286" i="1"/>
  <c r="Q1286" i="1"/>
  <c r="I1274" i="1"/>
  <c r="Q1274" i="1"/>
  <c r="I1262" i="1"/>
  <c r="Q1262" i="1"/>
  <c r="I1250" i="1"/>
  <c r="Q1250" i="1"/>
  <c r="I1238" i="1"/>
  <c r="Q1238" i="1"/>
  <c r="I1226" i="1"/>
  <c r="Q1226" i="1"/>
  <c r="I1214" i="1"/>
  <c r="Q1214" i="1"/>
  <c r="I1202" i="1"/>
  <c r="Q1202" i="1"/>
  <c r="I1190" i="1"/>
  <c r="Q1190" i="1"/>
  <c r="I1178" i="1"/>
  <c r="Q1178" i="1"/>
  <c r="I1166" i="1"/>
  <c r="Q1166" i="1"/>
  <c r="I1154" i="1"/>
  <c r="Q1154" i="1"/>
  <c r="I1142" i="1"/>
  <c r="Q1142" i="1"/>
  <c r="I1130" i="1"/>
  <c r="Q1130" i="1"/>
  <c r="I1118" i="1"/>
  <c r="Q1118" i="1"/>
  <c r="I1106" i="1"/>
  <c r="Q1106" i="1"/>
  <c r="L1106" i="1" s="1"/>
  <c r="I1094" i="1"/>
  <c r="Q1094" i="1"/>
  <c r="L1094" i="1" s="1"/>
  <c r="I1082" i="1"/>
  <c r="Q1082" i="1"/>
  <c r="L1082" i="1" s="1"/>
  <c r="I1070" i="1"/>
  <c r="Q1070" i="1"/>
  <c r="L1070" i="1" s="1"/>
  <c r="I1058" i="1"/>
  <c r="Q1058" i="1"/>
  <c r="L1058" i="1" s="1"/>
  <c r="I1046" i="1"/>
  <c r="Q1046" i="1"/>
  <c r="L1046" i="1" s="1"/>
  <c r="I1034" i="1"/>
  <c r="Q1034" i="1"/>
  <c r="L1034" i="1" s="1"/>
  <c r="I1022" i="1"/>
  <c r="Q1022" i="1"/>
  <c r="L1022" i="1" s="1"/>
  <c r="I1010" i="1"/>
  <c r="Q1010" i="1"/>
  <c r="L1010" i="1" s="1"/>
  <c r="I998" i="1"/>
  <c r="Q998" i="1"/>
  <c r="L998" i="1" s="1"/>
  <c r="I986" i="1"/>
  <c r="Q986" i="1"/>
  <c r="L986" i="1" s="1"/>
  <c r="I974" i="1"/>
  <c r="Q974" i="1"/>
  <c r="L974" i="1" s="1"/>
  <c r="I962" i="1"/>
  <c r="Q962" i="1"/>
  <c r="L962" i="1" s="1"/>
  <c r="I950" i="1"/>
  <c r="Q950" i="1"/>
  <c r="L950" i="1" s="1"/>
  <c r="I938" i="1"/>
  <c r="Q938" i="1"/>
  <c r="L938" i="1" s="1"/>
  <c r="I926" i="1"/>
  <c r="Q926" i="1"/>
  <c r="L926" i="1" s="1"/>
  <c r="I914" i="1"/>
  <c r="Q914" i="1"/>
  <c r="L914" i="1" s="1"/>
  <c r="I902" i="1"/>
  <c r="Q902" i="1"/>
  <c r="L902" i="1" s="1"/>
  <c r="I890" i="1"/>
  <c r="Q890" i="1"/>
  <c r="L890" i="1" s="1"/>
  <c r="I878" i="1"/>
  <c r="Q878" i="1"/>
  <c r="L878" i="1" s="1"/>
  <c r="I866" i="1"/>
  <c r="Q866" i="1"/>
  <c r="L866" i="1" s="1"/>
  <c r="I854" i="1"/>
  <c r="Q854" i="1"/>
  <c r="L854" i="1" s="1"/>
  <c r="I842" i="1"/>
  <c r="Q842" i="1"/>
  <c r="L842" i="1" s="1"/>
  <c r="I830" i="1"/>
  <c r="Q830" i="1"/>
  <c r="L830" i="1" s="1"/>
  <c r="I818" i="1"/>
  <c r="Q818" i="1"/>
  <c r="L818" i="1" s="1"/>
  <c r="I806" i="1"/>
  <c r="Q806" i="1"/>
  <c r="L806" i="1" s="1"/>
  <c r="I794" i="1"/>
  <c r="Q794" i="1"/>
  <c r="L794" i="1" s="1"/>
  <c r="I782" i="1"/>
  <c r="Q782" i="1"/>
  <c r="L782" i="1" s="1"/>
  <c r="I770" i="1"/>
  <c r="Q770" i="1"/>
  <c r="L770" i="1" s="1"/>
  <c r="I758" i="1"/>
  <c r="Q758" i="1"/>
  <c r="L758" i="1" s="1"/>
  <c r="I746" i="1"/>
  <c r="Q746" i="1"/>
  <c r="L746" i="1" s="1"/>
  <c r="I734" i="1"/>
  <c r="Q734" i="1"/>
  <c r="L734" i="1" s="1"/>
  <c r="I722" i="1"/>
  <c r="Q722" i="1"/>
  <c r="L722" i="1" s="1"/>
  <c r="I710" i="1"/>
  <c r="Q710" i="1"/>
  <c r="L710" i="1" s="1"/>
  <c r="I698" i="1"/>
  <c r="Q698" i="1"/>
  <c r="L698" i="1" s="1"/>
  <c r="I686" i="1"/>
  <c r="Q686" i="1"/>
  <c r="L686" i="1" s="1"/>
  <c r="I674" i="1"/>
  <c r="Q674" i="1"/>
  <c r="L674" i="1" s="1"/>
  <c r="I662" i="1"/>
  <c r="Q662" i="1"/>
  <c r="L662" i="1" s="1"/>
  <c r="I650" i="1"/>
  <c r="Q650" i="1"/>
  <c r="L650" i="1" s="1"/>
  <c r="I638" i="1"/>
  <c r="Q638" i="1"/>
  <c r="L638" i="1" s="1"/>
  <c r="I626" i="1"/>
  <c r="Q626" i="1"/>
  <c r="L626" i="1" s="1"/>
  <c r="I614" i="1"/>
  <c r="Q614" i="1"/>
  <c r="L614" i="1" s="1"/>
  <c r="I602" i="1"/>
  <c r="Q602" i="1"/>
  <c r="L602" i="1" s="1"/>
  <c r="I590" i="1"/>
  <c r="Q590" i="1"/>
  <c r="L590" i="1" s="1"/>
  <c r="I578" i="1"/>
  <c r="Q578" i="1"/>
  <c r="L578" i="1" s="1"/>
  <c r="I566" i="1"/>
  <c r="Q566" i="1"/>
  <c r="L566" i="1" s="1"/>
  <c r="I554" i="1"/>
  <c r="Q554" i="1"/>
  <c r="L554" i="1" s="1"/>
  <c r="I542" i="1"/>
  <c r="Q542" i="1"/>
  <c r="L542" i="1" s="1"/>
  <c r="I530" i="1"/>
  <c r="Q530" i="1"/>
  <c r="L530" i="1" s="1"/>
  <c r="I518" i="1"/>
  <c r="Q518" i="1"/>
  <c r="L518" i="1" s="1"/>
  <c r="I506" i="1"/>
  <c r="Q506" i="1"/>
  <c r="L506" i="1" s="1"/>
  <c r="I494" i="1"/>
  <c r="Q494" i="1"/>
  <c r="L494" i="1" s="1"/>
  <c r="I482" i="1"/>
  <c r="Q482" i="1"/>
  <c r="L482" i="1" s="1"/>
  <c r="I470" i="1"/>
  <c r="Q470" i="1"/>
  <c r="L470" i="1" s="1"/>
  <c r="I458" i="1"/>
  <c r="Q458" i="1"/>
  <c r="L458" i="1" s="1"/>
  <c r="I446" i="1"/>
  <c r="Q446" i="1"/>
  <c r="L446" i="1" s="1"/>
  <c r="I434" i="1"/>
  <c r="Q434" i="1"/>
  <c r="L434" i="1" s="1"/>
  <c r="I422" i="1"/>
  <c r="Q422" i="1"/>
  <c r="L422" i="1" s="1"/>
  <c r="I410" i="1"/>
  <c r="Q410" i="1"/>
  <c r="L410" i="1" s="1"/>
  <c r="I398" i="1"/>
  <c r="Q398" i="1"/>
  <c r="L398" i="1" s="1"/>
  <c r="I386" i="1"/>
  <c r="Q386" i="1"/>
  <c r="L386" i="1" s="1"/>
  <c r="I374" i="1"/>
  <c r="Q374" i="1"/>
  <c r="L374" i="1" s="1"/>
  <c r="I362" i="1"/>
  <c r="Q362" i="1"/>
  <c r="L362" i="1" s="1"/>
  <c r="I350" i="1"/>
  <c r="Q350" i="1"/>
  <c r="L350" i="1" s="1"/>
  <c r="I338" i="1"/>
  <c r="Q338" i="1"/>
  <c r="L338" i="1" s="1"/>
  <c r="I326" i="1"/>
  <c r="Q326" i="1"/>
  <c r="L326" i="1" s="1"/>
  <c r="I314" i="1"/>
  <c r="Q314" i="1"/>
  <c r="L314" i="1" s="1"/>
  <c r="I302" i="1"/>
  <c r="Q302" i="1"/>
  <c r="L302" i="1" s="1"/>
  <c r="I290" i="1"/>
  <c r="Q290" i="1"/>
  <c r="L290" i="1" s="1"/>
  <c r="I278" i="1"/>
  <c r="Q278" i="1"/>
  <c r="L278" i="1" s="1"/>
  <c r="I266" i="1"/>
  <c r="Q266" i="1"/>
  <c r="L266" i="1" s="1"/>
  <c r="I254" i="1"/>
  <c r="Q254" i="1"/>
  <c r="L254" i="1" s="1"/>
  <c r="I242" i="1"/>
  <c r="Q242" i="1"/>
  <c r="L242" i="1" s="1"/>
  <c r="I230" i="1"/>
  <c r="Q230" i="1"/>
  <c r="L230" i="1" s="1"/>
  <c r="I1393" i="1"/>
  <c r="Q1393" i="1"/>
  <c r="I1381" i="1"/>
  <c r="Q1381" i="1"/>
  <c r="I1369" i="1"/>
  <c r="Q1369" i="1"/>
  <c r="I1357" i="1"/>
  <c r="Q1357" i="1"/>
  <c r="I1345" i="1"/>
  <c r="Q1345" i="1"/>
  <c r="I1333" i="1"/>
  <c r="Q1333" i="1"/>
  <c r="I1321" i="1"/>
  <c r="Q1321" i="1"/>
  <c r="I1309" i="1"/>
  <c r="Q1309" i="1"/>
  <c r="I1297" i="1"/>
  <c r="Q1297" i="1"/>
  <c r="I1285" i="1"/>
  <c r="Q1285" i="1"/>
  <c r="I1273" i="1"/>
  <c r="Q1273" i="1"/>
  <c r="I1261" i="1"/>
  <c r="Q1261" i="1"/>
  <c r="I1249" i="1"/>
  <c r="Q1249" i="1"/>
  <c r="I1237" i="1"/>
  <c r="Q1237" i="1"/>
  <c r="I1225" i="1"/>
  <c r="Q1225" i="1"/>
  <c r="I1213" i="1"/>
  <c r="Q1213" i="1"/>
  <c r="I1201" i="1"/>
  <c r="Q1201" i="1"/>
  <c r="I1189" i="1"/>
  <c r="Q1189" i="1"/>
  <c r="I1177" i="1"/>
  <c r="Q1177" i="1"/>
  <c r="I1165" i="1"/>
  <c r="Q1165" i="1"/>
  <c r="I1153" i="1"/>
  <c r="Q1153" i="1"/>
  <c r="I1141" i="1"/>
  <c r="Q1141" i="1"/>
  <c r="I1129" i="1"/>
  <c r="Q1129" i="1"/>
  <c r="I1117" i="1"/>
  <c r="Q1117" i="1"/>
  <c r="I1105" i="1"/>
  <c r="Q1105" i="1"/>
  <c r="L1105" i="1" s="1"/>
  <c r="I1093" i="1"/>
  <c r="Q1093" i="1"/>
  <c r="L1093" i="1" s="1"/>
  <c r="I1081" i="1"/>
  <c r="Q1081" i="1"/>
  <c r="L1081" i="1" s="1"/>
  <c r="I1069" i="1"/>
  <c r="Q1069" i="1"/>
  <c r="L1069" i="1" s="1"/>
  <c r="I1057" i="1"/>
  <c r="Q1057" i="1"/>
  <c r="L1057" i="1" s="1"/>
  <c r="I1045" i="1"/>
  <c r="Q1045" i="1"/>
  <c r="L1045" i="1" s="1"/>
  <c r="I1033" i="1"/>
  <c r="Q1033" i="1"/>
  <c r="L1033" i="1" s="1"/>
  <c r="I1021" i="1"/>
  <c r="Q1021" i="1"/>
  <c r="L1021" i="1" s="1"/>
  <c r="I1009" i="1"/>
  <c r="Q1009" i="1"/>
  <c r="L1009" i="1" s="1"/>
  <c r="I997" i="1"/>
  <c r="Q997" i="1"/>
  <c r="L997" i="1" s="1"/>
  <c r="I985" i="1"/>
  <c r="Q985" i="1"/>
  <c r="I973" i="1"/>
  <c r="Q973" i="1"/>
  <c r="I961" i="1"/>
  <c r="Q961" i="1"/>
  <c r="I949" i="1"/>
  <c r="Q949" i="1"/>
  <c r="I937" i="1"/>
  <c r="Q937" i="1"/>
  <c r="I925" i="1"/>
  <c r="Q925" i="1"/>
  <c r="I913" i="1"/>
  <c r="Q913" i="1"/>
  <c r="I901" i="1"/>
  <c r="Q901" i="1"/>
  <c r="I889" i="1"/>
  <c r="Q889" i="1"/>
  <c r="I877" i="1"/>
  <c r="Q877" i="1"/>
  <c r="I865" i="1"/>
  <c r="Q865" i="1"/>
  <c r="I853" i="1"/>
  <c r="Q853" i="1"/>
  <c r="I841" i="1"/>
  <c r="Q841" i="1"/>
  <c r="I829" i="1"/>
  <c r="Q829" i="1"/>
  <c r="I817" i="1"/>
  <c r="Q817" i="1"/>
  <c r="I805" i="1"/>
  <c r="Q805" i="1"/>
  <c r="I793" i="1"/>
  <c r="Q793" i="1"/>
  <c r="I781" i="1"/>
  <c r="Q781" i="1"/>
  <c r="I769" i="1"/>
  <c r="Q769" i="1"/>
  <c r="I757" i="1"/>
  <c r="Q757" i="1"/>
  <c r="I745" i="1"/>
  <c r="Q745" i="1"/>
  <c r="I733" i="1"/>
  <c r="Q733" i="1"/>
  <c r="I721" i="1"/>
  <c r="Q721" i="1"/>
  <c r="I709" i="1"/>
  <c r="Q709" i="1"/>
  <c r="I697" i="1"/>
  <c r="Q697" i="1"/>
  <c r="I685" i="1"/>
  <c r="Q685" i="1"/>
  <c r="I673" i="1"/>
  <c r="Q673" i="1"/>
  <c r="I661" i="1"/>
  <c r="Q661" i="1"/>
  <c r="I649" i="1"/>
  <c r="Q649" i="1"/>
  <c r="I637" i="1"/>
  <c r="Q637" i="1"/>
  <c r="I625" i="1"/>
  <c r="Q625" i="1"/>
  <c r="I613" i="1"/>
  <c r="Q613" i="1"/>
  <c r="I601" i="1"/>
  <c r="Q601" i="1"/>
  <c r="L601" i="1" s="1"/>
  <c r="I1392" i="1"/>
  <c r="Q1392" i="1"/>
  <c r="I1380" i="1"/>
  <c r="Q1380" i="1"/>
  <c r="I1368" i="1"/>
  <c r="Q1368" i="1"/>
  <c r="I1356" i="1"/>
  <c r="Q1356" i="1"/>
  <c r="I1344" i="1"/>
  <c r="Q1344" i="1"/>
  <c r="I1332" i="1"/>
  <c r="Q1332" i="1"/>
  <c r="I1320" i="1"/>
  <c r="Q1320" i="1"/>
  <c r="I1308" i="1"/>
  <c r="Q1308" i="1"/>
  <c r="I1296" i="1"/>
  <c r="Q1296" i="1"/>
  <c r="I1284" i="1"/>
  <c r="Q1284" i="1"/>
  <c r="I1272" i="1"/>
  <c r="Q1272" i="1"/>
  <c r="I1260" i="1"/>
  <c r="Q1260" i="1"/>
  <c r="I1248" i="1"/>
  <c r="Q1248" i="1"/>
  <c r="I1236" i="1"/>
  <c r="Q1236" i="1"/>
  <c r="I1224" i="1"/>
  <c r="Q1224" i="1"/>
  <c r="I1212" i="1"/>
  <c r="Q1212" i="1"/>
  <c r="I1200" i="1"/>
  <c r="Q1200" i="1"/>
  <c r="I1188" i="1"/>
  <c r="Q1188" i="1"/>
  <c r="I1176" i="1"/>
  <c r="Q1176" i="1"/>
  <c r="I1164" i="1"/>
  <c r="Q1164" i="1"/>
  <c r="I1152" i="1"/>
  <c r="Q1152" i="1"/>
  <c r="I1140" i="1"/>
  <c r="Q1140" i="1"/>
  <c r="I1128" i="1"/>
  <c r="Q1128" i="1"/>
  <c r="I1116" i="1"/>
  <c r="Q1116" i="1"/>
  <c r="I1104" i="1"/>
  <c r="Q1104" i="1"/>
  <c r="L1104" i="1" s="1"/>
  <c r="I1092" i="1"/>
  <c r="Q1092" i="1"/>
  <c r="L1092" i="1" s="1"/>
  <c r="I1080" i="1"/>
  <c r="Q1080" i="1"/>
  <c r="L1080" i="1" s="1"/>
  <c r="I1068" i="1"/>
  <c r="Q1068" i="1"/>
  <c r="L1068" i="1" s="1"/>
  <c r="I1056" i="1"/>
  <c r="Q1056" i="1"/>
  <c r="L1056" i="1" s="1"/>
  <c r="I1044" i="1"/>
  <c r="Q1044" i="1"/>
  <c r="L1044" i="1" s="1"/>
  <c r="I1032" i="1"/>
  <c r="Q1032" i="1"/>
  <c r="L1032" i="1" s="1"/>
  <c r="I1020" i="1"/>
  <c r="Q1020" i="1"/>
  <c r="L1020" i="1" s="1"/>
  <c r="I1008" i="1"/>
  <c r="Q1008" i="1"/>
  <c r="L1008" i="1" s="1"/>
  <c r="I996" i="1"/>
  <c r="Q996" i="1"/>
  <c r="I984" i="1"/>
  <c r="Q984" i="1"/>
  <c r="I972" i="1"/>
  <c r="Q972" i="1"/>
  <c r="L972" i="1" s="1"/>
  <c r="I960" i="1"/>
  <c r="Q960" i="1"/>
  <c r="I948" i="1"/>
  <c r="Q948" i="1"/>
  <c r="I936" i="1"/>
  <c r="Q936" i="1"/>
  <c r="I924" i="1"/>
  <c r="Q924" i="1"/>
  <c r="I912" i="1"/>
  <c r="Q912" i="1"/>
  <c r="I900" i="1"/>
  <c r="Q900" i="1"/>
  <c r="I888" i="1"/>
  <c r="Q888" i="1"/>
  <c r="I876" i="1"/>
  <c r="Q876" i="1"/>
  <c r="I864" i="1"/>
  <c r="Q864" i="1"/>
  <c r="I852" i="1"/>
  <c r="Q852" i="1"/>
  <c r="I840" i="1"/>
  <c r="Q840" i="1"/>
  <c r="L840" i="1" s="1"/>
  <c r="I828" i="1"/>
  <c r="Q828" i="1"/>
  <c r="I816" i="1"/>
  <c r="Q816" i="1"/>
  <c r="I804" i="1"/>
  <c r="Q804" i="1"/>
  <c r="I792" i="1"/>
  <c r="Q792" i="1"/>
  <c r="I780" i="1"/>
  <c r="Q780" i="1"/>
  <c r="I768" i="1"/>
  <c r="Q768" i="1"/>
  <c r="I756" i="1"/>
  <c r="Q756" i="1"/>
  <c r="L756" i="1" s="1"/>
  <c r="I744" i="1"/>
  <c r="Q744" i="1"/>
  <c r="I732" i="1"/>
  <c r="Q732" i="1"/>
  <c r="I720" i="1"/>
  <c r="Q720" i="1"/>
  <c r="I708" i="1"/>
  <c r="Q708" i="1"/>
  <c r="I696" i="1"/>
  <c r="Q696" i="1"/>
  <c r="I684" i="1"/>
  <c r="Q684" i="1"/>
  <c r="I672" i="1"/>
  <c r="Q672" i="1"/>
  <c r="I660" i="1"/>
  <c r="Q660" i="1"/>
  <c r="I648" i="1"/>
  <c r="Q648" i="1"/>
  <c r="I636" i="1"/>
  <c r="Q636" i="1"/>
  <c r="I624" i="1"/>
  <c r="Q624" i="1"/>
  <c r="I612" i="1"/>
  <c r="Q612" i="1"/>
  <c r="I600" i="1"/>
  <c r="Q600" i="1"/>
  <c r="I588" i="1"/>
  <c r="Q588" i="1"/>
  <c r="I576" i="1"/>
  <c r="Q576" i="1"/>
  <c r="I564" i="1"/>
  <c r="Q564" i="1"/>
  <c r="I552" i="1"/>
  <c r="Q552" i="1"/>
  <c r="I540" i="1"/>
  <c r="Q540" i="1"/>
  <c r="I528" i="1"/>
  <c r="Q528" i="1"/>
  <c r="L528" i="1" s="1"/>
  <c r="I516" i="1"/>
  <c r="Q516" i="1"/>
  <c r="I504" i="1"/>
  <c r="Q504" i="1"/>
  <c r="I492" i="1"/>
  <c r="Q492" i="1"/>
  <c r="I480" i="1"/>
  <c r="Q480" i="1"/>
  <c r="I468" i="1"/>
  <c r="Q468" i="1"/>
  <c r="I456" i="1"/>
  <c r="Q456" i="1"/>
  <c r="I444" i="1"/>
  <c r="Q444" i="1"/>
  <c r="I432" i="1"/>
  <c r="Q432" i="1"/>
  <c r="I420" i="1"/>
  <c r="Q420" i="1"/>
  <c r="I408" i="1"/>
  <c r="Q408" i="1"/>
  <c r="I396" i="1"/>
  <c r="Q396" i="1"/>
  <c r="I384" i="1"/>
  <c r="Q384" i="1"/>
  <c r="L384" i="1" s="1"/>
  <c r="I372" i="1"/>
  <c r="Q372" i="1"/>
  <c r="I1391" i="1"/>
  <c r="Q1391" i="1"/>
  <c r="L1391" i="1" s="1"/>
  <c r="I1379" i="1"/>
  <c r="Q1379" i="1"/>
  <c r="L1379" i="1" s="1"/>
  <c r="I1367" i="1"/>
  <c r="Q1367" i="1"/>
  <c r="L1367" i="1" s="1"/>
  <c r="I1355" i="1"/>
  <c r="Q1355" i="1"/>
  <c r="L1355" i="1" s="1"/>
  <c r="I1343" i="1"/>
  <c r="Q1343" i="1"/>
  <c r="L1343" i="1" s="1"/>
  <c r="I1331" i="1"/>
  <c r="Q1331" i="1"/>
  <c r="L1331" i="1" s="1"/>
  <c r="I1319" i="1"/>
  <c r="Q1319" i="1"/>
  <c r="L1319" i="1" s="1"/>
  <c r="I1307" i="1"/>
  <c r="Q1307" i="1"/>
  <c r="L1307" i="1" s="1"/>
  <c r="I1295" i="1"/>
  <c r="Q1295" i="1"/>
  <c r="L1295" i="1" s="1"/>
  <c r="I1283" i="1"/>
  <c r="Q1283" i="1"/>
  <c r="L1283" i="1" s="1"/>
  <c r="I1271" i="1"/>
  <c r="Q1271" i="1"/>
  <c r="L1271" i="1" s="1"/>
  <c r="I1259" i="1"/>
  <c r="Q1259" i="1"/>
  <c r="L1259" i="1" s="1"/>
  <c r="I1247" i="1"/>
  <c r="Q1247" i="1"/>
  <c r="L1247" i="1" s="1"/>
  <c r="I1235" i="1"/>
  <c r="Q1235" i="1"/>
  <c r="L1235" i="1" s="1"/>
  <c r="I1223" i="1"/>
  <c r="Q1223" i="1"/>
  <c r="L1223" i="1" s="1"/>
  <c r="I1211" i="1"/>
  <c r="Q1211" i="1"/>
  <c r="L1211" i="1" s="1"/>
  <c r="I1199" i="1"/>
  <c r="Q1199" i="1"/>
  <c r="L1199" i="1" s="1"/>
  <c r="I1187" i="1"/>
  <c r="Q1187" i="1"/>
  <c r="L1187" i="1" s="1"/>
  <c r="I1175" i="1"/>
  <c r="Q1175" i="1"/>
  <c r="L1175" i="1" s="1"/>
  <c r="I1163" i="1"/>
  <c r="Q1163" i="1"/>
  <c r="L1163" i="1" s="1"/>
  <c r="I1151" i="1"/>
  <c r="Q1151" i="1"/>
  <c r="L1151" i="1" s="1"/>
  <c r="I1139" i="1"/>
  <c r="Q1139" i="1"/>
  <c r="L1139" i="1" s="1"/>
  <c r="I1127" i="1"/>
  <c r="Q1127" i="1"/>
  <c r="L1127" i="1" s="1"/>
  <c r="I1115" i="1"/>
  <c r="Q1115" i="1"/>
  <c r="L1115" i="1" s="1"/>
  <c r="I1103" i="1"/>
  <c r="Q1103" i="1"/>
  <c r="L1103" i="1" s="1"/>
  <c r="I1091" i="1"/>
  <c r="Q1091" i="1"/>
  <c r="L1091" i="1" s="1"/>
  <c r="I1079" i="1"/>
  <c r="Q1079" i="1"/>
  <c r="L1079" i="1" s="1"/>
  <c r="I1067" i="1"/>
  <c r="Q1067" i="1"/>
  <c r="L1067" i="1" s="1"/>
  <c r="I1055" i="1"/>
  <c r="Q1055" i="1"/>
  <c r="L1055" i="1" s="1"/>
  <c r="I1043" i="1"/>
  <c r="Q1043" i="1"/>
  <c r="L1043" i="1" s="1"/>
  <c r="I1031" i="1"/>
  <c r="Q1031" i="1"/>
  <c r="L1031" i="1" s="1"/>
  <c r="I1019" i="1"/>
  <c r="Q1019" i="1"/>
  <c r="L1019" i="1" s="1"/>
  <c r="I1007" i="1"/>
  <c r="Q1007" i="1"/>
  <c r="L1007" i="1" s="1"/>
  <c r="I995" i="1"/>
  <c r="Q995" i="1"/>
  <c r="I983" i="1"/>
  <c r="Q983" i="1"/>
  <c r="I971" i="1"/>
  <c r="Q971" i="1"/>
  <c r="I959" i="1"/>
  <c r="Q959" i="1"/>
  <c r="I947" i="1"/>
  <c r="Q947" i="1"/>
  <c r="I935" i="1"/>
  <c r="Q935" i="1"/>
  <c r="I923" i="1"/>
  <c r="Q923" i="1"/>
  <c r="L923" i="1" s="1"/>
  <c r="I911" i="1"/>
  <c r="Q911" i="1"/>
  <c r="I899" i="1"/>
  <c r="Q899" i="1"/>
  <c r="I887" i="1"/>
  <c r="Q887" i="1"/>
  <c r="I875" i="1"/>
  <c r="Q875" i="1"/>
  <c r="I863" i="1"/>
  <c r="Q863" i="1"/>
  <c r="I851" i="1"/>
  <c r="Q851" i="1"/>
  <c r="I839" i="1"/>
  <c r="Q839" i="1"/>
  <c r="I827" i="1"/>
  <c r="Q827" i="1"/>
  <c r="I815" i="1"/>
  <c r="Q815" i="1"/>
  <c r="I803" i="1"/>
  <c r="Q803" i="1"/>
  <c r="L803" i="1" s="1"/>
  <c r="I791" i="1"/>
  <c r="Q791" i="1"/>
  <c r="I779" i="1"/>
  <c r="Q779" i="1"/>
  <c r="I767" i="1"/>
  <c r="Q767" i="1"/>
  <c r="I755" i="1"/>
  <c r="Q755" i="1"/>
  <c r="I743" i="1"/>
  <c r="Q743" i="1"/>
  <c r="I731" i="1"/>
  <c r="Q731" i="1"/>
  <c r="I719" i="1"/>
  <c r="Q719" i="1"/>
  <c r="I707" i="1"/>
  <c r="Q707" i="1"/>
  <c r="I695" i="1"/>
  <c r="Q695" i="1"/>
  <c r="L695" i="1" s="1"/>
  <c r="I683" i="1"/>
  <c r="Q683" i="1"/>
  <c r="L683" i="1" s="1"/>
  <c r="I671" i="1"/>
  <c r="Q671" i="1"/>
  <c r="L671" i="1" s="1"/>
  <c r="I659" i="1"/>
  <c r="Q659" i="1"/>
  <c r="L659" i="1" s="1"/>
  <c r="I647" i="1"/>
  <c r="Q647" i="1"/>
  <c r="L647" i="1" s="1"/>
  <c r="I635" i="1"/>
  <c r="Q635" i="1"/>
  <c r="L635" i="1" s="1"/>
  <c r="I623" i="1"/>
  <c r="Q623" i="1"/>
  <c r="L623" i="1" s="1"/>
  <c r="I611" i="1"/>
  <c r="Q611" i="1"/>
  <c r="L611" i="1" s="1"/>
  <c r="I599" i="1"/>
  <c r="Q599" i="1"/>
  <c r="L599" i="1" s="1"/>
  <c r="I587" i="1"/>
  <c r="Q587" i="1"/>
  <c r="L587" i="1" s="1"/>
  <c r="I575" i="1"/>
  <c r="Q575" i="1"/>
  <c r="L575" i="1" s="1"/>
  <c r="I563" i="1"/>
  <c r="Q563" i="1"/>
  <c r="L563" i="1" s="1"/>
  <c r="I551" i="1"/>
  <c r="Q551" i="1"/>
  <c r="L551" i="1" s="1"/>
  <c r="I539" i="1"/>
  <c r="Q539" i="1"/>
  <c r="L539" i="1" s="1"/>
  <c r="I527" i="1"/>
  <c r="Q527" i="1"/>
  <c r="L527" i="1" s="1"/>
  <c r="I515" i="1"/>
  <c r="Q515" i="1"/>
  <c r="L515" i="1" s="1"/>
  <c r="I503" i="1"/>
  <c r="Q503" i="1"/>
  <c r="L503" i="1" s="1"/>
  <c r="I491" i="1"/>
  <c r="Q491" i="1"/>
  <c r="L491" i="1" s="1"/>
  <c r="I479" i="1"/>
  <c r="Q479" i="1"/>
  <c r="L479" i="1" s="1"/>
  <c r="I467" i="1"/>
  <c r="Q467" i="1"/>
  <c r="L467" i="1" s="1"/>
  <c r="I455" i="1"/>
  <c r="Q455" i="1"/>
  <c r="L455" i="1" s="1"/>
  <c r="I443" i="1"/>
  <c r="Q443" i="1"/>
  <c r="L443" i="1" s="1"/>
  <c r="I431" i="1"/>
  <c r="Q431" i="1"/>
  <c r="L431" i="1" s="1"/>
  <c r="I176" i="1"/>
  <c r="Q176" i="1"/>
  <c r="L176" i="1" s="1"/>
  <c r="I164" i="1"/>
  <c r="Q164" i="1"/>
  <c r="L164" i="1" s="1"/>
  <c r="I152" i="1"/>
  <c r="Q152" i="1"/>
  <c r="L152" i="1" s="1"/>
  <c r="I140" i="1"/>
  <c r="Q140" i="1"/>
  <c r="L140" i="1" s="1"/>
  <c r="I128" i="1"/>
  <c r="Q128" i="1"/>
  <c r="L128" i="1" s="1"/>
  <c r="I116" i="1"/>
  <c r="Q116" i="1"/>
  <c r="L116" i="1" s="1"/>
  <c r="I104" i="1"/>
  <c r="Q104" i="1"/>
  <c r="L104" i="1" s="1"/>
  <c r="I92" i="1"/>
  <c r="Q92" i="1"/>
  <c r="L92" i="1" s="1"/>
  <c r="I80" i="1"/>
  <c r="Q80" i="1"/>
  <c r="L80" i="1" s="1"/>
  <c r="I68" i="1"/>
  <c r="Q68" i="1"/>
  <c r="L68" i="1" s="1"/>
  <c r="I56" i="1"/>
  <c r="Q56" i="1"/>
  <c r="L56" i="1" s="1"/>
  <c r="I44" i="1"/>
  <c r="Q44" i="1"/>
  <c r="L44" i="1" s="1"/>
  <c r="I32" i="1"/>
  <c r="Q32" i="1"/>
  <c r="L32" i="1" s="1"/>
  <c r="I20" i="1"/>
  <c r="Q20" i="1"/>
  <c r="L20" i="1" s="1"/>
  <c r="I8" i="1"/>
  <c r="Q8" i="1"/>
  <c r="L8" i="1" s="1"/>
  <c r="J1053" i="1"/>
  <c r="R1053" i="1"/>
  <c r="J1041" i="1"/>
  <c r="R1041" i="1"/>
  <c r="J1029" i="1"/>
  <c r="R1029" i="1"/>
  <c r="J1017" i="1"/>
  <c r="R1017" i="1"/>
  <c r="J1005" i="1"/>
  <c r="R1005" i="1"/>
  <c r="J993" i="1"/>
  <c r="R993" i="1"/>
  <c r="J981" i="1"/>
  <c r="R981" i="1"/>
  <c r="J969" i="1"/>
  <c r="R969" i="1"/>
  <c r="J957" i="1"/>
  <c r="R957" i="1"/>
  <c r="J945" i="1"/>
  <c r="R945" i="1"/>
  <c r="J933" i="1"/>
  <c r="R933" i="1"/>
  <c r="J921" i="1"/>
  <c r="R921" i="1"/>
  <c r="J909" i="1"/>
  <c r="R909" i="1"/>
  <c r="J897" i="1"/>
  <c r="R897" i="1"/>
  <c r="J885" i="1"/>
  <c r="R885" i="1"/>
  <c r="J873" i="1"/>
  <c r="R873" i="1"/>
  <c r="J861" i="1"/>
  <c r="R861" i="1"/>
  <c r="J849" i="1"/>
  <c r="R849" i="1"/>
  <c r="J837" i="1"/>
  <c r="R837" i="1"/>
  <c r="J825" i="1"/>
  <c r="R825" i="1"/>
  <c r="J813" i="1"/>
  <c r="R813" i="1"/>
  <c r="J801" i="1"/>
  <c r="R801" i="1"/>
  <c r="J789" i="1"/>
  <c r="R789" i="1"/>
  <c r="J777" i="1"/>
  <c r="R777" i="1"/>
  <c r="R1052" i="1"/>
  <c r="R1035" i="1"/>
  <c r="R1020" i="1"/>
  <c r="R1004" i="1"/>
  <c r="R972" i="1"/>
  <c r="R956" i="1"/>
  <c r="R924" i="1"/>
  <c r="R887" i="1"/>
  <c r="R865" i="1"/>
  <c r="R804" i="1"/>
  <c r="R661" i="1"/>
  <c r="R576" i="1"/>
  <c r="R529" i="1"/>
  <c r="R313" i="1"/>
  <c r="R241" i="1"/>
  <c r="R133" i="1"/>
  <c r="J908" i="1"/>
  <c r="R908" i="1"/>
  <c r="J896" i="1"/>
  <c r="R896" i="1"/>
  <c r="J884" i="1"/>
  <c r="R884" i="1"/>
  <c r="J872" i="1"/>
  <c r="R872" i="1"/>
  <c r="J860" i="1"/>
  <c r="R860" i="1"/>
  <c r="J848" i="1"/>
  <c r="R848" i="1"/>
  <c r="J836" i="1"/>
  <c r="R836" i="1"/>
  <c r="J824" i="1"/>
  <c r="R824" i="1"/>
  <c r="J812" i="1"/>
  <c r="R812" i="1"/>
  <c r="J800" i="1"/>
  <c r="R800" i="1"/>
  <c r="J788" i="1"/>
  <c r="R788" i="1"/>
  <c r="J776" i="1"/>
  <c r="R776" i="1"/>
  <c r="R1050" i="1"/>
  <c r="R1034" i="1"/>
  <c r="R1019" i="1"/>
  <c r="R971" i="1"/>
  <c r="R923" i="1"/>
  <c r="R864" i="1"/>
  <c r="R803" i="1"/>
  <c r="R781" i="1"/>
  <c r="R732" i="1"/>
  <c r="R706" i="1"/>
  <c r="R601" i="1"/>
  <c r="R565" i="1"/>
  <c r="R528" i="1"/>
  <c r="R360" i="1"/>
  <c r="R312" i="1"/>
  <c r="R240" i="1"/>
  <c r="R132" i="1"/>
  <c r="J1063" i="1"/>
  <c r="R1063" i="1"/>
  <c r="J1051" i="1"/>
  <c r="R1051" i="1"/>
  <c r="J1039" i="1"/>
  <c r="R1039" i="1"/>
  <c r="J1027" i="1"/>
  <c r="R1027" i="1"/>
  <c r="R1389" i="1"/>
  <c r="R1377" i="1"/>
  <c r="R1365" i="1"/>
  <c r="R1353" i="1"/>
  <c r="R1341" i="1"/>
  <c r="R1329" i="1"/>
  <c r="R1317" i="1"/>
  <c r="R1305" i="1"/>
  <c r="R1293" i="1"/>
  <c r="R1281" i="1"/>
  <c r="R1269" i="1"/>
  <c r="R1257" i="1"/>
  <c r="R1245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49" i="1"/>
  <c r="R1033" i="1"/>
  <c r="R985" i="1"/>
  <c r="R937" i="1"/>
  <c r="R863" i="1"/>
  <c r="R841" i="1"/>
  <c r="R780" i="1"/>
  <c r="R757" i="1"/>
  <c r="R731" i="1"/>
  <c r="R600" i="1"/>
  <c r="R564" i="1"/>
  <c r="R349" i="1"/>
  <c r="I113" i="1"/>
  <c r="Q113" i="1"/>
  <c r="L113" i="1" s="1"/>
  <c r="I101" i="1"/>
  <c r="Q101" i="1"/>
  <c r="L101" i="1" s="1"/>
  <c r="I89" i="1"/>
  <c r="Q89" i="1"/>
  <c r="L89" i="1" s="1"/>
  <c r="I77" i="1"/>
  <c r="Q77" i="1"/>
  <c r="L77" i="1" s="1"/>
  <c r="I65" i="1"/>
  <c r="Q65" i="1"/>
  <c r="L65" i="1" s="1"/>
  <c r="I53" i="1"/>
  <c r="Q53" i="1"/>
  <c r="L53" i="1" s="1"/>
  <c r="I41" i="1"/>
  <c r="Q41" i="1"/>
  <c r="L41" i="1" s="1"/>
  <c r="I29" i="1"/>
  <c r="Q29" i="1"/>
  <c r="L29" i="1" s="1"/>
  <c r="I17" i="1"/>
  <c r="Q17" i="1"/>
  <c r="L17" i="1" s="1"/>
  <c r="I5" i="1"/>
  <c r="Q5" i="1"/>
  <c r="L5" i="1" s="1"/>
  <c r="R1352" i="1"/>
  <c r="R1340" i="1"/>
  <c r="R1328" i="1"/>
  <c r="R1316" i="1"/>
  <c r="R1304" i="1"/>
  <c r="R1292" i="1"/>
  <c r="R1280" i="1"/>
  <c r="R1268" i="1"/>
  <c r="R1256" i="1"/>
  <c r="R1244" i="1"/>
  <c r="R1232" i="1"/>
  <c r="R1220" i="1"/>
  <c r="R1208" i="1"/>
  <c r="R1196" i="1"/>
  <c r="R1184" i="1"/>
  <c r="R1172" i="1"/>
  <c r="R1160" i="1"/>
  <c r="R1148" i="1"/>
  <c r="R1136" i="1"/>
  <c r="R1124" i="1"/>
  <c r="R1112" i="1"/>
  <c r="R1100" i="1"/>
  <c r="R1088" i="1"/>
  <c r="R1076" i="1"/>
  <c r="R1064" i="1"/>
  <c r="R1047" i="1"/>
  <c r="R1032" i="1"/>
  <c r="R1016" i="1"/>
  <c r="R984" i="1"/>
  <c r="R968" i="1"/>
  <c r="R936" i="1"/>
  <c r="R920" i="1"/>
  <c r="R901" i="1"/>
  <c r="R840" i="1"/>
  <c r="R779" i="1"/>
  <c r="R756" i="1"/>
  <c r="R625" i="1"/>
  <c r="R396" i="1"/>
  <c r="R348" i="1"/>
  <c r="R97" i="1"/>
  <c r="R1267" i="1"/>
  <c r="R1255" i="1"/>
  <c r="R1243" i="1"/>
  <c r="R1231" i="1"/>
  <c r="R1219" i="1"/>
  <c r="R1207" i="1"/>
  <c r="R1195" i="1"/>
  <c r="R1183" i="1"/>
  <c r="R1171" i="1"/>
  <c r="R1159" i="1"/>
  <c r="R1147" i="1"/>
  <c r="R1135" i="1"/>
  <c r="R1123" i="1"/>
  <c r="R1111" i="1"/>
  <c r="R1099" i="1"/>
  <c r="R1087" i="1"/>
  <c r="R1075" i="1"/>
  <c r="R1062" i="1"/>
  <c r="R1046" i="1"/>
  <c r="R1031" i="1"/>
  <c r="R1014" i="1"/>
  <c r="R983" i="1"/>
  <c r="R935" i="1"/>
  <c r="R900" i="1"/>
  <c r="R839" i="1"/>
  <c r="R817" i="1"/>
  <c r="R755" i="1"/>
  <c r="R624" i="1"/>
  <c r="R385" i="1"/>
  <c r="R205" i="1"/>
  <c r="J1060" i="1"/>
  <c r="R1060" i="1"/>
  <c r="J1048" i="1"/>
  <c r="R1048" i="1"/>
  <c r="J1036" i="1"/>
  <c r="R1036" i="1"/>
  <c r="J1024" i="1"/>
  <c r="R1024" i="1"/>
  <c r="J1012" i="1"/>
  <c r="R1012" i="1"/>
  <c r="R1386" i="1"/>
  <c r="R1374" i="1"/>
  <c r="R1362" i="1"/>
  <c r="R1350" i="1"/>
  <c r="R1338" i="1"/>
  <c r="R1326" i="1"/>
  <c r="R1314" i="1"/>
  <c r="R1302" i="1"/>
  <c r="R1290" i="1"/>
  <c r="R1278" i="1"/>
  <c r="R1266" i="1"/>
  <c r="R1254" i="1"/>
  <c r="R1242" i="1"/>
  <c r="R1230" i="1"/>
  <c r="R1218" i="1"/>
  <c r="R1206" i="1"/>
  <c r="R1194" i="1"/>
  <c r="R1182" i="1"/>
  <c r="R1170" i="1"/>
  <c r="R1158" i="1"/>
  <c r="R1146" i="1"/>
  <c r="R1134" i="1"/>
  <c r="R1122" i="1"/>
  <c r="R1110" i="1"/>
  <c r="R1098" i="1"/>
  <c r="R1086" i="1"/>
  <c r="R1074" i="1"/>
  <c r="R1061" i="1"/>
  <c r="R1045" i="1"/>
  <c r="R1013" i="1"/>
  <c r="R997" i="1"/>
  <c r="R949" i="1"/>
  <c r="R899" i="1"/>
  <c r="R877" i="1"/>
  <c r="R816" i="1"/>
  <c r="R649" i="1"/>
  <c r="R432" i="1"/>
  <c r="R384" i="1"/>
  <c r="R204" i="1"/>
  <c r="R61" i="1"/>
  <c r="I218" i="1"/>
  <c r="Q218" i="1"/>
  <c r="L218" i="1" s="1"/>
  <c r="I206" i="1"/>
  <c r="Q206" i="1"/>
  <c r="L206" i="1" s="1"/>
  <c r="I194" i="1"/>
  <c r="Q194" i="1"/>
  <c r="L194" i="1" s="1"/>
  <c r="I182" i="1"/>
  <c r="Q182" i="1"/>
  <c r="L182" i="1" s="1"/>
  <c r="I170" i="1"/>
  <c r="Q170" i="1"/>
  <c r="L170" i="1" s="1"/>
  <c r="I158" i="1"/>
  <c r="Q158" i="1"/>
  <c r="L158" i="1" s="1"/>
  <c r="I146" i="1"/>
  <c r="Q146" i="1"/>
  <c r="L146" i="1" s="1"/>
  <c r="I134" i="1"/>
  <c r="Q134" i="1"/>
  <c r="L134" i="1" s="1"/>
  <c r="I122" i="1"/>
  <c r="Q122" i="1"/>
  <c r="L122" i="1" s="1"/>
  <c r="I110" i="1"/>
  <c r="Q110" i="1"/>
  <c r="L110" i="1" s="1"/>
  <c r="I98" i="1"/>
  <c r="Q98" i="1"/>
  <c r="L98" i="1" s="1"/>
  <c r="I86" i="1"/>
  <c r="Q86" i="1"/>
  <c r="L86" i="1" s="1"/>
  <c r="I74" i="1"/>
  <c r="Q74" i="1"/>
  <c r="L74" i="1" s="1"/>
  <c r="I62" i="1"/>
  <c r="Q62" i="1"/>
  <c r="L62" i="1" s="1"/>
  <c r="I50" i="1"/>
  <c r="Q50" i="1"/>
  <c r="L50" i="1" s="1"/>
  <c r="I38" i="1"/>
  <c r="Q38" i="1"/>
  <c r="L38" i="1" s="1"/>
  <c r="I26" i="1"/>
  <c r="Q26" i="1"/>
  <c r="L26" i="1" s="1"/>
  <c r="I14" i="1"/>
  <c r="Q14" i="1"/>
  <c r="L14" i="1" s="1"/>
  <c r="I2" i="1"/>
  <c r="Q2" i="1"/>
  <c r="L2" i="1" s="1"/>
  <c r="R1325" i="1"/>
  <c r="R1313" i="1"/>
  <c r="R1301" i="1"/>
  <c r="R1289" i="1"/>
  <c r="R1277" i="1"/>
  <c r="R1265" i="1"/>
  <c r="R1253" i="1"/>
  <c r="R1241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59" i="1"/>
  <c r="R1044" i="1"/>
  <c r="R1028" i="1"/>
  <c r="R1011" i="1"/>
  <c r="R996" i="1"/>
  <c r="R980" i="1"/>
  <c r="R948" i="1"/>
  <c r="R932" i="1"/>
  <c r="R876" i="1"/>
  <c r="R815" i="1"/>
  <c r="R793" i="1"/>
  <c r="R648" i="1"/>
  <c r="R421" i="1"/>
  <c r="I589" i="1"/>
  <c r="Q589" i="1"/>
  <c r="I577" i="1"/>
  <c r="Q577" i="1"/>
  <c r="I565" i="1"/>
  <c r="Q565" i="1"/>
  <c r="L565" i="1" s="1"/>
  <c r="I553" i="1"/>
  <c r="Q553" i="1"/>
  <c r="I541" i="1"/>
  <c r="Q541" i="1"/>
  <c r="I529" i="1"/>
  <c r="Q529" i="1"/>
  <c r="I517" i="1"/>
  <c r="Q517" i="1"/>
  <c r="I505" i="1"/>
  <c r="Q505" i="1"/>
  <c r="I493" i="1"/>
  <c r="Q493" i="1"/>
  <c r="I481" i="1"/>
  <c r="Q481" i="1"/>
  <c r="I469" i="1"/>
  <c r="Q469" i="1"/>
  <c r="I457" i="1"/>
  <c r="Q457" i="1"/>
  <c r="I445" i="1"/>
  <c r="Q445" i="1"/>
  <c r="I433" i="1"/>
  <c r="Q433" i="1"/>
  <c r="I421" i="1"/>
  <c r="Q421" i="1"/>
  <c r="I409" i="1"/>
  <c r="Q409" i="1"/>
  <c r="I397" i="1"/>
  <c r="Q397" i="1"/>
  <c r="I385" i="1"/>
  <c r="Q385" i="1"/>
  <c r="I373" i="1"/>
  <c r="Q373" i="1"/>
  <c r="I361" i="1"/>
  <c r="Q361" i="1"/>
  <c r="I349" i="1"/>
  <c r="Q349" i="1"/>
  <c r="L349" i="1" s="1"/>
  <c r="I337" i="1"/>
  <c r="Q337" i="1"/>
  <c r="I325" i="1"/>
  <c r="Q325" i="1"/>
  <c r="I313" i="1"/>
  <c r="Q313" i="1"/>
  <c r="L313" i="1" s="1"/>
  <c r="I301" i="1"/>
  <c r="Q301" i="1"/>
  <c r="I289" i="1"/>
  <c r="Q289" i="1"/>
  <c r="I277" i="1"/>
  <c r="Q277" i="1"/>
  <c r="L277" i="1" s="1"/>
  <c r="I265" i="1"/>
  <c r="Q265" i="1"/>
  <c r="I253" i="1"/>
  <c r="Q253" i="1"/>
  <c r="I241" i="1"/>
  <c r="Q241" i="1"/>
  <c r="L241" i="1" s="1"/>
  <c r="I229" i="1"/>
  <c r="Q229" i="1"/>
  <c r="I217" i="1"/>
  <c r="Q217" i="1"/>
  <c r="I205" i="1"/>
  <c r="Q205" i="1"/>
  <c r="L205" i="1" s="1"/>
  <c r="I193" i="1"/>
  <c r="Q193" i="1"/>
  <c r="I181" i="1"/>
  <c r="Q181" i="1"/>
  <c r="I169" i="1"/>
  <c r="Q169" i="1"/>
  <c r="I157" i="1"/>
  <c r="Q157" i="1"/>
  <c r="I145" i="1"/>
  <c r="Q145" i="1"/>
  <c r="I133" i="1"/>
  <c r="Q133" i="1"/>
  <c r="L133" i="1" s="1"/>
  <c r="I121" i="1"/>
  <c r="Q121" i="1"/>
  <c r="I109" i="1"/>
  <c r="Q109" i="1"/>
  <c r="I97" i="1"/>
  <c r="Q97" i="1"/>
  <c r="L97" i="1" s="1"/>
  <c r="I85" i="1"/>
  <c r="Q85" i="1"/>
  <c r="I73" i="1"/>
  <c r="Q73" i="1"/>
  <c r="I61" i="1"/>
  <c r="Q61" i="1"/>
  <c r="L61" i="1" s="1"/>
  <c r="I49" i="1"/>
  <c r="Q49" i="1"/>
  <c r="I37" i="1"/>
  <c r="Q37" i="1"/>
  <c r="I25" i="1"/>
  <c r="Q25" i="1"/>
  <c r="I13" i="1"/>
  <c r="Q13" i="1"/>
  <c r="R1228" i="1"/>
  <c r="R1216" i="1"/>
  <c r="R1204" i="1"/>
  <c r="R1192" i="1"/>
  <c r="R1180" i="1"/>
  <c r="R1168" i="1"/>
  <c r="R1156" i="1"/>
  <c r="R1144" i="1"/>
  <c r="R1132" i="1"/>
  <c r="R1120" i="1"/>
  <c r="R1108" i="1"/>
  <c r="R1096" i="1"/>
  <c r="R1084" i="1"/>
  <c r="R1072" i="1"/>
  <c r="R1058" i="1"/>
  <c r="R1026" i="1"/>
  <c r="R995" i="1"/>
  <c r="R947" i="1"/>
  <c r="R875" i="1"/>
  <c r="R853" i="1"/>
  <c r="R792" i="1"/>
  <c r="R745" i="1"/>
  <c r="R719" i="1"/>
  <c r="R468" i="1"/>
  <c r="R420" i="1"/>
  <c r="R288" i="1"/>
  <c r="I360" i="1"/>
  <c r="Q360" i="1"/>
  <c r="I348" i="1"/>
  <c r="Q348" i="1"/>
  <c r="I336" i="1"/>
  <c r="Q336" i="1"/>
  <c r="I324" i="1"/>
  <c r="Q324" i="1"/>
  <c r="L324" i="1" s="1"/>
  <c r="I312" i="1"/>
  <c r="Q312" i="1"/>
  <c r="L312" i="1" s="1"/>
  <c r="I300" i="1"/>
  <c r="Q300" i="1"/>
  <c r="I288" i="1"/>
  <c r="Q288" i="1"/>
  <c r="I276" i="1"/>
  <c r="Q276" i="1"/>
  <c r="I264" i="1"/>
  <c r="Q264" i="1"/>
  <c r="I252" i="1"/>
  <c r="Q252" i="1"/>
  <c r="I240" i="1"/>
  <c r="Q240" i="1"/>
  <c r="L240" i="1" s="1"/>
  <c r="I228" i="1"/>
  <c r="Q228" i="1"/>
  <c r="I216" i="1"/>
  <c r="Q216" i="1"/>
  <c r="I204" i="1"/>
  <c r="Q204" i="1"/>
  <c r="L204" i="1" s="1"/>
  <c r="I192" i="1"/>
  <c r="Q192" i="1"/>
  <c r="I180" i="1"/>
  <c r="Q180" i="1"/>
  <c r="I168" i="1"/>
  <c r="Q168" i="1"/>
  <c r="L168" i="1" s="1"/>
  <c r="I156" i="1"/>
  <c r="Q156" i="1"/>
  <c r="I144" i="1"/>
  <c r="Q144" i="1"/>
  <c r="I132" i="1"/>
  <c r="Q132" i="1"/>
  <c r="L132" i="1" s="1"/>
  <c r="I120" i="1"/>
  <c r="Q120" i="1"/>
  <c r="I108" i="1"/>
  <c r="Q108" i="1"/>
  <c r="I96" i="1"/>
  <c r="Q96" i="1"/>
  <c r="I84" i="1"/>
  <c r="Q84" i="1"/>
  <c r="I72" i="1"/>
  <c r="Q72" i="1"/>
  <c r="I60" i="1"/>
  <c r="Q60" i="1"/>
  <c r="I48" i="1"/>
  <c r="Q48" i="1"/>
  <c r="I36" i="1"/>
  <c r="Q36" i="1"/>
  <c r="I24" i="1"/>
  <c r="Q24" i="1"/>
  <c r="I12" i="1"/>
  <c r="Q12" i="1"/>
  <c r="J733" i="1"/>
  <c r="R733" i="1"/>
  <c r="J721" i="1"/>
  <c r="R721" i="1"/>
  <c r="J709" i="1"/>
  <c r="R709" i="1"/>
  <c r="J697" i="1"/>
  <c r="R697" i="1"/>
  <c r="J685" i="1"/>
  <c r="R685" i="1"/>
  <c r="J673" i="1"/>
  <c r="R673" i="1"/>
  <c r="J589" i="1"/>
  <c r="R589" i="1"/>
  <c r="J553" i="1"/>
  <c r="R553" i="1"/>
  <c r="J541" i="1"/>
  <c r="R541" i="1"/>
  <c r="J517" i="1"/>
  <c r="R517" i="1"/>
  <c r="J505" i="1"/>
  <c r="R505" i="1"/>
  <c r="J481" i="1"/>
  <c r="R481" i="1"/>
  <c r="J469" i="1"/>
  <c r="R469" i="1"/>
  <c r="J445" i="1"/>
  <c r="R445" i="1"/>
  <c r="J433" i="1"/>
  <c r="R433" i="1"/>
  <c r="J409" i="1"/>
  <c r="R409" i="1"/>
  <c r="J397" i="1"/>
  <c r="R397" i="1"/>
  <c r="J373" i="1"/>
  <c r="R373" i="1"/>
  <c r="J361" i="1"/>
  <c r="R361" i="1"/>
  <c r="J337" i="1"/>
  <c r="R337" i="1"/>
  <c r="J325" i="1"/>
  <c r="R325" i="1"/>
  <c r="J301" i="1"/>
  <c r="R301" i="1"/>
  <c r="J289" i="1"/>
  <c r="R289" i="1"/>
  <c r="J265" i="1"/>
  <c r="R265" i="1"/>
  <c r="J253" i="1"/>
  <c r="R253" i="1"/>
  <c r="J229" i="1"/>
  <c r="R229" i="1"/>
  <c r="J217" i="1"/>
  <c r="R217" i="1"/>
  <c r="J193" i="1"/>
  <c r="R193" i="1"/>
  <c r="J181" i="1"/>
  <c r="R181" i="1"/>
  <c r="J157" i="1"/>
  <c r="R157" i="1"/>
  <c r="J145" i="1"/>
  <c r="R145" i="1"/>
  <c r="J121" i="1"/>
  <c r="R121" i="1"/>
  <c r="J109" i="1"/>
  <c r="R109" i="1"/>
  <c r="J85" i="1"/>
  <c r="R85" i="1"/>
  <c r="J73" i="1"/>
  <c r="R73" i="1"/>
  <c r="J49" i="1"/>
  <c r="R49" i="1"/>
  <c r="J37" i="1"/>
  <c r="R37" i="1"/>
  <c r="J25" i="1"/>
  <c r="R25" i="1"/>
  <c r="J13" i="1"/>
  <c r="R13" i="1"/>
  <c r="R1383" i="1"/>
  <c r="R1371" i="1"/>
  <c r="R1359" i="1"/>
  <c r="R1347" i="1"/>
  <c r="R1335" i="1"/>
  <c r="R1323" i="1"/>
  <c r="R1311" i="1"/>
  <c r="R1299" i="1"/>
  <c r="R1287" i="1"/>
  <c r="R1275" i="1"/>
  <c r="R1263" i="1"/>
  <c r="R1251" i="1"/>
  <c r="R1239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7" i="1"/>
  <c r="R1025" i="1"/>
  <c r="R1009" i="1"/>
  <c r="R961" i="1"/>
  <c r="R913" i="1"/>
  <c r="R852" i="1"/>
  <c r="R791" i="1"/>
  <c r="R769" i="1"/>
  <c r="R744" i="1"/>
  <c r="R613" i="1"/>
  <c r="R457" i="1"/>
  <c r="R277" i="1"/>
  <c r="R169" i="1"/>
  <c r="I419" i="1"/>
  <c r="Q419" i="1"/>
  <c r="L419" i="1" s="1"/>
  <c r="I407" i="1"/>
  <c r="Q407" i="1"/>
  <c r="L407" i="1" s="1"/>
  <c r="I395" i="1"/>
  <c r="Q395" i="1"/>
  <c r="L395" i="1" s="1"/>
  <c r="I383" i="1"/>
  <c r="Q383" i="1"/>
  <c r="L383" i="1" s="1"/>
  <c r="I371" i="1"/>
  <c r="Q371" i="1"/>
  <c r="L371" i="1" s="1"/>
  <c r="I359" i="1"/>
  <c r="Q359" i="1"/>
  <c r="L359" i="1" s="1"/>
  <c r="I347" i="1"/>
  <c r="Q347" i="1"/>
  <c r="L347" i="1" s="1"/>
  <c r="I335" i="1"/>
  <c r="Q335" i="1"/>
  <c r="L335" i="1" s="1"/>
  <c r="I323" i="1"/>
  <c r="Q323" i="1"/>
  <c r="L323" i="1" s="1"/>
  <c r="I311" i="1"/>
  <c r="Q311" i="1"/>
  <c r="L311" i="1" s="1"/>
  <c r="I299" i="1"/>
  <c r="Q299" i="1"/>
  <c r="L299" i="1" s="1"/>
  <c r="I287" i="1"/>
  <c r="Q287" i="1"/>
  <c r="L287" i="1" s="1"/>
  <c r="I275" i="1"/>
  <c r="Q275" i="1"/>
  <c r="L275" i="1" s="1"/>
  <c r="I263" i="1"/>
  <c r="Q263" i="1"/>
  <c r="L263" i="1" s="1"/>
  <c r="I251" i="1"/>
  <c r="Q251" i="1"/>
  <c r="L251" i="1" s="1"/>
  <c r="I239" i="1"/>
  <c r="Q239" i="1"/>
  <c r="L239" i="1" s="1"/>
  <c r="I227" i="1"/>
  <c r="Q227" i="1"/>
  <c r="L227" i="1" s="1"/>
  <c r="I215" i="1"/>
  <c r="Q215" i="1"/>
  <c r="L215" i="1" s="1"/>
  <c r="I203" i="1"/>
  <c r="Q203" i="1"/>
  <c r="L203" i="1" s="1"/>
  <c r="I191" i="1"/>
  <c r="Q191" i="1"/>
  <c r="L191" i="1" s="1"/>
  <c r="I179" i="1"/>
  <c r="Q179" i="1"/>
  <c r="L179" i="1" s="1"/>
  <c r="I167" i="1"/>
  <c r="Q167" i="1"/>
  <c r="L167" i="1" s="1"/>
  <c r="I155" i="1"/>
  <c r="Q155" i="1"/>
  <c r="L155" i="1" s="1"/>
  <c r="I143" i="1"/>
  <c r="Q143" i="1"/>
  <c r="L143" i="1" s="1"/>
  <c r="I131" i="1"/>
  <c r="Q131" i="1"/>
  <c r="L131" i="1" s="1"/>
  <c r="I119" i="1"/>
  <c r="Q119" i="1"/>
  <c r="L119" i="1" s="1"/>
  <c r="I107" i="1"/>
  <c r="Q107" i="1"/>
  <c r="L107" i="1" s="1"/>
  <c r="I95" i="1"/>
  <c r="Q95" i="1"/>
  <c r="L95" i="1" s="1"/>
  <c r="I83" i="1"/>
  <c r="Q83" i="1"/>
  <c r="L83" i="1" s="1"/>
  <c r="I71" i="1"/>
  <c r="Q71" i="1"/>
  <c r="L71" i="1" s="1"/>
  <c r="I59" i="1"/>
  <c r="Q59" i="1"/>
  <c r="L59" i="1" s="1"/>
  <c r="I47" i="1"/>
  <c r="Q47" i="1"/>
  <c r="L47" i="1" s="1"/>
  <c r="I35" i="1"/>
  <c r="Q35" i="1"/>
  <c r="L35" i="1" s="1"/>
  <c r="I23" i="1"/>
  <c r="Q23" i="1"/>
  <c r="L23" i="1" s="1"/>
  <c r="I11" i="1"/>
  <c r="Q11" i="1"/>
  <c r="L11" i="1" s="1"/>
  <c r="J720" i="1"/>
  <c r="R720" i="1"/>
  <c r="J708" i="1"/>
  <c r="R708" i="1"/>
  <c r="J696" i="1"/>
  <c r="R696" i="1"/>
  <c r="J684" i="1"/>
  <c r="R684" i="1"/>
  <c r="J672" i="1"/>
  <c r="R672" i="1"/>
  <c r="J660" i="1"/>
  <c r="R660" i="1"/>
  <c r="J588" i="1"/>
  <c r="R588" i="1"/>
  <c r="J552" i="1"/>
  <c r="R552" i="1"/>
  <c r="J516" i="1"/>
  <c r="R516" i="1"/>
  <c r="J480" i="1"/>
  <c r="R480" i="1"/>
  <c r="J444" i="1"/>
  <c r="R444" i="1"/>
  <c r="J408" i="1"/>
  <c r="R408" i="1"/>
  <c r="J372" i="1"/>
  <c r="R372" i="1"/>
  <c r="J336" i="1"/>
  <c r="R336" i="1"/>
  <c r="J300" i="1"/>
  <c r="R300" i="1"/>
  <c r="J264" i="1"/>
  <c r="R264" i="1"/>
  <c r="J252" i="1"/>
  <c r="R252" i="1"/>
  <c r="J228" i="1"/>
  <c r="R228" i="1"/>
  <c r="J216" i="1"/>
  <c r="R216" i="1"/>
  <c r="J192" i="1"/>
  <c r="R192" i="1"/>
  <c r="J180" i="1"/>
  <c r="R180" i="1"/>
  <c r="J156" i="1"/>
  <c r="R156" i="1"/>
  <c r="J144" i="1"/>
  <c r="R144" i="1"/>
  <c r="J120" i="1"/>
  <c r="R120" i="1"/>
  <c r="J108" i="1"/>
  <c r="R108" i="1"/>
  <c r="J96" i="1"/>
  <c r="R96" i="1"/>
  <c r="J84" i="1"/>
  <c r="R84" i="1"/>
  <c r="J72" i="1"/>
  <c r="R72" i="1"/>
  <c r="J60" i="1"/>
  <c r="R60" i="1"/>
  <c r="J48" i="1"/>
  <c r="R48" i="1"/>
  <c r="J36" i="1"/>
  <c r="R36" i="1"/>
  <c r="J24" i="1"/>
  <c r="R24" i="1"/>
  <c r="J12" i="1"/>
  <c r="R12" i="1"/>
  <c r="R1394" i="1"/>
  <c r="R1382" i="1"/>
  <c r="R1370" i="1"/>
  <c r="R1358" i="1"/>
  <c r="R1346" i="1"/>
  <c r="R1334" i="1"/>
  <c r="R1322" i="1"/>
  <c r="R1310" i="1"/>
  <c r="R1298" i="1"/>
  <c r="R1286" i="1"/>
  <c r="R1274" i="1"/>
  <c r="R1262" i="1"/>
  <c r="R1250" i="1"/>
  <c r="R1238" i="1"/>
  <c r="R1226" i="1"/>
  <c r="R1214" i="1"/>
  <c r="R1202" i="1"/>
  <c r="R1190" i="1"/>
  <c r="R1178" i="1"/>
  <c r="R1166" i="1"/>
  <c r="R1154" i="1"/>
  <c r="R1142" i="1"/>
  <c r="R1130" i="1"/>
  <c r="R1118" i="1"/>
  <c r="R1106" i="1"/>
  <c r="R1094" i="1"/>
  <c r="R1082" i="1"/>
  <c r="R1070" i="1"/>
  <c r="R1056" i="1"/>
  <c r="R1040" i="1"/>
  <c r="R1023" i="1"/>
  <c r="R1008" i="1"/>
  <c r="R992" i="1"/>
  <c r="R960" i="1"/>
  <c r="R944" i="1"/>
  <c r="R912" i="1"/>
  <c r="R851" i="1"/>
  <c r="R829" i="1"/>
  <c r="R768" i="1"/>
  <c r="R743" i="1"/>
  <c r="R612" i="1"/>
  <c r="R504" i="1"/>
  <c r="R456" i="1"/>
  <c r="R276" i="1"/>
  <c r="R168" i="1"/>
  <c r="J707" i="1"/>
  <c r="R707" i="1"/>
  <c r="R1393" i="1"/>
  <c r="R1381" i="1"/>
  <c r="R1369" i="1"/>
  <c r="R1357" i="1"/>
  <c r="R1345" i="1"/>
  <c r="R1333" i="1"/>
  <c r="R1321" i="1"/>
  <c r="R1309" i="1"/>
  <c r="R1297" i="1"/>
  <c r="R1285" i="1"/>
  <c r="R1273" i="1"/>
  <c r="R1261" i="1"/>
  <c r="R1249" i="1"/>
  <c r="R1237" i="1"/>
  <c r="R1225" i="1"/>
  <c r="R1213" i="1"/>
  <c r="R1201" i="1"/>
  <c r="R1189" i="1"/>
  <c r="R1177" i="1"/>
  <c r="R1165" i="1"/>
  <c r="R1153" i="1"/>
  <c r="R1141" i="1"/>
  <c r="R1129" i="1"/>
  <c r="R1117" i="1"/>
  <c r="R1105" i="1"/>
  <c r="R1093" i="1"/>
  <c r="R1081" i="1"/>
  <c r="R1069" i="1"/>
  <c r="R1038" i="1"/>
  <c r="R1022" i="1"/>
  <c r="R1007" i="1"/>
  <c r="R959" i="1"/>
  <c r="R911" i="1"/>
  <c r="R889" i="1"/>
  <c r="R828" i="1"/>
  <c r="R767" i="1"/>
  <c r="R637" i="1"/>
  <c r="R493" i="1"/>
  <c r="R1392" i="1"/>
  <c r="R1380" i="1"/>
  <c r="R1368" i="1"/>
  <c r="R1356" i="1"/>
  <c r="R1344" i="1"/>
  <c r="R1332" i="1"/>
  <c r="R1320" i="1"/>
  <c r="R1308" i="1"/>
  <c r="R1296" i="1"/>
  <c r="R1284" i="1"/>
  <c r="R1272" i="1"/>
  <c r="R1260" i="1"/>
  <c r="R1248" i="1"/>
  <c r="R1236" i="1"/>
  <c r="R1224" i="1"/>
  <c r="R1212" i="1"/>
  <c r="R1200" i="1"/>
  <c r="R1188" i="1"/>
  <c r="R1176" i="1"/>
  <c r="R1164" i="1"/>
  <c r="R1152" i="1"/>
  <c r="R1140" i="1"/>
  <c r="R1128" i="1"/>
  <c r="R1116" i="1"/>
  <c r="R1104" i="1"/>
  <c r="R1092" i="1"/>
  <c r="R1080" i="1"/>
  <c r="R1068" i="1"/>
  <c r="R1037" i="1"/>
  <c r="R1021" i="1"/>
  <c r="R973" i="1"/>
  <c r="R925" i="1"/>
  <c r="R888" i="1"/>
  <c r="R827" i="1"/>
  <c r="R805" i="1"/>
  <c r="R636" i="1"/>
  <c r="R577" i="1"/>
  <c r="R540" i="1"/>
  <c r="R492" i="1"/>
  <c r="R324" i="1"/>
  <c r="J1001" i="1"/>
  <c r="J989" i="1"/>
  <c r="J977" i="1"/>
  <c r="J965" i="1"/>
  <c r="J953" i="1"/>
  <c r="J941" i="1"/>
  <c r="J929" i="1"/>
  <c r="J917" i="1"/>
  <c r="J905" i="1"/>
  <c r="J893" i="1"/>
  <c r="J881" i="1"/>
  <c r="J869" i="1"/>
  <c r="J857" i="1"/>
  <c r="J845" i="1"/>
  <c r="J833" i="1"/>
  <c r="J821" i="1"/>
  <c r="J809" i="1"/>
  <c r="J797" i="1"/>
  <c r="J785" i="1"/>
  <c r="J773" i="1"/>
  <c r="J761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73" i="1"/>
  <c r="J461" i="1"/>
  <c r="J449" i="1"/>
  <c r="J437" i="1"/>
  <c r="J425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J5" i="1"/>
  <c r="J1000" i="1"/>
  <c r="J988" i="1"/>
  <c r="J976" i="1"/>
  <c r="J964" i="1"/>
  <c r="J952" i="1"/>
  <c r="J940" i="1"/>
  <c r="J928" i="1"/>
  <c r="J916" i="1"/>
  <c r="J904" i="1"/>
  <c r="J892" i="1"/>
  <c r="J880" i="1"/>
  <c r="J868" i="1"/>
  <c r="J856" i="1"/>
  <c r="J844" i="1"/>
  <c r="J832" i="1"/>
  <c r="J820" i="1"/>
  <c r="J808" i="1"/>
  <c r="J796" i="1"/>
  <c r="J784" i="1"/>
  <c r="J772" i="1"/>
  <c r="J760" i="1"/>
  <c r="J748" i="1"/>
  <c r="J736" i="1"/>
  <c r="J724" i="1"/>
  <c r="J712" i="1"/>
  <c r="J700" i="1"/>
  <c r="J688" i="1"/>
  <c r="J676" i="1"/>
  <c r="J664" i="1"/>
  <c r="J652" i="1"/>
  <c r="J640" i="1"/>
  <c r="J628" i="1"/>
  <c r="J616" i="1"/>
  <c r="J604" i="1"/>
  <c r="J592" i="1"/>
  <c r="J580" i="1"/>
  <c r="J568" i="1"/>
  <c r="J556" i="1"/>
  <c r="J544" i="1"/>
  <c r="J532" i="1"/>
  <c r="J520" i="1"/>
  <c r="J508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4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831" i="1"/>
  <c r="J819" i="1"/>
  <c r="J807" i="1"/>
  <c r="J795" i="1"/>
  <c r="J783" i="1"/>
  <c r="J771" i="1"/>
  <c r="J759" i="1"/>
  <c r="J747" i="1"/>
  <c r="J735" i="1"/>
  <c r="J723" i="1"/>
  <c r="J711" i="1"/>
  <c r="J699" i="1"/>
  <c r="J687" i="1"/>
  <c r="J675" i="1"/>
  <c r="J663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495" i="1"/>
  <c r="J483" i="1"/>
  <c r="J471" i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303" i="1"/>
  <c r="J291" i="1"/>
  <c r="J279" i="1"/>
  <c r="J267" i="1"/>
  <c r="J255" i="1"/>
  <c r="J243" i="1"/>
  <c r="J231" i="1"/>
  <c r="J219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3" i="1"/>
  <c r="J1010" i="1"/>
  <c r="J998" i="1"/>
  <c r="J986" i="1"/>
  <c r="J974" i="1"/>
  <c r="J962" i="1"/>
  <c r="J950" i="1"/>
  <c r="J938" i="1"/>
  <c r="J926" i="1"/>
  <c r="J914" i="1"/>
  <c r="J902" i="1"/>
  <c r="J890" i="1"/>
  <c r="J878" i="1"/>
  <c r="J866" i="1"/>
  <c r="J854" i="1"/>
  <c r="J842" i="1"/>
  <c r="J830" i="1"/>
  <c r="J818" i="1"/>
  <c r="J806" i="1"/>
  <c r="J794" i="1"/>
  <c r="J782" i="1"/>
  <c r="J770" i="1"/>
  <c r="J758" i="1"/>
  <c r="J746" i="1"/>
  <c r="J734" i="1"/>
  <c r="J722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518" i="1"/>
  <c r="J506" i="1"/>
  <c r="J494" i="1"/>
  <c r="J482" i="1"/>
  <c r="J470" i="1"/>
  <c r="J458" i="1"/>
  <c r="J446" i="1"/>
  <c r="J434" i="1"/>
  <c r="J422" i="1"/>
  <c r="J410" i="1"/>
  <c r="J398" i="1"/>
  <c r="J386" i="1"/>
  <c r="J374" i="1"/>
  <c r="J362" i="1"/>
  <c r="J350" i="1"/>
  <c r="J338" i="1"/>
  <c r="J326" i="1"/>
  <c r="J314" i="1"/>
  <c r="J302" i="1"/>
  <c r="J290" i="1"/>
  <c r="J278" i="1"/>
  <c r="J266" i="1"/>
  <c r="J254" i="1"/>
  <c r="J242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J14" i="1"/>
  <c r="J2" i="1"/>
  <c r="J695" i="1"/>
  <c r="J683" i="1"/>
  <c r="J671" i="1"/>
  <c r="J659" i="1"/>
  <c r="J647" i="1"/>
  <c r="J635" i="1"/>
  <c r="J623" i="1"/>
  <c r="J611" i="1"/>
  <c r="J599" i="1"/>
  <c r="J587" i="1"/>
  <c r="J575" i="1"/>
  <c r="J563" i="1"/>
  <c r="J551" i="1"/>
  <c r="J539" i="1"/>
  <c r="J527" i="1"/>
  <c r="J515" i="1"/>
  <c r="J503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99" i="1"/>
  <c r="J287" i="1"/>
  <c r="J275" i="1"/>
  <c r="J263" i="1"/>
  <c r="J251" i="1"/>
  <c r="J239" i="1"/>
  <c r="J227" i="1"/>
  <c r="J215" i="1"/>
  <c r="J203" i="1"/>
  <c r="J191" i="1"/>
  <c r="J179" i="1"/>
  <c r="J167" i="1"/>
  <c r="J155" i="1"/>
  <c r="J143" i="1"/>
  <c r="J131" i="1"/>
  <c r="J119" i="1"/>
  <c r="J107" i="1"/>
  <c r="J95" i="1"/>
  <c r="J83" i="1"/>
  <c r="J71" i="1"/>
  <c r="J59" i="1"/>
  <c r="J47" i="1"/>
  <c r="J35" i="1"/>
  <c r="J23" i="1"/>
  <c r="J11" i="1"/>
  <c r="J694" i="1"/>
  <c r="J682" i="1"/>
  <c r="J670" i="1"/>
  <c r="J658" i="1"/>
  <c r="J646" i="1"/>
  <c r="J634" i="1"/>
  <c r="J622" i="1"/>
  <c r="J610" i="1"/>
  <c r="J598" i="1"/>
  <c r="J586" i="1"/>
  <c r="J574" i="1"/>
  <c r="J562" i="1"/>
  <c r="J550" i="1"/>
  <c r="J538" i="1"/>
  <c r="J526" i="1"/>
  <c r="J514" i="1"/>
  <c r="J502" i="1"/>
  <c r="J490" i="1"/>
  <c r="J478" i="1"/>
  <c r="J466" i="1"/>
  <c r="J454" i="1"/>
  <c r="J442" i="1"/>
  <c r="J430" i="1"/>
  <c r="J418" i="1"/>
  <c r="J406" i="1"/>
  <c r="J394" i="1"/>
  <c r="J382" i="1"/>
  <c r="J370" i="1"/>
  <c r="J358" i="1"/>
  <c r="J346" i="1"/>
  <c r="J334" i="1"/>
  <c r="J322" i="1"/>
  <c r="J310" i="1"/>
  <c r="J298" i="1"/>
  <c r="J286" i="1"/>
  <c r="J274" i="1"/>
  <c r="J262" i="1"/>
  <c r="J250" i="1"/>
  <c r="J238" i="1"/>
  <c r="J226" i="1"/>
  <c r="J214" i="1"/>
  <c r="J202" i="1"/>
  <c r="J190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J765" i="1"/>
  <c r="J753" i="1"/>
  <c r="J741" i="1"/>
  <c r="J729" i="1"/>
  <c r="J717" i="1"/>
  <c r="J705" i="1"/>
  <c r="J693" i="1"/>
  <c r="J681" i="1"/>
  <c r="J669" i="1"/>
  <c r="J657" i="1"/>
  <c r="J645" i="1"/>
  <c r="J633" i="1"/>
  <c r="J621" i="1"/>
  <c r="J609" i="1"/>
  <c r="J597" i="1"/>
  <c r="J585" i="1"/>
  <c r="J573" i="1"/>
  <c r="J561" i="1"/>
  <c r="J549" i="1"/>
  <c r="J537" i="1"/>
  <c r="J525" i="1"/>
  <c r="J513" i="1"/>
  <c r="J501" i="1"/>
  <c r="J489" i="1"/>
  <c r="J477" i="1"/>
  <c r="J465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764" i="1"/>
  <c r="J752" i="1"/>
  <c r="J740" i="1"/>
  <c r="J728" i="1"/>
  <c r="J716" i="1"/>
  <c r="J704" i="1"/>
  <c r="J692" i="1"/>
  <c r="J680" i="1"/>
  <c r="J668" i="1"/>
  <c r="J656" i="1"/>
  <c r="J644" i="1"/>
  <c r="J632" i="1"/>
  <c r="J620" i="1"/>
  <c r="J608" i="1"/>
  <c r="J596" i="1"/>
  <c r="J584" i="1"/>
  <c r="J572" i="1"/>
  <c r="J560" i="1"/>
  <c r="J548" i="1"/>
  <c r="J536" i="1"/>
  <c r="J524" i="1"/>
  <c r="J512" i="1"/>
  <c r="J500" i="1"/>
  <c r="J488" i="1"/>
  <c r="J476" i="1"/>
  <c r="J464" i="1"/>
  <c r="J452" i="1"/>
  <c r="J440" i="1"/>
  <c r="J428" i="1"/>
  <c r="J416" i="1"/>
  <c r="J404" i="1"/>
  <c r="J392" i="1"/>
  <c r="J380" i="1"/>
  <c r="J368" i="1"/>
  <c r="J356" i="1"/>
  <c r="J344" i="1"/>
  <c r="J332" i="1"/>
  <c r="J320" i="1"/>
  <c r="J308" i="1"/>
  <c r="J296" i="1"/>
  <c r="J284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1015" i="1"/>
  <c r="J1003" i="1"/>
  <c r="J991" i="1"/>
  <c r="J979" i="1"/>
  <c r="J967" i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1" i="1"/>
  <c r="J799" i="1"/>
  <c r="J787" i="1"/>
  <c r="J775" i="1"/>
  <c r="J763" i="1"/>
  <c r="J751" i="1"/>
  <c r="J739" i="1"/>
  <c r="J727" i="1"/>
  <c r="J715" i="1"/>
  <c r="J703" i="1"/>
  <c r="J691" i="1"/>
  <c r="J679" i="1"/>
  <c r="J667" i="1"/>
  <c r="J655" i="1"/>
  <c r="J643" i="1"/>
  <c r="J631" i="1"/>
  <c r="J619" i="1"/>
  <c r="J607" i="1"/>
  <c r="J595" i="1"/>
  <c r="J583" i="1"/>
  <c r="J571" i="1"/>
  <c r="J559" i="1"/>
  <c r="J547" i="1"/>
  <c r="J535" i="1"/>
  <c r="J523" i="1"/>
  <c r="J511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83" i="1"/>
  <c r="J271" i="1"/>
  <c r="J259" i="1"/>
  <c r="J247" i="1"/>
  <c r="J235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1002" i="1"/>
  <c r="J990" i="1"/>
  <c r="J978" i="1"/>
  <c r="J966" i="1"/>
  <c r="J954" i="1"/>
  <c r="J942" i="1"/>
  <c r="J930" i="1"/>
  <c r="J918" i="1"/>
  <c r="J906" i="1"/>
  <c r="J894" i="1"/>
  <c r="J882" i="1"/>
  <c r="J870" i="1"/>
  <c r="J858" i="1"/>
  <c r="J846" i="1"/>
  <c r="J834" i="1"/>
  <c r="J822" i="1"/>
  <c r="J810" i="1"/>
  <c r="J798" i="1"/>
  <c r="J786" i="1"/>
  <c r="J774" i="1"/>
  <c r="J762" i="1"/>
  <c r="J750" i="1"/>
  <c r="J738" i="1"/>
  <c r="J726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498" i="1"/>
  <c r="J486" i="1"/>
  <c r="J474" i="1"/>
  <c r="J462" i="1"/>
  <c r="J450" i="1"/>
  <c r="J438" i="1"/>
  <c r="J426" i="1"/>
  <c r="J414" i="1"/>
  <c r="J402" i="1"/>
  <c r="J390" i="1"/>
  <c r="J378" i="1"/>
  <c r="J366" i="1"/>
  <c r="J354" i="1"/>
  <c r="J342" i="1"/>
  <c r="J330" i="1"/>
  <c r="J318" i="1"/>
  <c r="J306" i="1"/>
  <c r="J294" i="1"/>
  <c r="J282" i="1"/>
  <c r="J270" i="1"/>
  <c r="J258" i="1"/>
  <c r="J246" i="1"/>
  <c r="J234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6" i="1"/>
  <c r="L13" i="1" l="1"/>
  <c r="L900" i="1"/>
  <c r="L288" i="1"/>
  <c r="L865" i="1"/>
  <c r="L661" i="1"/>
  <c r="L875" i="1"/>
  <c r="L815" i="1"/>
  <c r="L841" i="1"/>
  <c r="L144" i="1"/>
  <c r="L827" i="1"/>
  <c r="L899" i="1"/>
  <c r="L804" i="1"/>
  <c r="L1236" i="1"/>
  <c r="L1380" i="1"/>
  <c r="L24" i="1"/>
  <c r="L96" i="1"/>
  <c r="L157" i="1"/>
  <c r="L373" i="1"/>
  <c r="L779" i="1"/>
  <c r="L540" i="1"/>
  <c r="L817" i="1"/>
  <c r="L719" i="1"/>
  <c r="L72" i="1"/>
  <c r="L493" i="1"/>
  <c r="L732" i="1"/>
  <c r="L649" i="1"/>
  <c r="L937" i="1"/>
  <c r="L877" i="1"/>
  <c r="L229" i="1"/>
  <c r="L445" i="1"/>
  <c r="L707" i="1"/>
  <c r="L851" i="1"/>
  <c r="L995" i="1"/>
  <c r="L612" i="1"/>
  <c r="L961" i="1"/>
  <c r="L36" i="1"/>
  <c r="L108" i="1"/>
  <c r="L180" i="1"/>
  <c r="L252" i="1"/>
  <c r="L25" i="1"/>
  <c r="L169" i="1"/>
  <c r="L385" i="1"/>
  <c r="L529" i="1"/>
  <c r="L791" i="1"/>
  <c r="L863" i="1"/>
  <c r="L935" i="1"/>
  <c r="L624" i="1"/>
  <c r="L768" i="1"/>
  <c r="L984" i="1"/>
  <c r="L613" i="1"/>
  <c r="L757" i="1"/>
  <c r="L901" i="1"/>
  <c r="L1117" i="1"/>
  <c r="L1189" i="1"/>
  <c r="L1261" i="1"/>
  <c r="L1333" i="1"/>
  <c r="L648" i="1"/>
  <c r="L792" i="1"/>
  <c r="L421" i="1"/>
  <c r="L755" i="1"/>
  <c r="L971" i="1"/>
  <c r="L372" i="1"/>
  <c r="L444" i="1"/>
  <c r="L516" i="1"/>
  <c r="L588" i="1"/>
  <c r="L660" i="1"/>
  <c r="L876" i="1"/>
  <c r="L948" i="1"/>
  <c r="L1164" i="1"/>
  <c r="L1308" i="1"/>
  <c r="L721" i="1"/>
  <c r="L793" i="1"/>
  <c r="L1153" i="1"/>
  <c r="L1225" i="1"/>
  <c r="L1297" i="1"/>
  <c r="L1369" i="1"/>
  <c r="L1130" i="1"/>
  <c r="L1202" i="1"/>
  <c r="L1274" i="1"/>
  <c r="L1346" i="1"/>
  <c r="L1155" i="1"/>
  <c r="L1227" i="1"/>
  <c r="L1299" i="1"/>
  <c r="L1371" i="1"/>
  <c r="L1144" i="1"/>
  <c r="L1216" i="1"/>
  <c r="L1288" i="1"/>
  <c r="L1360" i="1"/>
  <c r="L1169" i="1"/>
  <c r="L1241" i="1"/>
  <c r="L1313" i="1"/>
  <c r="L1385" i="1"/>
  <c r="L1170" i="1"/>
  <c r="L1242" i="1"/>
  <c r="L1314" i="1"/>
  <c r="L1386" i="1"/>
  <c r="L1183" i="1"/>
  <c r="L1255" i="1"/>
  <c r="L1327" i="1"/>
  <c r="L836" i="1"/>
  <c r="L908" i="1"/>
  <c r="L980" i="1"/>
  <c r="L1124" i="1"/>
  <c r="L1196" i="1"/>
  <c r="L1268" i="1"/>
  <c r="L1340" i="1"/>
  <c r="L777" i="1"/>
  <c r="L849" i="1"/>
  <c r="L921" i="1"/>
  <c r="L993" i="1"/>
  <c r="L1137" i="1"/>
  <c r="L1209" i="1"/>
  <c r="L1281" i="1"/>
  <c r="L1353" i="1"/>
  <c r="L754" i="1"/>
  <c r="L826" i="1"/>
  <c r="L898" i="1"/>
  <c r="L970" i="1"/>
  <c r="L1186" i="1"/>
  <c r="L1258" i="1"/>
  <c r="L1330" i="1"/>
  <c r="L216" i="1"/>
  <c r="L360" i="1"/>
  <c r="L12" i="1"/>
  <c r="L84" i="1"/>
  <c r="L156" i="1"/>
  <c r="L228" i="1"/>
  <c r="L300" i="1"/>
  <c r="L73" i="1"/>
  <c r="L145" i="1"/>
  <c r="L217" i="1"/>
  <c r="L289" i="1"/>
  <c r="L361" i="1"/>
  <c r="L433" i="1"/>
  <c r="L505" i="1"/>
  <c r="L577" i="1"/>
  <c r="L767" i="1"/>
  <c r="L839" i="1"/>
  <c r="L911" i="1"/>
  <c r="L983" i="1"/>
  <c r="L456" i="1"/>
  <c r="L600" i="1"/>
  <c r="L672" i="1"/>
  <c r="L744" i="1"/>
  <c r="L816" i="1"/>
  <c r="L888" i="1"/>
  <c r="L960" i="1"/>
  <c r="L1176" i="1"/>
  <c r="L1248" i="1"/>
  <c r="L1320" i="1"/>
  <c r="L1392" i="1"/>
  <c r="L733" i="1"/>
  <c r="L805" i="1"/>
  <c r="L949" i="1"/>
  <c r="L1165" i="1"/>
  <c r="L1237" i="1"/>
  <c r="L1309" i="1"/>
  <c r="L1381" i="1"/>
  <c r="L1142" i="1"/>
  <c r="L1214" i="1"/>
  <c r="L1286" i="1"/>
  <c r="L1358" i="1"/>
  <c r="L1167" i="1"/>
  <c r="L1239" i="1"/>
  <c r="L1311" i="1"/>
  <c r="L1383" i="1"/>
  <c r="L1156" i="1"/>
  <c r="L1228" i="1"/>
  <c r="L1300" i="1"/>
  <c r="L1372" i="1"/>
  <c r="L1181" i="1"/>
  <c r="L1253" i="1"/>
  <c r="L1325" i="1"/>
  <c r="L1182" i="1"/>
  <c r="L1254" i="1"/>
  <c r="L1326" i="1"/>
  <c r="L1123" i="1"/>
  <c r="L1195" i="1"/>
  <c r="L1267" i="1"/>
  <c r="L1339" i="1"/>
  <c r="L776" i="1"/>
  <c r="L848" i="1"/>
  <c r="L920" i="1"/>
  <c r="L992" i="1"/>
  <c r="L1136" i="1"/>
  <c r="L1208" i="1"/>
  <c r="L1280" i="1"/>
  <c r="L1352" i="1"/>
  <c r="L789" i="1"/>
  <c r="L861" i="1"/>
  <c r="L933" i="1"/>
  <c r="L1149" i="1"/>
  <c r="L1221" i="1"/>
  <c r="L1293" i="1"/>
  <c r="L1365" i="1"/>
  <c r="L766" i="1"/>
  <c r="L838" i="1"/>
  <c r="L910" i="1"/>
  <c r="L982" i="1"/>
  <c r="L1126" i="1"/>
  <c r="L1198" i="1"/>
  <c r="L1270" i="1"/>
  <c r="L1342" i="1"/>
  <c r="L85" i="1"/>
  <c r="L301" i="1"/>
  <c r="L517" i="1"/>
  <c r="L589" i="1"/>
  <c r="L396" i="1"/>
  <c r="L468" i="1"/>
  <c r="L684" i="1"/>
  <c r="L828" i="1"/>
  <c r="L1116" i="1"/>
  <c r="L1188" i="1"/>
  <c r="L1260" i="1"/>
  <c r="L1332" i="1"/>
  <c r="L673" i="1"/>
  <c r="L745" i="1"/>
  <c r="L889" i="1"/>
  <c r="L1177" i="1"/>
  <c r="L1249" i="1"/>
  <c r="L1321" i="1"/>
  <c r="L1393" i="1"/>
  <c r="L1154" i="1"/>
  <c r="L1226" i="1"/>
  <c r="L1298" i="1"/>
  <c r="L1370" i="1"/>
  <c r="L1179" i="1"/>
  <c r="L1251" i="1"/>
  <c r="L1323" i="1"/>
  <c r="L1168" i="1"/>
  <c r="L1240" i="1"/>
  <c r="L1312" i="1"/>
  <c r="L1384" i="1"/>
  <c r="L1121" i="1"/>
  <c r="L1193" i="1"/>
  <c r="L1265" i="1"/>
  <c r="L1337" i="1"/>
  <c r="L1122" i="1"/>
  <c r="L1194" i="1"/>
  <c r="L1266" i="1"/>
  <c r="L1338" i="1"/>
  <c r="L1135" i="1"/>
  <c r="L1207" i="1"/>
  <c r="L1279" i="1"/>
  <c r="L1351" i="1"/>
  <c r="L788" i="1"/>
  <c r="L860" i="1"/>
  <c r="L932" i="1"/>
  <c r="L1148" i="1"/>
  <c r="L1220" i="1"/>
  <c r="L1292" i="1"/>
  <c r="L1364" i="1"/>
  <c r="L801" i="1"/>
  <c r="L873" i="1"/>
  <c r="L945" i="1"/>
  <c r="L1161" i="1"/>
  <c r="L1233" i="1"/>
  <c r="L1305" i="1"/>
  <c r="L1377" i="1"/>
  <c r="L706" i="1"/>
  <c r="L778" i="1"/>
  <c r="L850" i="1"/>
  <c r="L922" i="1"/>
  <c r="L994" i="1"/>
  <c r="L1138" i="1"/>
  <c r="L1210" i="1"/>
  <c r="L1282" i="1"/>
  <c r="L1354" i="1"/>
  <c r="L457" i="1"/>
  <c r="L408" i="1"/>
  <c r="L552" i="1"/>
  <c r="L696" i="1"/>
  <c r="L1128" i="1"/>
  <c r="L1272" i="1"/>
  <c r="L1166" i="1"/>
  <c r="L1238" i="1"/>
  <c r="L1310" i="1"/>
  <c r="L1382" i="1"/>
  <c r="L1119" i="1"/>
  <c r="L1191" i="1"/>
  <c r="L1263" i="1"/>
  <c r="L1335" i="1"/>
  <c r="L1180" i="1"/>
  <c r="L1252" i="1"/>
  <c r="L1324" i="1"/>
  <c r="L1133" i="1"/>
  <c r="L1205" i="1"/>
  <c r="L1277" i="1"/>
  <c r="L1349" i="1"/>
  <c r="L1134" i="1"/>
  <c r="L1206" i="1"/>
  <c r="L1278" i="1"/>
  <c r="L1350" i="1"/>
  <c r="L1147" i="1"/>
  <c r="L1219" i="1"/>
  <c r="L1291" i="1"/>
  <c r="L1363" i="1"/>
  <c r="L800" i="1"/>
  <c r="L872" i="1"/>
  <c r="L944" i="1"/>
  <c r="L1160" i="1"/>
  <c r="L1232" i="1"/>
  <c r="L1304" i="1"/>
  <c r="L1376" i="1"/>
  <c r="L813" i="1"/>
  <c r="L885" i="1"/>
  <c r="L957" i="1"/>
  <c r="L1173" i="1"/>
  <c r="L1245" i="1"/>
  <c r="L1317" i="1"/>
  <c r="L1389" i="1"/>
  <c r="L718" i="1"/>
  <c r="L790" i="1"/>
  <c r="L862" i="1"/>
  <c r="L934" i="1"/>
  <c r="L1150" i="1"/>
  <c r="L1222" i="1"/>
  <c r="L1294" i="1"/>
  <c r="L1366" i="1"/>
  <c r="L480" i="1"/>
  <c r="L912" i="1"/>
  <c r="L1200" i="1"/>
  <c r="L1344" i="1"/>
  <c r="L685" i="1"/>
  <c r="L829" i="1"/>
  <c r="L973" i="1"/>
  <c r="L48" i="1"/>
  <c r="L120" i="1"/>
  <c r="L192" i="1"/>
  <c r="L264" i="1"/>
  <c r="L336" i="1"/>
  <c r="L37" i="1"/>
  <c r="L109" i="1"/>
  <c r="L181" i="1"/>
  <c r="L253" i="1"/>
  <c r="L325" i="1"/>
  <c r="L397" i="1"/>
  <c r="L469" i="1"/>
  <c r="L541" i="1"/>
  <c r="L731" i="1"/>
  <c r="L947" i="1"/>
  <c r="L420" i="1"/>
  <c r="L492" i="1"/>
  <c r="L564" i="1"/>
  <c r="L636" i="1"/>
  <c r="L708" i="1"/>
  <c r="L780" i="1"/>
  <c r="L852" i="1"/>
  <c r="L924" i="1"/>
  <c r="L996" i="1"/>
  <c r="L1140" i="1"/>
  <c r="L1212" i="1"/>
  <c r="L1284" i="1"/>
  <c r="L1356" i="1"/>
  <c r="L625" i="1"/>
  <c r="L697" i="1"/>
  <c r="L769" i="1"/>
  <c r="L913" i="1"/>
  <c r="L985" i="1"/>
  <c r="L1129" i="1"/>
  <c r="L1201" i="1"/>
  <c r="L1273" i="1"/>
  <c r="L1345" i="1"/>
  <c r="L1178" i="1"/>
  <c r="L1250" i="1"/>
  <c r="L1322" i="1"/>
  <c r="L1394" i="1"/>
  <c r="L1131" i="1"/>
  <c r="L1203" i="1"/>
  <c r="L1275" i="1"/>
  <c r="L1347" i="1"/>
  <c r="L1120" i="1"/>
  <c r="L1192" i="1"/>
  <c r="L1264" i="1"/>
  <c r="L1336" i="1"/>
  <c r="L1145" i="1"/>
  <c r="L1217" i="1"/>
  <c r="L1289" i="1"/>
  <c r="L1361" i="1"/>
  <c r="L1146" i="1"/>
  <c r="L1218" i="1"/>
  <c r="L1290" i="1"/>
  <c r="L1362" i="1"/>
  <c r="L1159" i="1"/>
  <c r="L1231" i="1"/>
  <c r="L1303" i="1"/>
  <c r="L1375" i="1"/>
  <c r="L812" i="1"/>
  <c r="L884" i="1"/>
  <c r="L956" i="1"/>
  <c r="L1172" i="1"/>
  <c r="L1244" i="1"/>
  <c r="L1316" i="1"/>
  <c r="L1388" i="1"/>
  <c r="L825" i="1"/>
  <c r="L897" i="1"/>
  <c r="L969" i="1"/>
  <c r="L1185" i="1"/>
  <c r="L1257" i="1"/>
  <c r="L1329" i="1"/>
  <c r="L730" i="1"/>
  <c r="L802" i="1"/>
  <c r="L874" i="1"/>
  <c r="L946" i="1"/>
  <c r="L1162" i="1"/>
  <c r="L1234" i="1"/>
  <c r="L1306" i="1"/>
  <c r="L1378" i="1"/>
  <c r="L60" i="1"/>
  <c r="L276" i="1"/>
  <c r="L348" i="1"/>
  <c r="L49" i="1"/>
  <c r="L121" i="1"/>
  <c r="L193" i="1"/>
  <c r="L265" i="1"/>
  <c r="L337" i="1"/>
  <c r="L409" i="1"/>
  <c r="L481" i="1"/>
  <c r="L553" i="1"/>
  <c r="L743" i="1"/>
  <c r="L887" i="1"/>
  <c r="L959" i="1"/>
  <c r="L432" i="1"/>
  <c r="L504" i="1"/>
  <c r="L576" i="1"/>
  <c r="L720" i="1"/>
  <c r="L864" i="1"/>
  <c r="L936" i="1"/>
  <c r="L1152" i="1"/>
  <c r="L1224" i="1"/>
  <c r="L1296" i="1"/>
  <c r="L1368" i="1"/>
  <c r="L637" i="1"/>
  <c r="L709" i="1"/>
  <c r="L781" i="1"/>
  <c r="L853" i="1"/>
  <c r="L925" i="1"/>
  <c r="L1141" i="1"/>
  <c r="L1213" i="1"/>
  <c r="L1285" i="1"/>
  <c r="L1357" i="1"/>
  <c r="L1118" i="1"/>
  <c r="L1190" i="1"/>
  <c r="L1262" i="1"/>
  <c r="L1334" i="1"/>
  <c r="L1143" i="1"/>
  <c r="L1215" i="1"/>
  <c r="L1287" i="1"/>
  <c r="L1359" i="1"/>
  <c r="L1132" i="1"/>
  <c r="L1204" i="1"/>
  <c r="L1276" i="1"/>
  <c r="L1348" i="1"/>
  <c r="L1157" i="1"/>
  <c r="L1229" i="1"/>
  <c r="L1301" i="1"/>
  <c r="L1373" i="1"/>
  <c r="L1158" i="1"/>
  <c r="L1230" i="1"/>
  <c r="L1302" i="1"/>
  <c r="L1374" i="1"/>
  <c r="L1171" i="1"/>
  <c r="L1243" i="1"/>
  <c r="L1315" i="1"/>
  <c r="L1387" i="1"/>
  <c r="L824" i="1"/>
  <c r="L896" i="1"/>
  <c r="L968" i="1"/>
  <c r="L1184" i="1"/>
  <c r="L1256" i="1"/>
  <c r="L1328" i="1"/>
  <c r="L837" i="1"/>
  <c r="L909" i="1"/>
  <c r="L981" i="1"/>
  <c r="L1125" i="1"/>
  <c r="L1197" i="1"/>
  <c r="L1269" i="1"/>
  <c r="L1341" i="1"/>
  <c r="L742" i="1"/>
  <c r="L814" i="1"/>
  <c r="L886" i="1"/>
  <c r="L958" i="1"/>
  <c r="L1174" i="1"/>
  <c r="L1246" i="1"/>
  <c r="L1318" i="1"/>
  <c r="L1390" i="1"/>
</calcChain>
</file>

<file path=xl/sharedStrings.xml><?xml version="1.0" encoding="utf-8"?>
<sst xmlns="http://schemas.openxmlformats.org/spreadsheetml/2006/main" count="3027" uniqueCount="2591">
  <si>
    <t>020305BL0</t>
  </si>
  <si>
    <t>Snappies 2XL Blue Romper</t>
  </si>
  <si>
    <t>020305CA1</t>
  </si>
  <si>
    <t>Cammies Romper (2XL/3XL)</t>
  </si>
  <si>
    <t>020305CL1</t>
  </si>
  <si>
    <t>Camelot Romper (2XL/3XL)</t>
  </si>
  <si>
    <t>020305CP1</t>
  </si>
  <si>
    <t>Cammies Pink Romper (2XL/3XL)</t>
  </si>
  <si>
    <t>020305GA1</t>
  </si>
  <si>
    <t>Galactic Romper (2XL/3XL)</t>
  </si>
  <si>
    <t>020305GR0</t>
  </si>
  <si>
    <t>Snappies 2XL Green Romper</t>
  </si>
  <si>
    <t>020305ME1</t>
  </si>
  <si>
    <t>Metro Romper (2XL)</t>
  </si>
  <si>
    <t>020305ON0</t>
  </si>
  <si>
    <t>Overnights Romper (2XL)</t>
  </si>
  <si>
    <t>020305ON4</t>
  </si>
  <si>
    <t>Overnights Romper 2XL/3XL</t>
  </si>
  <si>
    <t>020305PK0</t>
  </si>
  <si>
    <t>Snappies 2XL Pink Romper</t>
  </si>
  <si>
    <t>020305PU3</t>
  </si>
  <si>
    <t>Puppers Romper (2XL/3XL)</t>
  </si>
  <si>
    <t>020305RA2</t>
  </si>
  <si>
    <t>Rawrs Romper (2XL/3XL)</t>
  </si>
  <si>
    <t>020305RE0</t>
  </si>
  <si>
    <t>Snappies 2XL Red Romper</t>
  </si>
  <si>
    <t>020305UN2</t>
  </si>
  <si>
    <t>Unicorns Romper (2XL/3XL)</t>
  </si>
  <si>
    <t>020305WH0</t>
  </si>
  <si>
    <t>Snappies 2XL White Romper</t>
  </si>
  <si>
    <t>020306BK0</t>
  </si>
  <si>
    <t>Romper (3XL / Black)</t>
  </si>
  <si>
    <t>020306BL0</t>
  </si>
  <si>
    <t>Snappies 3XL Blue Romper</t>
  </si>
  <si>
    <t>020306CA1</t>
  </si>
  <si>
    <t>Cammies Romper (3XL)</t>
  </si>
  <si>
    <t>020306GA1</t>
  </si>
  <si>
    <t>Galactic Romper (3XL)</t>
  </si>
  <si>
    <t>020306GR0</t>
  </si>
  <si>
    <t>Green Romper (3XL / Green)</t>
  </si>
  <si>
    <t>020306ME1</t>
  </si>
  <si>
    <t>Metro Romper (3XL)</t>
  </si>
  <si>
    <t>020306ON0</t>
  </si>
  <si>
    <t>Overnights Romper (3XL)</t>
  </si>
  <si>
    <t>020306ON2</t>
  </si>
  <si>
    <t>Overnights Romper 3XL</t>
  </si>
  <si>
    <t>020306PK0</t>
  </si>
  <si>
    <t>Snappies 3XL Pink Romper</t>
  </si>
  <si>
    <t>020306PU1</t>
  </si>
  <si>
    <t>Puppers Romper (3XL)</t>
  </si>
  <si>
    <t>020306PU1C</t>
  </si>
  <si>
    <t>Clearanced Puppers Romper (3XL)</t>
  </si>
  <si>
    <t>020306RA0</t>
  </si>
  <si>
    <t>Rawrs Romper (3XL)</t>
  </si>
  <si>
    <t>020306RE0</t>
  </si>
  <si>
    <t>Snappies Romper (3XL / Red)</t>
  </si>
  <si>
    <t>020306UN1</t>
  </si>
  <si>
    <t>Unicorns Romper (3XL)</t>
  </si>
  <si>
    <t>020306WH0</t>
  </si>
  <si>
    <t>Snappies 3XL White Romper</t>
  </si>
  <si>
    <t>020401BK0</t>
  </si>
  <si>
    <t>Button Down Small / Black</t>
  </si>
  <si>
    <t>020401BL0</t>
  </si>
  <si>
    <t>Button Down Small / Blue</t>
  </si>
  <si>
    <t>020401GR0</t>
  </si>
  <si>
    <t>Button Down Small / Green</t>
  </si>
  <si>
    <t>020401PK0</t>
  </si>
  <si>
    <t>Button Down Small / Pink</t>
  </si>
  <si>
    <t>020401RE0</t>
  </si>
  <si>
    <t>Button Down Small / Red</t>
  </si>
  <si>
    <t>020401WH0</t>
  </si>
  <si>
    <t>Button Down Small / White</t>
  </si>
  <si>
    <t>020402BK0</t>
  </si>
  <si>
    <t>Button Down Medium / Black</t>
  </si>
  <si>
    <t>020402BL0</t>
  </si>
  <si>
    <t>Button Down Medium / Blue</t>
  </si>
  <si>
    <t>020402GR0</t>
  </si>
  <si>
    <t>Button Down Medium / Green</t>
  </si>
  <si>
    <t>020402ON1</t>
  </si>
  <si>
    <t>Tykables Snappies Overnights Button Down Medium</t>
  </si>
  <si>
    <t>020402PK0</t>
  </si>
  <si>
    <t>Button Down Medium / Pink</t>
  </si>
  <si>
    <t>020402RE0</t>
  </si>
  <si>
    <t>Button Down Medium / Red</t>
  </si>
  <si>
    <t>020402WH0</t>
  </si>
  <si>
    <t>Button Down Medium / White</t>
  </si>
  <si>
    <t>020403BK0</t>
  </si>
  <si>
    <t>Button Down Large / Black</t>
  </si>
  <si>
    <t>020403BL0</t>
  </si>
  <si>
    <t>Button Down Large / Blue</t>
  </si>
  <si>
    <t>020403GR0</t>
  </si>
  <si>
    <t>Button Down Large / Green</t>
  </si>
  <si>
    <t>020403ON1</t>
  </si>
  <si>
    <t>Overnights Snappies Button Down Large</t>
  </si>
  <si>
    <t>020403PK0</t>
  </si>
  <si>
    <t>Button Down Large / Pink</t>
  </si>
  <si>
    <t>020403RE0</t>
  </si>
  <si>
    <t>Button Down Large / Red</t>
  </si>
  <si>
    <t>020403WH0</t>
  </si>
  <si>
    <t>Button Down Large / White</t>
  </si>
  <si>
    <t>020404BK0</t>
  </si>
  <si>
    <t>Button Down XL / Black</t>
  </si>
  <si>
    <t>020404BL0</t>
  </si>
  <si>
    <t>Button Down XL / Blue</t>
  </si>
  <si>
    <t>020404GR0</t>
  </si>
  <si>
    <t>Button Down XL / Green</t>
  </si>
  <si>
    <t>020404PK0</t>
  </si>
  <si>
    <t>Button Down XL / Pink</t>
  </si>
  <si>
    <t>020404RE0</t>
  </si>
  <si>
    <t>Button Down XL / Red</t>
  </si>
  <si>
    <t>020404WH0</t>
  </si>
  <si>
    <t>Button Down XL / White</t>
  </si>
  <si>
    <t>020405BK0</t>
  </si>
  <si>
    <t>Button Down 2XL / Black</t>
  </si>
  <si>
    <t>020405BL0</t>
  </si>
  <si>
    <t>Button Down 2XL / Blue</t>
  </si>
  <si>
    <t>020405GR0</t>
  </si>
  <si>
    <t>Button Down 2XL / Green</t>
  </si>
  <si>
    <t>020405PK0</t>
  </si>
  <si>
    <t>Button Down 2XL / Pink</t>
  </si>
  <si>
    <t>020405RE0</t>
  </si>
  <si>
    <t>Button Down 2XL / Red</t>
  </si>
  <si>
    <t>020405WH0</t>
  </si>
  <si>
    <t>Button Down 2XL / White</t>
  </si>
  <si>
    <t>020406BK0</t>
  </si>
  <si>
    <t>Button Down 3XL / Black</t>
  </si>
  <si>
    <t>020406BL0</t>
  </si>
  <si>
    <t>Button Down 3XL / Blue</t>
  </si>
  <si>
    <t>020406GR0</t>
  </si>
  <si>
    <t>Button Down 3XL / Green</t>
  </si>
  <si>
    <t>020406PK0</t>
  </si>
  <si>
    <t>Button Down 3XL / Pink</t>
  </si>
  <si>
    <t>020406RE0</t>
  </si>
  <si>
    <t>Button Down 3XL / Red</t>
  </si>
  <si>
    <t>020406WH0</t>
  </si>
  <si>
    <t>Button Down 3XL / White</t>
  </si>
  <si>
    <t>020501BK0</t>
  </si>
  <si>
    <t>Snappies Hoodie (Small / Black)</t>
  </si>
  <si>
    <t>020501BL0</t>
  </si>
  <si>
    <t>Snappies Hoodie (Small / Blue)</t>
  </si>
  <si>
    <t>020501CA1</t>
  </si>
  <si>
    <t>Cammies Snappies Hoodie (Small)</t>
  </si>
  <si>
    <t>020501CL1</t>
  </si>
  <si>
    <t>Camelot Snappies Hoodie (Small)</t>
  </si>
  <si>
    <t>020501CP1</t>
  </si>
  <si>
    <t>Cammies Pink Snappies Hoodie (Small)</t>
  </si>
  <si>
    <t>020501GA1</t>
  </si>
  <si>
    <t>Galactic Snappies Hoodie (Small)</t>
  </si>
  <si>
    <t>020501GR0</t>
  </si>
  <si>
    <t>Snappies Hoodie (Small / Green / Short Sleeve)</t>
  </si>
  <si>
    <t>020501ME1</t>
  </si>
  <si>
    <t>Metro Snappies Hoodie (Small)</t>
  </si>
  <si>
    <t>020501ON0</t>
  </si>
  <si>
    <t>Overnights Snappies Hoodie (Small)</t>
  </si>
  <si>
    <t>020501ON4</t>
  </si>
  <si>
    <t>Overnights Snappies Hoodie Small</t>
  </si>
  <si>
    <t>020501PK0</t>
  </si>
  <si>
    <t>Snappies Hoodie (Small / Pink)</t>
  </si>
  <si>
    <t>020501PU3</t>
  </si>
  <si>
    <t>Puppers Snappies Hoodie (Small)</t>
  </si>
  <si>
    <t>020501RA2</t>
  </si>
  <si>
    <t>Rawrs Snappies Hoodie (Small)</t>
  </si>
  <si>
    <t>020501RE0</t>
  </si>
  <si>
    <t>Snappies Hoodie (Small / Red)</t>
  </si>
  <si>
    <t>020501UN2</t>
  </si>
  <si>
    <t>Unicorns Snappies Hoodie (Small)</t>
  </si>
  <si>
    <t>020501WH0</t>
  </si>
  <si>
    <t>Snappies Hoodie (Small / White)</t>
  </si>
  <si>
    <t>020502BK0</t>
  </si>
  <si>
    <t>Snappies Hoodie (Medium / Black)</t>
  </si>
  <si>
    <t>020502BL0</t>
  </si>
  <si>
    <t>Snappies Hoodie (Medium / Blue)</t>
  </si>
  <si>
    <t>020502CA1</t>
  </si>
  <si>
    <t>Cammies Snappies Hoodie (Medium)</t>
  </si>
  <si>
    <t>020502CL1</t>
  </si>
  <si>
    <t>Camelot Snappies Hoodie (Medium)</t>
  </si>
  <si>
    <t>020502CP1</t>
  </si>
  <si>
    <t>Cammies Pink Snappies Hoodie (Medium)</t>
  </si>
  <si>
    <t>020502GA1</t>
  </si>
  <si>
    <t>Galactic Snappies Hoodie (Medium)</t>
  </si>
  <si>
    <t>020502GR0</t>
  </si>
  <si>
    <t>Snappies Hoodie (Medium / Green / Short Sleeve)</t>
  </si>
  <si>
    <t>020502ME1</t>
  </si>
  <si>
    <t>Metro Snappies Hoodie (Medium)</t>
  </si>
  <si>
    <t>020502ON0</t>
  </si>
  <si>
    <t>Overnights Snappies Hoodie (Medium)</t>
  </si>
  <si>
    <t>020502ON4</t>
  </si>
  <si>
    <t>Overnights Snappies Hoodie Medium</t>
  </si>
  <si>
    <t>020502PK0</t>
  </si>
  <si>
    <t>Snappies Hoodie (Medium / Pink)</t>
  </si>
  <si>
    <t>020502PU1C</t>
  </si>
  <si>
    <t>Clearance Puppers Snappies Hoodie (Medium)</t>
  </si>
  <si>
    <t>020502PU3</t>
  </si>
  <si>
    <t>Puppers Snappies Hoodie (Medium)</t>
  </si>
  <si>
    <t>020502RA2</t>
  </si>
  <si>
    <t>Rawrs Snappies Hoodie (Medium)</t>
  </si>
  <si>
    <t>020502RE0</t>
  </si>
  <si>
    <t>Snappies Hoodie (Medium / Red)</t>
  </si>
  <si>
    <t>020502UN2</t>
  </si>
  <si>
    <t>Unicorns Snappies Hoodie (Medium)</t>
  </si>
  <si>
    <t>020804ME1</t>
  </si>
  <si>
    <t>Metro Play Shirt XL</t>
  </si>
  <si>
    <t>020804ON4</t>
  </si>
  <si>
    <t>Overnights Play Shirt (XL)</t>
  </si>
  <si>
    <t>020804PK0</t>
  </si>
  <si>
    <t>Brett Little Builders Snappies Play Shirt (Pink / XL)</t>
  </si>
  <si>
    <t>020804PK0126</t>
  </si>
  <si>
    <t>Tykables Galactic Green Planet Snappies Play Shirt</t>
  </si>
  <si>
    <t>020804PK0127</t>
  </si>
  <si>
    <t>Tykables Galactic Red Planet Snappies Play Shirt</t>
  </si>
  <si>
    <t>020804PK0128</t>
  </si>
  <si>
    <t>Tykables Galactic Rocket Snappies Play Shirt</t>
  </si>
  <si>
    <t>020804PK0129</t>
  </si>
  <si>
    <t>Tykables Galactic Brett Snappies Play Shirt</t>
  </si>
  <si>
    <t>020804PK0130</t>
  </si>
  <si>
    <t>Tykables Galactic Larry Snappies Play Shirt</t>
  </si>
  <si>
    <t>020804PK0131</t>
  </si>
  <si>
    <t>Tykables Galactic Tom Snappies Play Shirt</t>
  </si>
  <si>
    <t>020804PK0132</t>
  </si>
  <si>
    <t>Tykables Ranger Brett Snappies Play Shirt</t>
  </si>
  <si>
    <t>020804PK0133</t>
  </si>
  <si>
    <t>Tykables Ranger Larry Snappies Play Shirt</t>
  </si>
  <si>
    <t>020804PK0134</t>
  </si>
  <si>
    <t>Tykables Ranger Tom Snappies Play Shirt</t>
  </si>
  <si>
    <t>020804PK0135</t>
  </si>
  <si>
    <t>Tykables Ranger Chris Snappies Play Shirt</t>
  </si>
  <si>
    <t>020804PK0136</t>
  </si>
  <si>
    <t>Tykables Choo Choo Snappies Play Shirt</t>
  </si>
  <si>
    <t>020804PK0137</t>
  </si>
  <si>
    <t>Tykables Old Skool Snappies Play Shirt</t>
  </si>
  <si>
    <t>020804PK096</t>
  </si>
  <si>
    <t>Tykables Little Rawr Brontosaurus Snappies Play Shirt</t>
  </si>
  <si>
    <t>020804PU3</t>
  </si>
  <si>
    <t>Puppers Play Shirt (XL)</t>
  </si>
  <si>
    <t>020804RA2</t>
  </si>
  <si>
    <t>Little Rawrs Play Shirt (XL)</t>
  </si>
  <si>
    <t>020804RE0</t>
  </si>
  <si>
    <t>Snappies Play Shirt (XL / Red)</t>
  </si>
  <si>
    <t>020804RE0136</t>
  </si>
  <si>
    <t>020804SC1</t>
  </si>
  <si>
    <t>Sea Creatures Play Shirt (XL)</t>
  </si>
  <si>
    <t>020804UN2</t>
  </si>
  <si>
    <t>Unicorns Play Shirt XL</t>
  </si>
  <si>
    <t>020805AB1</t>
  </si>
  <si>
    <t>ABC Play Shirt (2XL/3XL)</t>
  </si>
  <si>
    <t>020805BL0</t>
  </si>
  <si>
    <t>Snappies Play Shirt (2XL / Blue)</t>
  </si>
  <si>
    <t>020805BL0136</t>
  </si>
  <si>
    <t>020805CA1</t>
  </si>
  <si>
    <t>Cammies Play Shirt 2XL/3XL</t>
  </si>
  <si>
    <t>020805CL1</t>
  </si>
  <si>
    <t>Camelot Play Shirt (2XL/3XL)</t>
  </si>
  <si>
    <t>020805CP1</t>
  </si>
  <si>
    <t>Cammies Pink Play Shirt (2XL/3XL)</t>
  </si>
  <si>
    <t>020805GA1</t>
  </si>
  <si>
    <t>Galactic Play Shirt 2XL/3XL</t>
  </si>
  <si>
    <t>020805GR0</t>
  </si>
  <si>
    <t>Snappies Play Shirt (2XL / Green)</t>
  </si>
  <si>
    <t>020805GR0127</t>
  </si>
  <si>
    <t>020805GR0128</t>
  </si>
  <si>
    <t>020805GR0129</t>
  </si>
  <si>
    <t>020805GR0130</t>
  </si>
  <si>
    <t>020805GR0131</t>
  </si>
  <si>
    <t>020805GR0132</t>
  </si>
  <si>
    <t>020805GR0133</t>
  </si>
  <si>
    <t>020805GR0134</t>
  </si>
  <si>
    <t>020805GR0135</t>
  </si>
  <si>
    <t>020805GR0136</t>
  </si>
  <si>
    <t>020805GR0137</t>
  </si>
  <si>
    <t>020805GR096</t>
  </si>
  <si>
    <t>020805ME1</t>
  </si>
  <si>
    <t>Metro Play Shirt 2XL/3XL</t>
  </si>
  <si>
    <t>020805ON4</t>
  </si>
  <si>
    <t>Overnights Play Shirt (2XL/3XL)</t>
  </si>
  <si>
    <t>020805PK0</t>
  </si>
  <si>
    <t>Brett Little Builders Snappies Play Shirt (Pink / 2XL)</t>
  </si>
  <si>
    <t>020805PK0126</t>
  </si>
  <si>
    <t>020805PK0127</t>
  </si>
  <si>
    <t>020805PK0128</t>
  </si>
  <si>
    <t>020805PK0129</t>
  </si>
  <si>
    <t>020805PK0130</t>
  </si>
  <si>
    <t>020805PK0131</t>
  </si>
  <si>
    <t>020805PK0132</t>
  </si>
  <si>
    <t>020805PK0133</t>
  </si>
  <si>
    <t>020805PK0134</t>
  </si>
  <si>
    <t>020805PK0135</t>
  </si>
  <si>
    <t>020805PK0136</t>
  </si>
  <si>
    <t>020805PK0137</t>
  </si>
  <si>
    <t>020805PK096</t>
  </si>
  <si>
    <t>020805PU0C</t>
  </si>
  <si>
    <t>Clearance Puppers Play Shirt (2XL)</t>
  </si>
  <si>
    <t>020805PU3</t>
  </si>
  <si>
    <t>Puppers Play Shirt (2XL/3XL)</t>
  </si>
  <si>
    <t>020805RA2</t>
  </si>
  <si>
    <t>Little Rawrs Play Shirt (2XL/3XL)</t>
  </si>
  <si>
    <t>020805RE0</t>
  </si>
  <si>
    <t>Snappies Play Shirt (2XL / Red)</t>
  </si>
  <si>
    <t>020805RE0136</t>
  </si>
  <si>
    <t>020805SC1</t>
  </si>
  <si>
    <t>Sea Creatures Play Shirt (2XL/3XL)</t>
  </si>
  <si>
    <t>020805UN2</t>
  </si>
  <si>
    <t>Unicorns Play Shirt 2XL/3XL</t>
  </si>
  <si>
    <t>020806BL0</t>
  </si>
  <si>
    <t>Snappies Play Shirt (3XL / Blue)</t>
  </si>
  <si>
    <t>020806BL0136</t>
  </si>
  <si>
    <t>020806CA1</t>
  </si>
  <si>
    <t>Cammies Play Shirt 3XL</t>
  </si>
  <si>
    <t>020806GA1</t>
  </si>
  <si>
    <t>Galactic Play Shirt 3XL</t>
  </si>
  <si>
    <t>020806GR0</t>
  </si>
  <si>
    <t>Snappies Play Shirt (3XL / Green)</t>
  </si>
  <si>
    <t>020806GR0127</t>
  </si>
  <si>
    <t>020806GR0128</t>
  </si>
  <si>
    <t>020806GR0129</t>
  </si>
  <si>
    <t>020806GR0130</t>
  </si>
  <si>
    <t>020806GR0131</t>
  </si>
  <si>
    <t>020806GR0132</t>
  </si>
  <si>
    <t>020806GR0133</t>
  </si>
  <si>
    <t>020806GR0134</t>
  </si>
  <si>
    <t>020806GR0135</t>
  </si>
  <si>
    <t>020806GR0136</t>
  </si>
  <si>
    <t>020806GR0137</t>
  </si>
  <si>
    <t>020806GR096</t>
  </si>
  <si>
    <t>020806ME1</t>
  </si>
  <si>
    <t>Metro Play Shirt 3XL</t>
  </si>
  <si>
    <t>020806ON2</t>
  </si>
  <si>
    <t>Overnights Play Shirt (3XL)</t>
  </si>
  <si>
    <t>020806PK0</t>
  </si>
  <si>
    <t>Brett Little Builders Snappies Play Shirt (Pink / 3XL)</t>
  </si>
  <si>
    <t>020806PK0126</t>
  </si>
  <si>
    <t>020806PK0127</t>
  </si>
  <si>
    <t>020806PK0128</t>
  </si>
  <si>
    <t>020806PK0129</t>
  </si>
  <si>
    <t>020806PK0130</t>
  </si>
  <si>
    <t>020806PK0131</t>
  </si>
  <si>
    <t>020806PK0132</t>
  </si>
  <si>
    <t>020806PK0133</t>
  </si>
  <si>
    <t>020806PK0134</t>
  </si>
  <si>
    <t>020806PK0135</t>
  </si>
  <si>
    <t>020806PK0136</t>
  </si>
  <si>
    <t>020806PK0137</t>
  </si>
  <si>
    <t>020806PK096</t>
  </si>
  <si>
    <t>020806PU0C</t>
  </si>
  <si>
    <t>Clearance Puppers Play Shirt (3XL)</t>
  </si>
  <si>
    <t>020806PU3</t>
  </si>
  <si>
    <t>Puppers Play Shirt (3XL)</t>
  </si>
  <si>
    <t>020806RE0</t>
  </si>
  <si>
    <t>Snappies Play Shirt (3XL / Red)</t>
  </si>
  <si>
    <t>020806RE0126</t>
  </si>
  <si>
    <t>020806RE0128</t>
  </si>
  <si>
    <t>020806RE0129</t>
  </si>
  <si>
    <t>020806RE0130</t>
  </si>
  <si>
    <t>020806RE0131</t>
  </si>
  <si>
    <t>020806RE0132</t>
  </si>
  <si>
    <t>020806RE0133</t>
  </si>
  <si>
    <t>020806RE0134</t>
  </si>
  <si>
    <t>020806RE0135</t>
  </si>
  <si>
    <t>020806RE0136</t>
  </si>
  <si>
    <t>020806RE0137</t>
  </si>
  <si>
    <t>020806RE096</t>
  </si>
  <si>
    <t>020806UN1</t>
  </si>
  <si>
    <t>Unicorns Play Shirt 3XL</t>
  </si>
  <si>
    <t>020901BL0</t>
  </si>
  <si>
    <t>Snappies Play Shorts (Small / Blue)</t>
  </si>
  <si>
    <t>020901GR0</t>
  </si>
  <si>
    <t>Snappies Play Shorts (Small / Green)</t>
  </si>
  <si>
    <t>020901RE0</t>
  </si>
  <si>
    <t>Snappies Play Shorts (Small / Red)</t>
  </si>
  <si>
    <t>020902BL0</t>
  </si>
  <si>
    <t>Snappies Play Shorts (Medium / Blue)</t>
  </si>
  <si>
    <t>020902GR0</t>
  </si>
  <si>
    <t>Snappies Play Shorts (Medium / Green)</t>
  </si>
  <si>
    <t>020902RE0</t>
  </si>
  <si>
    <t>Snappies Play Shorts (Medium / Red)</t>
  </si>
  <si>
    <t>020903BL0</t>
  </si>
  <si>
    <t>Snappies Play Shorts (Large / Blue)</t>
  </si>
  <si>
    <t>020903GR0</t>
  </si>
  <si>
    <t>Snappies Play Shorts (Large / Green)</t>
  </si>
  <si>
    <t>020903RE0</t>
  </si>
  <si>
    <t>Snappies Play Shorts (Large / Red)</t>
  </si>
  <si>
    <t>020904BL0</t>
  </si>
  <si>
    <t>Snappies Play Shorts (XL / Blue)</t>
  </si>
  <si>
    <t>020904GR0</t>
  </si>
  <si>
    <t>Snappies Play Shorts (XL / Green)</t>
  </si>
  <si>
    <t>020904RE0</t>
  </si>
  <si>
    <t>Snappies Play Shorts (XL / Red)</t>
  </si>
  <si>
    <t>020905BL0</t>
  </si>
  <si>
    <t>Snappies Play Shorts (2XL / Blue)</t>
  </si>
  <si>
    <t>020905GR0</t>
  </si>
  <si>
    <t>Snappies Play Shorts (2XL / Green)</t>
  </si>
  <si>
    <t>020905RE0</t>
  </si>
  <si>
    <t>Snappies Play Shorts (2XL / Red)</t>
  </si>
  <si>
    <t>020906BL0</t>
  </si>
  <si>
    <t>Snappies Play Shorts (3XL / Blue)</t>
  </si>
  <si>
    <t>020906GR0</t>
  </si>
  <si>
    <t>Snappies Play Shorts (3XL / Green)</t>
  </si>
  <si>
    <t>020906RE0</t>
  </si>
  <si>
    <t>Snappies Play Shorts (3XL / Red)</t>
  </si>
  <si>
    <t>021001BK0</t>
  </si>
  <si>
    <t>Snappies Shortalls (Black / Small)</t>
  </si>
  <si>
    <t>021001BL0</t>
  </si>
  <si>
    <t>Snappies Shortalls (Blue / Small)</t>
  </si>
  <si>
    <t>021001CA1</t>
  </si>
  <si>
    <t>Cammies Snappies Shortalls (Small)</t>
  </si>
  <si>
    <t>021001CL1</t>
  </si>
  <si>
    <t>Camelot Snappies Shortalls (Small)</t>
  </si>
  <si>
    <t>021001CP1</t>
  </si>
  <si>
    <t>Cammies Pink Snappies Shortalls (Small)</t>
  </si>
  <si>
    <t>021001GA1</t>
  </si>
  <si>
    <t>Galactic Snappies Shortalls (Small)</t>
  </si>
  <si>
    <t>021001GR0</t>
  </si>
  <si>
    <t>Snappies Shortalls (Green / Small)</t>
  </si>
  <si>
    <t>021001ON0</t>
  </si>
  <si>
    <t>Overnights Snappies Shortalls (Small)</t>
  </si>
  <si>
    <t>021001ON4</t>
  </si>
  <si>
    <t>Overnights Snappies Shortalls Small</t>
  </si>
  <si>
    <t>021001PU3</t>
  </si>
  <si>
    <t>Puppers Snappies Shortalls (Small)</t>
  </si>
  <si>
    <t>021001RA2</t>
  </si>
  <si>
    <t>Rawrs Snappies Shortalls (Small)</t>
  </si>
  <si>
    <t>021001RE0</t>
  </si>
  <si>
    <t>Snappies Shortalls (Red / Small)</t>
  </si>
  <si>
    <t>021001UN2</t>
  </si>
  <si>
    <t>Unicorns Snappies Shortalls (Small)</t>
  </si>
  <si>
    <t>021001WH0</t>
  </si>
  <si>
    <t>Snappies Shortalls (White / Small)</t>
  </si>
  <si>
    <t>021002BK0</t>
  </si>
  <si>
    <t>Snappies Shortalls (Black / Medium)</t>
  </si>
  <si>
    <t>021002BL0</t>
  </si>
  <si>
    <t>Snappies Shortalls (Blue / Medium)</t>
  </si>
  <si>
    <t>021002CA1</t>
  </si>
  <si>
    <t>Cammies Snappies Shortalls (Medium)</t>
  </si>
  <si>
    <t>021002CL1</t>
  </si>
  <si>
    <t>Camelot Snappies Shortalls (Medium)</t>
  </si>
  <si>
    <t>021002CP1</t>
  </si>
  <si>
    <t>Cammies Pink Snappies Shortalls (Medium)</t>
  </si>
  <si>
    <t>021002GA1</t>
  </si>
  <si>
    <t>Galactic Snappies Shortalls (Medium)</t>
  </si>
  <si>
    <t>021002GR0</t>
  </si>
  <si>
    <t>Snappies Shortalls (Green / Medium)</t>
  </si>
  <si>
    <t>021002ON0</t>
  </si>
  <si>
    <t>Overnights Snappies Shortalls (Medium)</t>
  </si>
  <si>
    <t>021002ON4</t>
  </si>
  <si>
    <t>Overnights Snappies Shortalls Medium</t>
  </si>
  <si>
    <t>021002PU3</t>
  </si>
  <si>
    <t>Puppers Snappies Shortalls (Medium)</t>
  </si>
  <si>
    <t>021002RA2</t>
  </si>
  <si>
    <t>Rawrs Snappies Shortalls (Medium)</t>
  </si>
  <si>
    <t>021002RE0</t>
  </si>
  <si>
    <t>Snappies Shortalls (Red / Medium)</t>
  </si>
  <si>
    <t>021002UN2</t>
  </si>
  <si>
    <t>Unicorns Snappies Shortalls (Medium)</t>
  </si>
  <si>
    <t>021002WH0</t>
  </si>
  <si>
    <t>Snappies Shortalls (White / Medium)</t>
  </si>
  <si>
    <t>021003BK0</t>
  </si>
  <si>
    <t>Snappies Shortalls (Black / Large)</t>
  </si>
  <si>
    <t>021003BL0</t>
  </si>
  <si>
    <t>Snappies Shortalls (Blue / Large)</t>
  </si>
  <si>
    <t>021003CA1</t>
  </si>
  <si>
    <t>Cammies Snappies Shortalls (Large)</t>
  </si>
  <si>
    <t>021003CL1</t>
  </si>
  <si>
    <t>Camelot Snappies Shortalls (Large)</t>
  </si>
  <si>
    <t>021003CP1</t>
  </si>
  <si>
    <t>Cammies Pink Snappies Shortalls (Large)</t>
  </si>
  <si>
    <t>021003GA1</t>
  </si>
  <si>
    <t>Galactic Snappies Shortalls (Large)</t>
  </si>
  <si>
    <t>021003GR0</t>
  </si>
  <si>
    <t>Snappies Shortalls (Green / Large)</t>
  </si>
  <si>
    <t>021003ON0</t>
  </si>
  <si>
    <t>Overnights Snappies Shortalls (Large)</t>
  </si>
  <si>
    <t>021003ON4</t>
  </si>
  <si>
    <t>Overnights Snappies Shortalls Large</t>
  </si>
  <si>
    <t>021003PU3</t>
  </si>
  <si>
    <t>Puppers Snappies Shortalls (Large)</t>
  </si>
  <si>
    <t>021003RA2</t>
  </si>
  <si>
    <t>Rawrs Snappies Shortalls (Large)</t>
  </si>
  <si>
    <t>021003RE0</t>
  </si>
  <si>
    <t>Snappies Shortalls (Red / Large)</t>
  </si>
  <si>
    <t>021003UN2</t>
  </si>
  <si>
    <t>Unicorns Snappies Shortalls (Large)</t>
  </si>
  <si>
    <t>021003WH0</t>
  </si>
  <si>
    <t>Snappies Shortalls (White / Large)</t>
  </si>
  <si>
    <t>021004BK0</t>
  </si>
  <si>
    <t>Snappies Shortalls (Black / XLarge)</t>
  </si>
  <si>
    <t>021004BL0</t>
  </si>
  <si>
    <t>Snappies Shortalls (Blue / XLarge)</t>
  </si>
  <si>
    <t>021004CA1</t>
  </si>
  <si>
    <t>Cammies Snappies Shortalls (XL)</t>
  </si>
  <si>
    <t>021004CL1</t>
  </si>
  <si>
    <t>Camelot Snappies Shortalls (XL)</t>
  </si>
  <si>
    <t>021004CP1</t>
  </si>
  <si>
    <t>Cammies Pink Snappies Shortalls (XL)</t>
  </si>
  <si>
    <t>021004GA1</t>
  </si>
  <si>
    <t>Galactic Snappies Shortalls (XL)</t>
  </si>
  <si>
    <t>021004GR0</t>
  </si>
  <si>
    <t>Snappies Shortalls (Green / XLarge)</t>
  </si>
  <si>
    <t>021004ON0</t>
  </si>
  <si>
    <t>Overnights Snappies Shortalls (XL)</t>
  </si>
  <si>
    <t>021004ON4</t>
  </si>
  <si>
    <t>Overnights Snappies Shortalls XL</t>
  </si>
  <si>
    <t>021004PU3</t>
  </si>
  <si>
    <t>Puppers Snappies Shortalls (XL)</t>
  </si>
  <si>
    <t>021004RA2</t>
  </si>
  <si>
    <t>Rawrs Snappies Shortalls (XL)</t>
  </si>
  <si>
    <t>021004RE0</t>
  </si>
  <si>
    <t>Snappies Shortalls (Red / XLarge)</t>
  </si>
  <si>
    <t>021004UN2</t>
  </si>
  <si>
    <t>Unicorns Snappies Shortalls (XL)</t>
  </si>
  <si>
    <t>021004WH0</t>
  </si>
  <si>
    <t>Snappies Shortalls (White / XLarge)</t>
  </si>
  <si>
    <t>021005BK0</t>
  </si>
  <si>
    <t>Snappies Shortalls (Black / 2XL)</t>
  </si>
  <si>
    <t>021005BL0</t>
  </si>
  <si>
    <t>Snappies Shortalls (Blue / 2XL)</t>
  </si>
  <si>
    <t>021005CA1</t>
  </si>
  <si>
    <t>Cammies Snappies Shortalls (2XL/3XL)</t>
  </si>
  <si>
    <t>021005CL1</t>
  </si>
  <si>
    <t>Camelot Snappies Shortalls (2XL/3XL)</t>
  </si>
  <si>
    <t>021005CP1</t>
  </si>
  <si>
    <t>Cammies Pink Snappies Shortalls (2XL/3XL)</t>
  </si>
  <si>
    <t>021005GA1</t>
  </si>
  <si>
    <t>Galactic Snappies Shortalls (2XL/3XL)</t>
  </si>
  <si>
    <t>021005GR0</t>
  </si>
  <si>
    <t>Snappies Shortalls (Green / 2XL)</t>
  </si>
  <si>
    <t>021005ON0</t>
  </si>
  <si>
    <t>Overnights Snappies Shortalls (2XL)</t>
  </si>
  <si>
    <t>021005ON4</t>
  </si>
  <si>
    <t>Overnights Snappies Shortalls 2XL/3XL</t>
  </si>
  <si>
    <t>021005PU3</t>
  </si>
  <si>
    <t>Puppers Snappies Shortalls (2XL/3XL)</t>
  </si>
  <si>
    <t>021005RA2</t>
  </si>
  <si>
    <t>Rawrs Snappies Shortalls (2XL/3XL)</t>
  </si>
  <si>
    <t>021005RE0</t>
  </si>
  <si>
    <t>Snappies Shortalls (Red / 2XL)</t>
  </si>
  <si>
    <t>030401ME1</t>
  </si>
  <si>
    <t>Metro Liddle Briefs (Mens / Small / No)</t>
  </si>
  <si>
    <t>030401ON4</t>
  </si>
  <si>
    <t>Overnights Men's Liddle Briefs (Small)</t>
  </si>
  <si>
    <t>030401PU3</t>
  </si>
  <si>
    <t>Puppers Liddle Briefs (Mens / Small / No)</t>
  </si>
  <si>
    <t>030401RA2</t>
  </si>
  <si>
    <t>Little Rawrs Liddle Briefs (Mens / Small / No)</t>
  </si>
  <si>
    <t>030401SC1</t>
  </si>
  <si>
    <t>Sea Creatures Liddle Briefs (Mens / Small / No)</t>
  </si>
  <si>
    <t>030401UN2</t>
  </si>
  <si>
    <t>Unicorns Liddle Briefs (Mens / Small / No)</t>
  </si>
  <si>
    <t>030402AB1</t>
  </si>
  <si>
    <t>ABC Liddle Briefs (Mens / Medium / No)</t>
  </si>
  <si>
    <t>030402CA1</t>
  </si>
  <si>
    <t>Cammies Liddle Briefs (Mens / Medium / No)</t>
  </si>
  <si>
    <t>030402CL1</t>
  </si>
  <si>
    <t>Camelot Men's Liddle Briefs (Medium)</t>
  </si>
  <si>
    <t>030402CL4</t>
  </si>
  <si>
    <t>030402CP1</t>
  </si>
  <si>
    <t>Cammies Pink Liddle Briefs (Mens / Medium / No)</t>
  </si>
  <si>
    <t>030402GA1</t>
  </si>
  <si>
    <t>Galactic Liddle Briefs (Mens / Medium / No)</t>
  </si>
  <si>
    <t>030402ME1</t>
  </si>
  <si>
    <t>Metro Liddle Briefs (Mens / Medium / No)</t>
  </si>
  <si>
    <t>030402ON4</t>
  </si>
  <si>
    <t>Overnights Men's Liddle Briefs (Medium)</t>
  </si>
  <si>
    <t>030402PU3</t>
  </si>
  <si>
    <t>Puppers Liddle Briefs (Mens / Medium / No)</t>
  </si>
  <si>
    <t>030402RA2</t>
  </si>
  <si>
    <t>Little Rawrs Liddle Briefs (Mens / Medium / No)</t>
  </si>
  <si>
    <t>030402SC1</t>
  </si>
  <si>
    <t>Sea Creatures Liddle Briefs (Mens / Medium / No)</t>
  </si>
  <si>
    <t>030402UN2</t>
  </si>
  <si>
    <t>Unicorns Liddle Briefs (Mens / Medium / No)</t>
  </si>
  <si>
    <t>030403AB1</t>
  </si>
  <si>
    <t>ABC Liddle Briefs (Mens / Large / No)</t>
  </si>
  <si>
    <t>030403CA1</t>
  </si>
  <si>
    <t>Cammies Liddle Briefs (Mens / Large / No)</t>
  </si>
  <si>
    <t>030403CL1</t>
  </si>
  <si>
    <t>Camelot Men's Liddle Briefs (Large)</t>
  </si>
  <si>
    <t>030403CL4</t>
  </si>
  <si>
    <t>030403CP1</t>
  </si>
  <si>
    <t>Cammies Pink Liddle Briefs (Mens / Large / No)</t>
  </si>
  <si>
    <t>030403GA1</t>
  </si>
  <si>
    <t>Galactic Liddle Briefs (Mens / Large / No)</t>
  </si>
  <si>
    <t>030403ME1</t>
  </si>
  <si>
    <t>Metro Liddle Briefs (Mens / Large / No)</t>
  </si>
  <si>
    <t>030403ON4</t>
  </si>
  <si>
    <t>Overnights Men's Liddle Briefs (Large)</t>
  </si>
  <si>
    <t>030403PU3</t>
  </si>
  <si>
    <t>Puppers Liddle Briefs (Mens / Large / No)</t>
  </si>
  <si>
    <t>030403RA2</t>
  </si>
  <si>
    <t>Little Rawrs Liddle Briefs (Mens / Large / No)</t>
  </si>
  <si>
    <t>030403SC1</t>
  </si>
  <si>
    <t>Sea Creatures Liddle Briefs (Mens / Large / No)</t>
  </si>
  <si>
    <t>030403UN2</t>
  </si>
  <si>
    <t>Unicorns Liddle Briefs (Mens / Large / No)</t>
  </si>
  <si>
    <t>030404AB1</t>
  </si>
  <si>
    <t>ABC Liddle Briefs (Mens / XL / No)</t>
  </si>
  <si>
    <t>030404CA1</t>
  </si>
  <si>
    <t>Cammies Liddle Briefs (Mens / XL / No)</t>
  </si>
  <si>
    <t>030404CL1</t>
  </si>
  <si>
    <t>Camelot Men's Liddle Briefs (XL)</t>
  </si>
  <si>
    <t>030404CL4</t>
  </si>
  <si>
    <t>030404CP1</t>
  </si>
  <si>
    <t>Cammies Pink Liddle Briefs (Mens / XL / No)</t>
  </si>
  <si>
    <t>030404GA1</t>
  </si>
  <si>
    <t>Galactic Liddle Briefs (Mens / XL / No)</t>
  </si>
  <si>
    <t>030404ME1</t>
  </si>
  <si>
    <t>Metro Liddle Briefs (Mens / XL / No)</t>
  </si>
  <si>
    <t>030404ON4</t>
  </si>
  <si>
    <t>Overnights Men's Liddle Briefs (XL)</t>
  </si>
  <si>
    <t>030404PU3</t>
  </si>
  <si>
    <t>Puppers Liddle Briefs (Mens / XL / No)</t>
  </si>
  <si>
    <t>030404RA2</t>
  </si>
  <si>
    <t>Little Rawrs Liddle Briefs (Mens / XL / No)</t>
  </si>
  <si>
    <t>030404SC1</t>
  </si>
  <si>
    <t>Sea Creatures Liddle Briefs (Mens / XL / No)</t>
  </si>
  <si>
    <t>030404UN2</t>
  </si>
  <si>
    <t>Unicorns Liddle Briefs (Mens / XL / No)</t>
  </si>
  <si>
    <t>030405AB1</t>
  </si>
  <si>
    <t>ABC Liddle Briefs (Mens / 2X/3X / No)</t>
  </si>
  <si>
    <t>030405CA1</t>
  </si>
  <si>
    <t>Cammies Liddle Briefs (Mens / 2X/3X / No)</t>
  </si>
  <si>
    <t>030405CL1</t>
  </si>
  <si>
    <t>Camelot Men's Liddle Briefs (2X/3X)</t>
  </si>
  <si>
    <t>030405CL4</t>
  </si>
  <si>
    <t>030405CP1</t>
  </si>
  <si>
    <t>Cammies Pink Liddle Briefs (Mens / 2X/3X / No)</t>
  </si>
  <si>
    <t>030405GA1</t>
  </si>
  <si>
    <t>Galactic Liddle Briefs (Mens / 2X/3X / No)</t>
  </si>
  <si>
    <t>030405ME1</t>
  </si>
  <si>
    <t>Metro Liddle Briefs (Mens / 2X/3X / No)</t>
  </si>
  <si>
    <t>030405ON4</t>
  </si>
  <si>
    <t>Overnights Men's Liddle Briefs (2X/3X)</t>
  </si>
  <si>
    <t>030405PU3</t>
  </si>
  <si>
    <t>Puppers Liddle Briefs (Mens / 2X/3X / No)</t>
  </si>
  <si>
    <t>030405RA2</t>
  </si>
  <si>
    <t>Little Rawrs Liddle Briefs (Mens / 2X/3X / No)</t>
  </si>
  <si>
    <t>030405SC1</t>
  </si>
  <si>
    <t>Sea Creatures Liddle Briefs (Mens / 2X/3X / No)</t>
  </si>
  <si>
    <t>030405UN2</t>
  </si>
  <si>
    <t>Unicorns Liddle Briefs (Mens / 2X/3X / No)</t>
  </si>
  <si>
    <t>030501AB1</t>
  </si>
  <si>
    <t>ABC Liddle Briefs (Female / Small / No)</t>
  </si>
  <si>
    <t>030501CA1</t>
  </si>
  <si>
    <t>Cammies Liddle Briefs (Female / Small / No)</t>
  </si>
  <si>
    <t>030501CL1</t>
  </si>
  <si>
    <t>Camelot Women's Liddle Briefs (Small)</t>
  </si>
  <si>
    <t>030501CL4</t>
  </si>
  <si>
    <t>030501CP1</t>
  </si>
  <si>
    <t>Cammies Pink Liddle Briefs (Female / Small / No)</t>
  </si>
  <si>
    <t>030501GA1</t>
  </si>
  <si>
    <t>Galactic Liddle Briefs (Female / Small / No)</t>
  </si>
  <si>
    <t>030501ME1</t>
  </si>
  <si>
    <t>Metro Liddle Briefs (Female / Small / No)</t>
  </si>
  <si>
    <t>030501ON4</t>
  </si>
  <si>
    <t>Overnights Women's Liddle Briefs (Small)</t>
  </si>
  <si>
    <t>030501PU3</t>
  </si>
  <si>
    <t>Puppers Liddle Briefs (Female / Small / No)</t>
  </si>
  <si>
    <t>030501RA2</t>
  </si>
  <si>
    <t>Little Rawrs Liddle Briefs (Female / Small / No)</t>
  </si>
  <si>
    <t>030501SC1</t>
  </si>
  <si>
    <t>Sea Creatures Liddle Briefs (Female / Small / No)</t>
  </si>
  <si>
    <t>030501UN2</t>
  </si>
  <si>
    <t>Unicorns Liddle Briefs (Female / Small / No)</t>
  </si>
  <si>
    <t>030502AB1</t>
  </si>
  <si>
    <t>ABC Liddle Briefs (Female / Medium / No)</t>
  </si>
  <si>
    <t>030502CA1</t>
  </si>
  <si>
    <t>Cammies Liddle Briefs (Female / Medium / No)</t>
  </si>
  <si>
    <t>030502CL1</t>
  </si>
  <si>
    <t>Camelot Women's Liddle Briefs (Medium)</t>
  </si>
  <si>
    <t>030502CL4</t>
  </si>
  <si>
    <t>030502CP1</t>
  </si>
  <si>
    <t>Cammies Pink Liddle Briefs (Female / Medium / No)</t>
  </si>
  <si>
    <t>030502GA1</t>
  </si>
  <si>
    <t>Galactic Liddle Briefs (Female / Medium / No)</t>
  </si>
  <si>
    <t>030502ME1</t>
  </si>
  <si>
    <t>Metro Liddle Briefs (Female / Medium / No)</t>
  </si>
  <si>
    <t>030502ON4</t>
  </si>
  <si>
    <t>Overnights Women's Liddle Briefs (Medium)</t>
  </si>
  <si>
    <t>030502PU3</t>
  </si>
  <si>
    <t>Puppers Liddle Briefs (Female / Medium / No)</t>
  </si>
  <si>
    <t>030502RA2</t>
  </si>
  <si>
    <t>Little Rawrs Liddle Briefs (Female / Medium / No)</t>
  </si>
  <si>
    <t>030502SC1</t>
  </si>
  <si>
    <t>Sea Creatures Liddle Briefs (Female / Medium / No)</t>
  </si>
  <si>
    <t>030502UN2</t>
  </si>
  <si>
    <t>Unicorns Liddle Briefs (Female / Medium / No)</t>
  </si>
  <si>
    <t>030503AB1</t>
  </si>
  <si>
    <t>ABC Liddle Briefs (Female / Large / No)</t>
  </si>
  <si>
    <t>030503CA1</t>
  </si>
  <si>
    <t>Cammies Liddle Briefs (Female / Large / No)</t>
  </si>
  <si>
    <t>030503CL1</t>
  </si>
  <si>
    <t>Camelot Women's Liddle Briefs (Large)</t>
  </si>
  <si>
    <t>030503CL4</t>
  </si>
  <si>
    <t>030503CP1</t>
  </si>
  <si>
    <t>Cammies Pink Liddle Briefs (Female / Large / No)</t>
  </si>
  <si>
    <t>030503GA1</t>
  </si>
  <si>
    <t>Galactic Liddle Briefs (Female / Large / No)</t>
  </si>
  <si>
    <t>030503ME1</t>
  </si>
  <si>
    <t>Metro Liddle Briefs (Female / Large / No)</t>
  </si>
  <si>
    <t>030503ON4</t>
  </si>
  <si>
    <t>Overnights Women's Liddle Briefs (Large)</t>
  </si>
  <si>
    <t>030503PU3</t>
  </si>
  <si>
    <t>Puppers Liddle Briefs (Female / Large / No)</t>
  </si>
  <si>
    <t>030503RA2</t>
  </si>
  <si>
    <t>Little Rawrs Liddle Briefs (Female / Large / No)</t>
  </si>
  <si>
    <t>030503SC1</t>
  </si>
  <si>
    <t>Sea Creatures Liddle Briefs (Female / Large / No)</t>
  </si>
  <si>
    <t>030503UN2</t>
  </si>
  <si>
    <t>Unicorns Liddle Briefs (Female / Large / No)</t>
  </si>
  <si>
    <t>030504AB1</t>
  </si>
  <si>
    <t>ABC Liddle Briefs (Female / XL / No)</t>
  </si>
  <si>
    <t>030504CA1</t>
  </si>
  <si>
    <t>Cammies Liddle Briefs (Female / XL / No)</t>
  </si>
  <si>
    <t>030504CL1</t>
  </si>
  <si>
    <t>Camelot Women's Liddle Briefs (XL)</t>
  </si>
  <si>
    <t>030504CL4</t>
  </si>
  <si>
    <t>030504CP1</t>
  </si>
  <si>
    <t>Cammies Pink Liddle Briefs (Female / XL / No)</t>
  </si>
  <si>
    <t>030504GA1</t>
  </si>
  <si>
    <t>Galactic Liddle Briefs (Female / XL / No)</t>
  </si>
  <si>
    <t>030504ME1</t>
  </si>
  <si>
    <t>Metro Liddle Briefs (Female / XL / No)</t>
  </si>
  <si>
    <t>030504ON4</t>
  </si>
  <si>
    <t>Overnights Women's Liddle Briefs (XL)</t>
  </si>
  <si>
    <t>030504PU3</t>
  </si>
  <si>
    <t>Puppers Liddle Briefs (Female / XL / No)</t>
  </si>
  <si>
    <t>030504RA2</t>
  </si>
  <si>
    <t>Little Rawrs Liddle Briefs (Female / XL / No)</t>
  </si>
  <si>
    <t>030504UN2</t>
  </si>
  <si>
    <t>Unicorns Liddle Briefs (Female / XL / No)</t>
  </si>
  <si>
    <t>030505AB1</t>
  </si>
  <si>
    <t>ABC Liddle Briefs (Female / 2X/3X / No)</t>
  </si>
  <si>
    <t>030505CA1</t>
  </si>
  <si>
    <t>Cammies Liddle Briefs (Female / 2X/3X / No)</t>
  </si>
  <si>
    <t>030505CL1</t>
  </si>
  <si>
    <t>Camelot Women's Liddle Briefs (2X/3X)</t>
  </si>
  <si>
    <t>030505CL4</t>
  </si>
  <si>
    <t>030505CP1</t>
  </si>
  <si>
    <t>Cammies Pink Liddle Briefs (Female / 2X/3X / No)</t>
  </si>
  <si>
    <t>030505GA1</t>
  </si>
  <si>
    <t>Galactic Liddle Briefs (Female / 2X/3X / No)</t>
  </si>
  <si>
    <t>030505ME1</t>
  </si>
  <si>
    <t>Metro Liddle Briefs (Female / 2X/3X / No)</t>
  </si>
  <si>
    <t>030505ON4</t>
  </si>
  <si>
    <t>Overnights Women's Liddle Briefs (2X/3X)</t>
  </si>
  <si>
    <t>030505PU3</t>
  </si>
  <si>
    <t>Puppers Liddle Briefs (Female / 2X/3X / No)</t>
  </si>
  <si>
    <t>030505RA2</t>
  </si>
  <si>
    <t>Little Rawrs Liddle Briefs (Female / 2X/3X / No)</t>
  </si>
  <si>
    <t>030505SC1</t>
  </si>
  <si>
    <t>Sea Creatures Liddle Briefs (Female / 2X/3X / No)</t>
  </si>
  <si>
    <t>030505UN2</t>
  </si>
  <si>
    <t>Unicorns Liddle Briefs (Female / 2X/3X / No)</t>
  </si>
  <si>
    <t>040101BL0</t>
  </si>
  <si>
    <t>Tykables | Full Leg &amp; Crotch Snap Jeans | Elasticized Waist | Dark Wash</t>
  </si>
  <si>
    <t>040101NW0</t>
  </si>
  <si>
    <t>jeans Small</t>
  </si>
  <si>
    <t>040102BL0</t>
  </si>
  <si>
    <t>040102LBL0</t>
  </si>
  <si>
    <t>040102LNW0</t>
  </si>
  <si>
    <t>jeans Medium Long</t>
  </si>
  <si>
    <t>040102NW0</t>
  </si>
  <si>
    <t>jeans Medium</t>
  </si>
  <si>
    <t>040103BL0</t>
  </si>
  <si>
    <t>040103LBL0</t>
  </si>
  <si>
    <t>040103LNW0</t>
  </si>
  <si>
    <t>jeans Large Long</t>
  </si>
  <si>
    <t>040103NW0</t>
  </si>
  <si>
    <t>jeans Large</t>
  </si>
  <si>
    <t>040104BL0</t>
  </si>
  <si>
    <t>040104LBL0</t>
  </si>
  <si>
    <t>040104LNW0</t>
  </si>
  <si>
    <t>jeans XL Long</t>
  </si>
  <si>
    <t>040104NW0</t>
  </si>
  <si>
    <t>jeans XL</t>
  </si>
  <si>
    <t>040104NW0C</t>
  </si>
  <si>
    <t>Crayons Printed Jeans - Clearance (XL)</t>
  </si>
  <si>
    <t>040105BL0</t>
  </si>
  <si>
    <t>040105NW0</t>
  </si>
  <si>
    <t>jeans 2XL</t>
  </si>
  <si>
    <t>040105NW0C</t>
  </si>
  <si>
    <t>Sea Creatures Jeans - clearance (2XL)</t>
  </si>
  <si>
    <t>040106BL0</t>
  </si>
  <si>
    <t>040106NW0</t>
  </si>
  <si>
    <t>jeans 3XL</t>
  </si>
  <si>
    <t>040106NW0C</t>
  </si>
  <si>
    <t>ABC Jeans - clearance (3XL)</t>
  </si>
  <si>
    <t>040202KA0</t>
  </si>
  <si>
    <t>Cargo Pants Medium</t>
  </si>
  <si>
    <t>040203KA0</t>
  </si>
  <si>
    <t>Cargo Pants Large</t>
  </si>
  <si>
    <t>040204KA0</t>
  </si>
  <si>
    <t>Cargo Pants XL</t>
  </si>
  <si>
    <t>040204LKA0</t>
  </si>
  <si>
    <t>Cargo Pants XL Long</t>
  </si>
  <si>
    <t>040205KA0</t>
  </si>
  <si>
    <t>Cargo Pants 2XL</t>
  </si>
  <si>
    <t>040206KA0</t>
  </si>
  <si>
    <t>Cargo Pants 3XL</t>
  </si>
  <si>
    <t>040301KA0</t>
  </si>
  <si>
    <t>Cargo Shorts (Small)</t>
  </si>
  <si>
    <t>040302KA0</t>
  </si>
  <si>
    <t>Cargo Shorts Medium</t>
  </si>
  <si>
    <t>040303KA0</t>
  </si>
  <si>
    <t>Cargo Shorts Large</t>
  </si>
  <si>
    <t>040304KA0</t>
  </si>
  <si>
    <t>Cargo Shorts (XLarge)</t>
  </si>
  <si>
    <t>040305KA0</t>
  </si>
  <si>
    <t>Cargo Shorts (2XL)</t>
  </si>
  <si>
    <t>040306KA0</t>
  </si>
  <si>
    <t>Cargo Shorts (3XL)</t>
  </si>
  <si>
    <t>040401GR0</t>
  </si>
  <si>
    <t>Shortalls Small</t>
  </si>
  <si>
    <t>040401KA0</t>
  </si>
  <si>
    <t>Shortalls (Small / Khaki)</t>
  </si>
  <si>
    <t>040401NW0</t>
  </si>
  <si>
    <t>Shortalls (Small)</t>
  </si>
  <si>
    <t>040402GR0</t>
  </si>
  <si>
    <t>Shortalls Medium</t>
  </si>
  <si>
    <t>040402KA0</t>
  </si>
  <si>
    <t>Shortalls (Medium / Khaki)</t>
  </si>
  <si>
    <t>040402NW0</t>
  </si>
  <si>
    <t>Shortalls (Medium)</t>
  </si>
  <si>
    <t>040403GR0</t>
  </si>
  <si>
    <t>Shortalls Large</t>
  </si>
  <si>
    <t>040403KA0</t>
  </si>
  <si>
    <t>Shortalls (Large / Khaki)</t>
  </si>
  <si>
    <t>040403NW0</t>
  </si>
  <si>
    <t>Shortalls (Large)</t>
  </si>
  <si>
    <t>040404GR0</t>
  </si>
  <si>
    <t>Shortalls XL</t>
  </si>
  <si>
    <t>040404KA0</t>
  </si>
  <si>
    <t>Shortalls (XLarge / Khaki)</t>
  </si>
  <si>
    <t>040404NW0</t>
  </si>
  <si>
    <t>Shortalls (XLarge)</t>
  </si>
  <si>
    <t>040405GR0</t>
  </si>
  <si>
    <t>Shortalls 2XL</t>
  </si>
  <si>
    <t>040405KA0</t>
  </si>
  <si>
    <t>Shortalls (2XL / Khaki)</t>
  </si>
  <si>
    <t>040405NW0</t>
  </si>
  <si>
    <t>Shortalls (2XL)</t>
  </si>
  <si>
    <t>040406GR0</t>
  </si>
  <si>
    <t>Shortalls 3XL</t>
  </si>
  <si>
    <t>040406KA0</t>
  </si>
  <si>
    <t>Shortalls (3XL / Khaki)</t>
  </si>
  <si>
    <t>040406NW0</t>
  </si>
  <si>
    <t>Shortalls (3XL)</t>
  </si>
  <si>
    <t>040501NW0</t>
  </si>
  <si>
    <t>Denim Skirt (Small)</t>
  </si>
  <si>
    <t>040502NW0</t>
  </si>
  <si>
    <t>Denim Skirt (Medium)</t>
  </si>
  <si>
    <t>040503NW0</t>
  </si>
  <si>
    <t>Denim Skirt (Large)</t>
  </si>
  <si>
    <t>040504NW0</t>
  </si>
  <si>
    <t>Denim Skirt (XLarge)</t>
  </si>
  <si>
    <t>040505NW0</t>
  </si>
  <si>
    <t>Denim Skirt (2XL)</t>
  </si>
  <si>
    <t>040506NW0</t>
  </si>
  <si>
    <t>Denim Skirt (3XL)</t>
  </si>
  <si>
    <t>040601NW0</t>
  </si>
  <si>
    <t>Denim Skirtalls (Small)</t>
  </si>
  <si>
    <t>040602NW0</t>
  </si>
  <si>
    <t>Denim Skirtalls (Med)</t>
  </si>
  <si>
    <t>040603NW0</t>
  </si>
  <si>
    <t>Denim Skirtalls (Large)</t>
  </si>
  <si>
    <t>040604NW0</t>
  </si>
  <si>
    <t>Denim Skirtalls (XLarge)</t>
  </si>
  <si>
    <t>040605NW0</t>
  </si>
  <si>
    <t>Denim Skirtalls (2XL)</t>
  </si>
  <si>
    <t>040606NW0</t>
  </si>
  <si>
    <t>Denim Skirtalls (3XL)</t>
  </si>
  <si>
    <t>040701NW0</t>
  </si>
  <si>
    <t>Denim Shorts (Small)</t>
  </si>
  <si>
    <t>040702NW0</t>
  </si>
  <si>
    <t>Denim Shorts (Medium)</t>
  </si>
  <si>
    <t>040703NW0</t>
  </si>
  <si>
    <t>Denim Shorts (Large)</t>
  </si>
  <si>
    <t>040704NW0</t>
  </si>
  <si>
    <t>Denim Shorts (XLarge)</t>
  </si>
  <si>
    <t>040705NW0</t>
  </si>
  <si>
    <t>Denim Shorts (2XL)</t>
  </si>
  <si>
    <t>040706NW0</t>
  </si>
  <si>
    <t>Denim Shorts (3XL)</t>
  </si>
  <si>
    <t>020101AB1</t>
  </si>
  <si>
    <t>ABC Snappies T-Shirt (Small)</t>
  </si>
  <si>
    <t>020101BK0</t>
  </si>
  <si>
    <t>T-Shirt (Small / Black)</t>
  </si>
  <si>
    <t>020101BL0</t>
  </si>
  <si>
    <t>Snappies T-Shirt (Blue / Small)</t>
  </si>
  <si>
    <t>020101CA1</t>
  </si>
  <si>
    <t>Cammies Snappies T-Shirt (Small)</t>
  </si>
  <si>
    <t>020101CL1</t>
  </si>
  <si>
    <t>Camelot Snappies T-Shirt (Small)</t>
  </si>
  <si>
    <t>020101CP1</t>
  </si>
  <si>
    <t>Cammies Pink Snappies T-Shirt (Small)</t>
  </si>
  <si>
    <t>020101GA1</t>
  </si>
  <si>
    <t>Galactic Snappies T-Shirt (Small)</t>
  </si>
  <si>
    <t>020101GR0</t>
  </si>
  <si>
    <t>Snappies Small Green T-Shirt</t>
  </si>
  <si>
    <t>020101ME1</t>
  </si>
  <si>
    <t>Metro Snappies T-Shirt (Small)</t>
  </si>
  <si>
    <t>020101ON0</t>
  </si>
  <si>
    <t>Overnights Snappies T-Shirt (Small)</t>
  </si>
  <si>
    <t>020101ON4</t>
  </si>
  <si>
    <t>Overnights Snappies T-Shirt Small</t>
  </si>
  <si>
    <t>020101PK0</t>
  </si>
  <si>
    <t>Snappies Small Pink T-Shirt</t>
  </si>
  <si>
    <t>020101PU3</t>
  </si>
  <si>
    <t>Puppers Snappies T-Shirt (Small)</t>
  </si>
  <si>
    <t>020101RA2</t>
  </si>
  <si>
    <t>Rawrs Snappies T-Shirt (Small)</t>
  </si>
  <si>
    <t>020101RE0</t>
  </si>
  <si>
    <t>Snappies Small Red T-Shirt</t>
  </si>
  <si>
    <t>020101SC1</t>
  </si>
  <si>
    <t>Sea Creatures Snappies T-Shirt (Small)</t>
  </si>
  <si>
    <t>020101UN2</t>
  </si>
  <si>
    <t>Unicorns Snappies T-Shirt (Small)</t>
  </si>
  <si>
    <t>020101WH0</t>
  </si>
  <si>
    <t>Snappies Small White T-Shirt</t>
  </si>
  <si>
    <t>020102AB1</t>
  </si>
  <si>
    <t>ABC Snappies T-Shirt (Medium)</t>
  </si>
  <si>
    <t>020102BK0</t>
  </si>
  <si>
    <t>T-Shirt (Medium / Black)</t>
  </si>
  <si>
    <t>020102BL0</t>
  </si>
  <si>
    <t>Snappies T-Shirt (Blue / Medium)</t>
  </si>
  <si>
    <t>020102CA1</t>
  </si>
  <si>
    <t>Cammies Snappies T-Shirt (Medium)</t>
  </si>
  <si>
    <t>020102CL1</t>
  </si>
  <si>
    <t>Camelot Snappies T-Shirt (Medium)</t>
  </si>
  <si>
    <t>020102CP1</t>
  </si>
  <si>
    <t>Cammies Pink Snappies T-Shirt (Medium)</t>
  </si>
  <si>
    <t>020102GA1</t>
  </si>
  <si>
    <t>Galactic Snappies T-Shirt (Medium)</t>
  </si>
  <si>
    <t>020102GR0</t>
  </si>
  <si>
    <t>Snappies Medium Green T-Shirt</t>
  </si>
  <si>
    <t>020102ME1</t>
  </si>
  <si>
    <t>Metro Snappies T-Shirt (Medium)</t>
  </si>
  <si>
    <t>020102ON0</t>
  </si>
  <si>
    <t>Overnights Snappies T-Shirt (Medium)</t>
  </si>
  <si>
    <t>020102ON4</t>
  </si>
  <si>
    <t>Overnights Snappies T-Shirt Medium</t>
  </si>
  <si>
    <t>020102PK0</t>
  </si>
  <si>
    <t>Snappies Medium Pink T-Shirt</t>
  </si>
  <si>
    <t>020102PU3</t>
  </si>
  <si>
    <t>Puppers Snappies T-Shirt (Medium)</t>
  </si>
  <si>
    <t>020102RA2</t>
  </si>
  <si>
    <t>Rawrs Snappies T-Shirt (Medium)</t>
  </si>
  <si>
    <t>020102RE0</t>
  </si>
  <si>
    <t>Snappies Medium Red T-Shirt</t>
  </si>
  <si>
    <t>020102SC1</t>
  </si>
  <si>
    <t>Sea Creatures Snappies T-Shirt (Medium)</t>
  </si>
  <si>
    <t>020102UN2</t>
  </si>
  <si>
    <t>Unicorns Snappies T-Shirt (Medium)</t>
  </si>
  <si>
    <t>020102WH0</t>
  </si>
  <si>
    <t>Snappies Medium White T-Shirt</t>
  </si>
  <si>
    <t>020103AB1</t>
  </si>
  <si>
    <t>ABC Snappies T-Shirt (Large)</t>
  </si>
  <si>
    <t>020103BK0</t>
  </si>
  <si>
    <t>T-Shirt (Large / Black)</t>
  </si>
  <si>
    <t>020103BL0</t>
  </si>
  <si>
    <t>Snappies T-Shirt (Blue / Large)</t>
  </si>
  <si>
    <t>020103CA1</t>
  </si>
  <si>
    <t>Cammies Snappies T-Shirt (Large)</t>
  </si>
  <si>
    <t>020103CL1</t>
  </si>
  <si>
    <t>Camelot Snappies T-Shirt (Large)</t>
  </si>
  <si>
    <t>020103CP1</t>
  </si>
  <si>
    <t>Cammies Pink Snappies T-Shirt (Large)</t>
  </si>
  <si>
    <t>020103GA1</t>
  </si>
  <si>
    <t>Galactic Snappies T-Shirt (Large)</t>
  </si>
  <si>
    <t>020103GR0</t>
  </si>
  <si>
    <t>Snappies Large Green T-Shirt</t>
  </si>
  <si>
    <t>020103ME1</t>
  </si>
  <si>
    <t>Metro Snappies T-Shirt (Large)</t>
  </si>
  <si>
    <t>020103ON0</t>
  </si>
  <si>
    <t>Overnights Snappies T-Shirt (Large)</t>
  </si>
  <si>
    <t>020103ON4</t>
  </si>
  <si>
    <t>Overnights Snappies T-Shirt Large</t>
  </si>
  <si>
    <t>020103PK0</t>
  </si>
  <si>
    <t>Snappies Large Pink T-Shirt</t>
  </si>
  <si>
    <t>020103PU3</t>
  </si>
  <si>
    <t>Puppers Snappies T-Shirt (Large)</t>
  </si>
  <si>
    <t>020103RA2</t>
  </si>
  <si>
    <t>Rawrs Snappies T-Shirt (Large)</t>
  </si>
  <si>
    <t>020103RE0</t>
  </si>
  <si>
    <t>Snappies Large Red T-Shirt</t>
  </si>
  <si>
    <t>020103SC1</t>
  </si>
  <si>
    <t>Sea Creatures Snappies T-Shirt (Large)</t>
  </si>
  <si>
    <t>020103UN2</t>
  </si>
  <si>
    <t>Unicorns Snappies T-Shirt (Large)</t>
  </si>
  <si>
    <t>020103WH0</t>
  </si>
  <si>
    <t>Snappies Large White T-Shirt</t>
  </si>
  <si>
    <t>020104AB1</t>
  </si>
  <si>
    <t>ABC Snappies T-Shirt (XL)</t>
  </si>
  <si>
    <t>020104BK0</t>
  </si>
  <si>
    <t>T-Shirt (XL / Black)</t>
  </si>
  <si>
    <t>020104BL0</t>
  </si>
  <si>
    <t>Snappies T-Shirt (Blue / XL)</t>
  </si>
  <si>
    <t>020104CA1</t>
  </si>
  <si>
    <t>Cammies Snappies T-Shirt (XL)</t>
  </si>
  <si>
    <t>020104CL1</t>
  </si>
  <si>
    <t>Camelot Snappies T-Shirt (XL)</t>
  </si>
  <si>
    <t>020104CP1</t>
  </si>
  <si>
    <t>Cammies Pink Snappies T-Shirt (XL)</t>
  </si>
  <si>
    <t>020104GA1</t>
  </si>
  <si>
    <t>Galactic Snappies T-Shirt (XL)</t>
  </si>
  <si>
    <t>020104GR0</t>
  </si>
  <si>
    <t>Snappies XL Green T-Shirt</t>
  </si>
  <si>
    <t>020104ME1</t>
  </si>
  <si>
    <t>Metro Snappies T-Shirt (XL)</t>
  </si>
  <si>
    <t>020104ON0</t>
  </si>
  <si>
    <t>Overnights Snappies T-Shirt (XL)</t>
  </si>
  <si>
    <t>020104ON4</t>
  </si>
  <si>
    <t>Overnights Snappies T-Shirt XL</t>
  </si>
  <si>
    <t>020104PK0</t>
  </si>
  <si>
    <t>Snappies XL Pink T-Shirt</t>
  </si>
  <si>
    <t>020104PU3</t>
  </si>
  <si>
    <t>Puppers Snappies T-Shirt (XL)</t>
  </si>
  <si>
    <t>020104RA2</t>
  </si>
  <si>
    <t>Rawrs Snappies T-Shirt (XL)</t>
  </si>
  <si>
    <t>020104RE0</t>
  </si>
  <si>
    <t>Snappies XL Red T-Shirt</t>
  </si>
  <si>
    <t>020104SC1</t>
  </si>
  <si>
    <t>Sea Creatures Snappies T-Shirt (XL)</t>
  </si>
  <si>
    <t>020104UN2</t>
  </si>
  <si>
    <t>Unicorns Snappies T-Shirt (XL)</t>
  </si>
  <si>
    <t>020104WH0</t>
  </si>
  <si>
    <t>Snappies XL White T-Shirt</t>
  </si>
  <si>
    <t>020105AB1</t>
  </si>
  <si>
    <t>ABC Snappies T-Shirt (2XL/3XL)</t>
  </si>
  <si>
    <t>020105BK0</t>
  </si>
  <si>
    <t>T-Shirt (2XL / Black)</t>
  </si>
  <si>
    <t>020105BL0</t>
  </si>
  <si>
    <t>Snappies T-Shirt (Blue / 2XL)</t>
  </si>
  <si>
    <t>020105CA1</t>
  </si>
  <si>
    <t>Cammies Snappies T-Shirt (2XL/3XL)</t>
  </si>
  <si>
    <t>020105CL1</t>
  </si>
  <si>
    <t>Camelot Snappies T-Shirt (2XL/3XL)</t>
  </si>
  <si>
    <t>020105CP1</t>
  </si>
  <si>
    <t>Cammies Pink Snappies T-Shirt (2XL/3XL)</t>
  </si>
  <si>
    <t>020105GA1</t>
  </si>
  <si>
    <t>Galactic Snappies T-Shirt (2XL/3XL)</t>
  </si>
  <si>
    <t>020105GR0</t>
  </si>
  <si>
    <t>Snappies 2XL Green T-Shirt</t>
  </si>
  <si>
    <t>020105ME1</t>
  </si>
  <si>
    <t>Metro Snappies T-Shirt (2XL)</t>
  </si>
  <si>
    <t>020105ON0</t>
  </si>
  <si>
    <t>Overnights Snappies T-Shirt (2XL)</t>
  </si>
  <si>
    <t>020105ON4</t>
  </si>
  <si>
    <t>Overnights Snappies T-Shirt 2XL/3XL</t>
  </si>
  <si>
    <t>020105PK0</t>
  </si>
  <si>
    <t>Snappies 2XL Pink T-Shirt</t>
  </si>
  <si>
    <t>020105PU3</t>
  </si>
  <si>
    <t>Puppers Snappies T-Shirt (2XL/3XL)</t>
  </si>
  <si>
    <t>020105RA2</t>
  </si>
  <si>
    <t>Rawrs Snappies T-Shirt (2XL/3XL)</t>
  </si>
  <si>
    <t>020105RE0</t>
  </si>
  <si>
    <t>Snappies 2XL Red T-Shirt</t>
  </si>
  <si>
    <t>020105SC1</t>
  </si>
  <si>
    <t>Sea Creatures Snappies T-Shirt (2XL/3XL)</t>
  </si>
  <si>
    <t>020105UN2</t>
  </si>
  <si>
    <t>Unicorns Snappies T-Shirt (2XL/3XL)</t>
  </si>
  <si>
    <t>020105WH0</t>
  </si>
  <si>
    <t>Snappies 2XL White T-Shirt</t>
  </si>
  <si>
    <t>020106BK0</t>
  </si>
  <si>
    <t>T-Shirt (3XL / Black)</t>
  </si>
  <si>
    <t>020106BL0</t>
  </si>
  <si>
    <t>Snappies T-Shirt (Blue / 3XL)</t>
  </si>
  <si>
    <t>020106CA1</t>
  </si>
  <si>
    <t>Cammies Snappies T-Shirt (3XL)</t>
  </si>
  <si>
    <t>020106GA1</t>
  </si>
  <si>
    <t>Galactic Snappies T-Shirt (3XL)</t>
  </si>
  <si>
    <t>020106GR0</t>
  </si>
  <si>
    <t>Snappies 3XL Green T-Shirt</t>
  </si>
  <si>
    <t>020106ME1</t>
  </si>
  <si>
    <t>Metro Snappies T-Shirt (3XL)</t>
  </si>
  <si>
    <t>020106ON0</t>
  </si>
  <si>
    <t>Overnights Snappies T-Shirt (3XL)</t>
  </si>
  <si>
    <t>020106ON2</t>
  </si>
  <si>
    <t>Overnights Snappies T-Shirt 3XL</t>
  </si>
  <si>
    <t>020106PK0</t>
  </si>
  <si>
    <t>Snappies 3XL Pink T-Shirt</t>
  </si>
  <si>
    <t>020106PU1</t>
  </si>
  <si>
    <t>Puppers Snappies T-Shirt (3XL)</t>
  </si>
  <si>
    <t>020503BK0</t>
  </si>
  <si>
    <t>Snappies Hoodie (Large / Black)</t>
  </si>
  <si>
    <t>020503BL0</t>
  </si>
  <si>
    <t>Snappies Hoodie (Large / Blue)</t>
  </si>
  <si>
    <t>020503CA1</t>
  </si>
  <si>
    <t>Cammies Snappies Hoodie (Large)</t>
  </si>
  <si>
    <t>020503CL1</t>
  </si>
  <si>
    <t>Camelot Snappies Hoodie (Large)</t>
  </si>
  <si>
    <t>020503CP1</t>
  </si>
  <si>
    <t>Cammies Pink Snappies Hoodie (Large)</t>
  </si>
  <si>
    <t>020503GA1</t>
  </si>
  <si>
    <t>Galactic Snappies Hoodie (Large)</t>
  </si>
  <si>
    <t>020503GR0</t>
  </si>
  <si>
    <t>Snappies Hoodie (Large / Green / Short Sleeve)</t>
  </si>
  <si>
    <t>020503ME1</t>
  </si>
  <si>
    <t>Metro Snappies Hoodie (Large)</t>
  </si>
  <si>
    <t>020503ON0</t>
  </si>
  <si>
    <t>Overnights Snappies Hoodie (Large)</t>
  </si>
  <si>
    <t>020503ON4</t>
  </si>
  <si>
    <t>Overnights Snappies Hoodie Large</t>
  </si>
  <si>
    <t>020503PK0</t>
  </si>
  <si>
    <t>Snappies Hoodie (Large / Pink)</t>
  </si>
  <si>
    <t>020503PU3</t>
  </si>
  <si>
    <t>Puppers Snappies Hoodie (Large)</t>
  </si>
  <si>
    <t>020503RA2</t>
  </si>
  <si>
    <t>Rawrs Snappies Hoodie (Large)</t>
  </si>
  <si>
    <t>020503RE0</t>
  </si>
  <si>
    <t>Snappies Hoodie (Large / Red)</t>
  </si>
  <si>
    <t>020503UN2</t>
  </si>
  <si>
    <t>Unicorns Snappies Hoodie (Large)</t>
  </si>
  <si>
    <t>020503WH0</t>
  </si>
  <si>
    <t>Snappies Hoodie (Large / White)</t>
  </si>
  <si>
    <t>020504BK0</t>
  </si>
  <si>
    <t>Snappies Hoodie (XL / Black)</t>
  </si>
  <si>
    <t>020504BL0</t>
  </si>
  <si>
    <t>Snappies Hoodie (XL / Blue)</t>
  </si>
  <si>
    <t>020504CA1</t>
  </si>
  <si>
    <t>Cammies Snappies Hoodie (XL)</t>
  </si>
  <si>
    <t>020504CL1</t>
  </si>
  <si>
    <t>Camelot Snappies Hoodie (XL)</t>
  </si>
  <si>
    <t>020504CP1</t>
  </si>
  <si>
    <t>Cammies Pink Snappies Hoodie (XL)</t>
  </si>
  <si>
    <t>020504GA1</t>
  </si>
  <si>
    <t>Galactic Snappies Hoodie (XL)</t>
  </si>
  <si>
    <t>020504GR0</t>
  </si>
  <si>
    <t>Snappies Hoodie (XL / Green / Short Sleeve)</t>
  </si>
  <si>
    <t>020504ME1</t>
  </si>
  <si>
    <t>Metro Snappies Hoodie (XL)</t>
  </si>
  <si>
    <t>020504ON0</t>
  </si>
  <si>
    <t>Overnights Snappies Hoodie (XL)</t>
  </si>
  <si>
    <t>020504ON4</t>
  </si>
  <si>
    <t>Overnights Snappies Hoodie XL</t>
  </si>
  <si>
    <t>020504PK0</t>
  </si>
  <si>
    <t>Snappies Hoodie (XL / Pink)</t>
  </si>
  <si>
    <t>020504PU3</t>
  </si>
  <si>
    <t>Puppers Snappies Hoodie (XL)</t>
  </si>
  <si>
    <t>020504RA2</t>
  </si>
  <si>
    <t>Rawrs Snappies Hoodie (XL)</t>
  </si>
  <si>
    <t>020504RE0</t>
  </si>
  <si>
    <t>Snappies Hoodie (XL / Red)</t>
  </si>
  <si>
    <t>020504UN2</t>
  </si>
  <si>
    <t>Unicorns Snappies Hoodie (XL)</t>
  </si>
  <si>
    <t>020504WH0</t>
  </si>
  <si>
    <t>Snappies Hoodie (XL / White)</t>
  </si>
  <si>
    <t>020505BK0</t>
  </si>
  <si>
    <t>Snappies Hoodie (2XL / Black)</t>
  </si>
  <si>
    <t>020505BL0</t>
  </si>
  <si>
    <t>Snappies Hoodie (2XL / Blue)</t>
  </si>
  <si>
    <t>020505CA1</t>
  </si>
  <si>
    <t>Cammies Snappies Hoodie (2XL/3XL)</t>
  </si>
  <si>
    <t>020505CL1</t>
  </si>
  <si>
    <t>Camelot Snappies Hoodie (2XL/3XL)</t>
  </si>
  <si>
    <t>020505CP1</t>
  </si>
  <si>
    <t>Cammies Pink Snappies Hoodie (2XL/3XL)</t>
  </si>
  <si>
    <t>020505GA1</t>
  </si>
  <si>
    <t>Galactic Snappies Hoodie (2XL/3XL)</t>
  </si>
  <si>
    <t>020505GR0</t>
  </si>
  <si>
    <t>Snappies Hoodie (2XL / Green / Short Sleeve)</t>
  </si>
  <si>
    <t>020505ME1</t>
  </si>
  <si>
    <t>Metro Snappies Hoodie (2XL)</t>
  </si>
  <si>
    <t>020505ON0</t>
  </si>
  <si>
    <t>Overnights Snappies Hoodie (2XL)</t>
  </si>
  <si>
    <t>020505ON4</t>
  </si>
  <si>
    <t>Overnights Snappies Hoodie 2XL/3XL</t>
  </si>
  <si>
    <t>020505PK0</t>
  </si>
  <si>
    <t>Snappies Hoodie (2XL / Pink / Short Sleeve)</t>
  </si>
  <si>
    <t>020505PU3</t>
  </si>
  <si>
    <t>Puppers Snappies Hoodie (2XL/3XL)</t>
  </si>
  <si>
    <t>020505RA2</t>
  </si>
  <si>
    <t>Rawrs Snappies Hoodie (2XL/3XL)</t>
  </si>
  <si>
    <t>020505RE0</t>
  </si>
  <si>
    <t>Snappies Hoodie (2XL / Red)</t>
  </si>
  <si>
    <t>020505UN2</t>
  </si>
  <si>
    <t>Unicorns Snappies Hoodie (2XL/3XL)</t>
  </si>
  <si>
    <t>020505WH0</t>
  </si>
  <si>
    <t>Snappies Hoodie (2XL / White)</t>
  </si>
  <si>
    <t>020506BK0</t>
  </si>
  <si>
    <t>Snappies Hoodie (3XL / Black)</t>
  </si>
  <si>
    <t>020506BL0</t>
  </si>
  <si>
    <t>Snappies Hoodie (3XL / Blue)</t>
  </si>
  <si>
    <t>020506CA1</t>
  </si>
  <si>
    <t>Cammies Snappies Hoodie (3XL)</t>
  </si>
  <si>
    <t>020506GA1</t>
  </si>
  <si>
    <t>Galactic Snappies Hoodie (3XL)</t>
  </si>
  <si>
    <t>020506GR0</t>
  </si>
  <si>
    <t>Snappies Hoodie (3XL / Green / Short Sleeve)</t>
  </si>
  <si>
    <t>020506ME1</t>
  </si>
  <si>
    <t>Metro Snappies Hoodie (3XL)</t>
  </si>
  <si>
    <t>020506ON0</t>
  </si>
  <si>
    <t>Overnights Snappies Hoodie (3XL)</t>
  </si>
  <si>
    <t>020506ON2</t>
  </si>
  <si>
    <t>Overnights Snappies Hoodie 3XL</t>
  </si>
  <si>
    <t>020506PK0</t>
  </si>
  <si>
    <t>Snappies Hoodie (3XL / Pink)</t>
  </si>
  <si>
    <t>020506PU1</t>
  </si>
  <si>
    <t>Puppers Snappies Hoodie (3XL)</t>
  </si>
  <si>
    <t>020506RA0</t>
  </si>
  <si>
    <t>Rawrs Snappies Hoodie (3XL)</t>
  </si>
  <si>
    <t>020506RE0</t>
  </si>
  <si>
    <t>Snappies Hoodie (3XL / Red)</t>
  </si>
  <si>
    <t>020506UN1</t>
  </si>
  <si>
    <t>Unicorns Snappies Hoodie (3XL)</t>
  </si>
  <si>
    <t>020506WH0</t>
  </si>
  <si>
    <t>Snappies Hoodie (3XL / White)</t>
  </si>
  <si>
    <t>020601BL0</t>
  </si>
  <si>
    <t>Long Sleeve T-Shirt Hoodie (Blue / Small)</t>
  </si>
  <si>
    <t>020601GR0</t>
  </si>
  <si>
    <t>Long Sleeve T-Shirt Hoodie (Green / Small)</t>
  </si>
  <si>
    <t>020601RE0</t>
  </si>
  <si>
    <t>Long Sleeve T-Shirt Hoodie (Red / Small)</t>
  </si>
  <si>
    <t>020601WH0</t>
  </si>
  <si>
    <t>Long Sleeve T-Shirt Hoodie (White / Small)</t>
  </si>
  <si>
    <t>020602BL0</t>
  </si>
  <si>
    <t>Long Sleeve T-Shirt Hoodie (Blue / Medium)</t>
  </si>
  <si>
    <t>020602GR0</t>
  </si>
  <si>
    <t>Long Sleeve T-Shirt Hoodie (Green / Medium)</t>
  </si>
  <si>
    <t>020602RE0</t>
  </si>
  <si>
    <t>Long Sleeve T-Shirt Hoodie (Red / Medium)</t>
  </si>
  <si>
    <t>020602WH0</t>
  </si>
  <si>
    <t>Long Sleeve T-Shirt Hoodie (White / Medium)</t>
  </si>
  <si>
    <t>020603BL0</t>
  </si>
  <si>
    <t>Long Sleeve T-Shirt Hoodie (Blue / Large)</t>
  </si>
  <si>
    <t>020603GR0</t>
  </si>
  <si>
    <t>Long Sleeve T-Shirt Hoodie (Green / Large)</t>
  </si>
  <si>
    <t>020603RE0</t>
  </si>
  <si>
    <t>Long Sleeve T-Shirt Hoodie (Red / Large)</t>
  </si>
  <si>
    <t>020603WH0</t>
  </si>
  <si>
    <t>Long Sleeve T-Shirt Hoodie (White / Large)</t>
  </si>
  <si>
    <t>020604BL0</t>
  </si>
  <si>
    <t>Long Sleeve T-Shirt Hoodie (Blue / XL)</t>
  </si>
  <si>
    <t>020604GR0</t>
  </si>
  <si>
    <t>Long Sleeve T-Shirt Hoodie (Green / XL)</t>
  </si>
  <si>
    <t>020604RE0</t>
  </si>
  <si>
    <t>Long Sleeve T-Shirt Hoodie (Red / XL)</t>
  </si>
  <si>
    <t>020604WH0</t>
  </si>
  <si>
    <t>Long Sleeve T-Shirt Hoodie (White / XL)</t>
  </si>
  <si>
    <t>020801AB1</t>
  </si>
  <si>
    <t>ABC Play Shirt (Small)</t>
  </si>
  <si>
    <t>020801BL0</t>
  </si>
  <si>
    <t>Snappies Play Shirt (Small / Blue)</t>
  </si>
  <si>
    <t>020801BL0136</t>
  </si>
  <si>
    <t>020801CA1</t>
  </si>
  <si>
    <t>Cammies Play Shirt Small</t>
  </si>
  <si>
    <t>020801CL1</t>
  </si>
  <si>
    <t>Camelot Play Shirt (Small)</t>
  </si>
  <si>
    <t>020801CP1</t>
  </si>
  <si>
    <t>Cammies Pink Play Shirt (Small)</t>
  </si>
  <si>
    <t>020801GA1</t>
  </si>
  <si>
    <t>Galactic Play Shirt Small</t>
  </si>
  <si>
    <t>020801GR0</t>
  </si>
  <si>
    <t>Snappies Play Shirt (Small / Green)</t>
  </si>
  <si>
    <t>020801GR0127</t>
  </si>
  <si>
    <t>020801GR0128</t>
  </si>
  <si>
    <t>020801GR0129</t>
  </si>
  <si>
    <t>020801GR0130</t>
  </si>
  <si>
    <t>020801GR0131</t>
  </si>
  <si>
    <t>020801GR0132</t>
  </si>
  <si>
    <t>020801GR0133</t>
  </si>
  <si>
    <t>020801GR0134</t>
  </si>
  <si>
    <t>020801GR0135</t>
  </si>
  <si>
    <t>020801GR0136</t>
  </si>
  <si>
    <t>020801GR0137</t>
  </si>
  <si>
    <t>020801GR096</t>
  </si>
  <si>
    <t>020801ME1</t>
  </si>
  <si>
    <t>Metro Play Shirt Small</t>
  </si>
  <si>
    <t>020801ON4</t>
  </si>
  <si>
    <t>Overnights Play Shirt (Small)</t>
  </si>
  <si>
    <t>020801PK0126</t>
  </si>
  <si>
    <t>020801PK0127</t>
  </si>
  <si>
    <t>020801PK0128</t>
  </si>
  <si>
    <t>020801PK0129</t>
  </si>
  <si>
    <t>020801PK0130</t>
  </si>
  <si>
    <t>020801PK0131</t>
  </si>
  <si>
    <t>020801PK0132</t>
  </si>
  <si>
    <t>020801PK0133</t>
  </si>
  <si>
    <t>020801PK0134</t>
  </si>
  <si>
    <t>020801PK0135</t>
  </si>
  <si>
    <t>020801PK0136</t>
  </si>
  <si>
    <t>020801PK0137</t>
  </si>
  <si>
    <t>020801PK096</t>
  </si>
  <si>
    <t>020801PU0C</t>
  </si>
  <si>
    <t>Clearance Puppers Play Shirt (Small)</t>
  </si>
  <si>
    <t>020801PU3</t>
  </si>
  <si>
    <t>Puppers Play Shirt (Small)</t>
  </si>
  <si>
    <t>020801RA2</t>
  </si>
  <si>
    <t>Little Rawrs Play Shirt (Small)</t>
  </si>
  <si>
    <t>020801RE0</t>
  </si>
  <si>
    <t>Snappies Play Shirt (Small / Red)</t>
  </si>
  <si>
    <t>020801RE0136</t>
  </si>
  <si>
    <t>020801SC1</t>
  </si>
  <si>
    <t>Sea Creatures Play Shirt (Small)</t>
  </si>
  <si>
    <t>020801UN2</t>
  </si>
  <si>
    <t>Unicorns Play Shirt Small</t>
  </si>
  <si>
    <t>020802AB1</t>
  </si>
  <si>
    <t>ABC Play Shirt (Medium)</t>
  </si>
  <si>
    <t>020802BL0</t>
  </si>
  <si>
    <t>Snappies Play Shirt (Medium / Blue)</t>
  </si>
  <si>
    <t>020802BL0136</t>
  </si>
  <si>
    <t>020802CA1</t>
  </si>
  <si>
    <t>Cammies Play Shirt Medium</t>
  </si>
  <si>
    <t>020802CL1</t>
  </si>
  <si>
    <t>Camelot Play Shirt (Medium)</t>
  </si>
  <si>
    <t>020802CP1</t>
  </si>
  <si>
    <t>Cammies Pink Play Shirt (Medium)</t>
  </si>
  <si>
    <t>020802GA1</t>
  </si>
  <si>
    <t>Galactic Play Shirt Medium</t>
  </si>
  <si>
    <t>020802GR0</t>
  </si>
  <si>
    <t>Snappies Play Shirt (Medium / Green)</t>
  </si>
  <si>
    <t>020802GR0136</t>
  </si>
  <si>
    <t>020802ME1</t>
  </si>
  <si>
    <t>Metro Play Shirt Medium</t>
  </si>
  <si>
    <t>020802ON4</t>
  </si>
  <si>
    <t>Overnights Play Shirt (Medium)</t>
  </si>
  <si>
    <t>020802PK0</t>
  </si>
  <si>
    <t>Brett Little Builders Snappies Play Shirt (Pink / Medium)</t>
  </si>
  <si>
    <t>020802PK0136</t>
  </si>
  <si>
    <t>020802PU3</t>
  </si>
  <si>
    <t>Puppers Play Shirt (Medium)</t>
  </si>
  <si>
    <t>020802RA2</t>
  </si>
  <si>
    <t>Little Rawrs Play Shirt (Medium)</t>
  </si>
  <si>
    <t>020802RE0</t>
  </si>
  <si>
    <t>Snappies Play Shirt (Medium / Red)</t>
  </si>
  <si>
    <t>020802RE0136</t>
  </si>
  <si>
    <t>020802SC1</t>
  </si>
  <si>
    <t>Sea Creatures Play Shirt (Medium)</t>
  </si>
  <si>
    <t>020802UN2</t>
  </si>
  <si>
    <t>Unicorns Play Shirt Medium</t>
  </si>
  <si>
    <t>020803AB1</t>
  </si>
  <si>
    <t>ABC Play Shirt (Large)</t>
  </si>
  <si>
    <t>020803BL0</t>
  </si>
  <si>
    <t>Snappies Play Shirt (Large / Blue)</t>
  </si>
  <si>
    <t>020803BL0136</t>
  </si>
  <si>
    <t>020803CA1</t>
  </si>
  <si>
    <t>Cammies Play Shirt Large</t>
  </si>
  <si>
    <t>020803CL1</t>
  </si>
  <si>
    <t>Camelot Play Shirt (Large)</t>
  </si>
  <si>
    <t>020803CP1</t>
  </si>
  <si>
    <t>Cammies Pink Play Shirt (Large)</t>
  </si>
  <si>
    <t>020803GA1</t>
  </si>
  <si>
    <t>Galactic Play Shirt Large</t>
  </si>
  <si>
    <t>020803GR0</t>
  </si>
  <si>
    <t>Snappies Play Shirt (Large / Green)</t>
  </si>
  <si>
    <t>020803GR0127</t>
  </si>
  <si>
    <t>020803GR0128</t>
  </si>
  <si>
    <t>020803GR0129</t>
  </si>
  <si>
    <t>020803GR0130</t>
  </si>
  <si>
    <t>020803GR0131</t>
  </si>
  <si>
    <t>020803GR0132</t>
  </si>
  <si>
    <t>020803GR0133</t>
  </si>
  <si>
    <t>020803GR0134</t>
  </si>
  <si>
    <t>020803GR0135</t>
  </si>
  <si>
    <t>020803GR0136</t>
  </si>
  <si>
    <t>020803GR0137</t>
  </si>
  <si>
    <t>020803GR096</t>
  </si>
  <si>
    <t>020803ME1</t>
  </si>
  <si>
    <t>Metro Play Shirt Large</t>
  </si>
  <si>
    <t>020803ON4</t>
  </si>
  <si>
    <t>Overnights Play Shirt (Large)</t>
  </si>
  <si>
    <t>020803PK0</t>
  </si>
  <si>
    <t>Brett Little Builders Snappies Play Shirt (Pink / Large)</t>
  </si>
  <si>
    <t>020803PK0126</t>
  </si>
  <si>
    <t>020803PK0127</t>
  </si>
  <si>
    <t>020803PK0128</t>
  </si>
  <si>
    <t>020803PK0129</t>
  </si>
  <si>
    <t>020803PK0130</t>
  </si>
  <si>
    <t>020803PK0131</t>
  </si>
  <si>
    <t>020803PK0132</t>
  </si>
  <si>
    <t>020803PK0133</t>
  </si>
  <si>
    <t>020803PK0134</t>
  </si>
  <si>
    <t>020803PK0135</t>
  </si>
  <si>
    <t>020803PK0136</t>
  </si>
  <si>
    <t>020803PK0137</t>
  </si>
  <si>
    <t>020803PK096</t>
  </si>
  <si>
    <t>020803PU3</t>
  </si>
  <si>
    <t>Puppers Play Shirt (Large)</t>
  </si>
  <si>
    <t>020803RA2</t>
  </si>
  <si>
    <t>Little Rawrs Play Shirt (Large)</t>
  </si>
  <si>
    <t>020803RE0</t>
  </si>
  <si>
    <t>Snappies Play Shirt (Large / Red)</t>
  </si>
  <si>
    <t>020803RE0136</t>
  </si>
  <si>
    <t>020803SC1</t>
  </si>
  <si>
    <t>Sea Creatures Play Shirt (Large)</t>
  </si>
  <si>
    <t>020803UN2</t>
  </si>
  <si>
    <t>Unicorns Play Shirt Large</t>
  </si>
  <si>
    <t>020804AB1</t>
  </si>
  <si>
    <t>ABC Play Shirt (XL)</t>
  </si>
  <si>
    <t>020804BL0</t>
  </si>
  <si>
    <t>Snappies Play Shirt (XL / Blue)</t>
  </si>
  <si>
    <t>020804BL0136</t>
  </si>
  <si>
    <t>020804CA1</t>
  </si>
  <si>
    <t>Cammies Play Shirt XL</t>
  </si>
  <si>
    <t>020804CL1</t>
  </si>
  <si>
    <t>Camelot Play Shirt (XL)</t>
  </si>
  <si>
    <t>020804CP1</t>
  </si>
  <si>
    <t>Cammies Pink Play Shirt (XL)</t>
  </si>
  <si>
    <t>020804GA1</t>
  </si>
  <si>
    <t>Galactic Play Shirt XL</t>
  </si>
  <si>
    <t>020804GR0</t>
  </si>
  <si>
    <t>Snappies Play Shirt (XL / Green)</t>
  </si>
  <si>
    <t>020804GR0127</t>
  </si>
  <si>
    <t>020804GR0128</t>
  </si>
  <si>
    <t>020804GR0129</t>
  </si>
  <si>
    <t>020804GR0130</t>
  </si>
  <si>
    <t>020804GR0131</t>
  </si>
  <si>
    <t>020804GR0132</t>
  </si>
  <si>
    <t>020804GR0133</t>
  </si>
  <si>
    <t>020804GR0134</t>
  </si>
  <si>
    <t>020804GR0135</t>
  </si>
  <si>
    <t>020804GR0136</t>
  </si>
  <si>
    <t>020804GR0137</t>
  </si>
  <si>
    <t>021302ON4</t>
  </si>
  <si>
    <t>Liddle PJs (Overnights / Bottom / Medium)</t>
  </si>
  <si>
    <t>021302PU2</t>
  </si>
  <si>
    <t>Liddle PJ Bottoms (Puppers / Medium)</t>
  </si>
  <si>
    <t>021302RA2</t>
  </si>
  <si>
    <t>Liddle PJ Bottoms (Little Rawrs / Medium)</t>
  </si>
  <si>
    <t>021302UN2</t>
  </si>
  <si>
    <t>Liddle PJ Bottoms (Unicorns / Medium)</t>
  </si>
  <si>
    <t>021303CA1</t>
  </si>
  <si>
    <t>Liddle PJ Bottoms (Cammies / Large)</t>
  </si>
  <si>
    <t>021303CL1</t>
  </si>
  <si>
    <t>Liddle PJs (Camelot / Bottom / Large)</t>
  </si>
  <si>
    <t>021303CP1</t>
  </si>
  <si>
    <t>Liddle PJ Bottoms (Cammies Pink / Large)</t>
  </si>
  <si>
    <t>021303GA1</t>
  </si>
  <si>
    <t>Liddle PJ Bottoms (Galactic / Large)</t>
  </si>
  <si>
    <t>021303ME1</t>
  </si>
  <si>
    <t>Liddle PJ Bottoms (Metro / Large)</t>
  </si>
  <si>
    <t>021303ON4</t>
  </si>
  <si>
    <t>Liddle PJs (Overnights / Bottom / Large)</t>
  </si>
  <si>
    <t>021303PU2</t>
  </si>
  <si>
    <t>Liddle PJ Bottoms (Puppers / Large)</t>
  </si>
  <si>
    <t>021303RA2</t>
  </si>
  <si>
    <t>Liddle PJ Bottoms (Little Rawrs / Large)</t>
  </si>
  <si>
    <t>021303UN2</t>
  </si>
  <si>
    <t>Liddle PJ Bottoms (Unicorns / Large)</t>
  </si>
  <si>
    <t>021304CA1</t>
  </si>
  <si>
    <t>Liddle PJ Bottoms (Cammies / XL)</t>
  </si>
  <si>
    <t>021304CL1</t>
  </si>
  <si>
    <t>Liddle PJs (Camelot / Bottom / XL)</t>
  </si>
  <si>
    <t>021304CP1</t>
  </si>
  <si>
    <t>Liddle PJ Bottoms (Cammies Pink / XL)</t>
  </si>
  <si>
    <t>021304GA1</t>
  </si>
  <si>
    <t>Liddle PJ Bottoms (Galactic / XL)</t>
  </si>
  <si>
    <t>021304ME1</t>
  </si>
  <si>
    <t>Liddle PJ Bottoms (Metro / XL)</t>
  </si>
  <si>
    <t>021304ON4</t>
  </si>
  <si>
    <t>Liddle PJs (Overnights / Bottom / XL)</t>
  </si>
  <si>
    <t>021304PU2</t>
  </si>
  <si>
    <t>Liddle PJ Bottoms (Puppers / XL)</t>
  </si>
  <si>
    <t>021304RA2</t>
  </si>
  <si>
    <t>Liddle PJ Bottoms (Little Rawrs / XL)</t>
  </si>
  <si>
    <t>021304UN2</t>
  </si>
  <si>
    <t>Liddle PJ Bottoms (Unicorns / XL)</t>
  </si>
  <si>
    <t>021305CA1</t>
  </si>
  <si>
    <t>Liddle PJ Bottoms (Cammies / 2XL/3XL)</t>
  </si>
  <si>
    <t>021305CL1</t>
  </si>
  <si>
    <t>Liddle PJs (Camelot / Bottom / 2X/3X)</t>
  </si>
  <si>
    <t>021305CP1</t>
  </si>
  <si>
    <t>Liddle PJ Bottoms (Cammies Pink / 2XL/3XL)</t>
  </si>
  <si>
    <t>021305GA1</t>
  </si>
  <si>
    <t>Liddle PJ Bottoms (Galactic / 2XL/3XL)</t>
  </si>
  <si>
    <t>021305ME1</t>
  </si>
  <si>
    <t>Liddle PJ Bottoms (Metro / 2XL/3XL)</t>
  </si>
  <si>
    <t>021305ON4</t>
  </si>
  <si>
    <t>Liddle PJs (Overnights / Bottom / 2X/3X)</t>
  </si>
  <si>
    <t>021305PU2</t>
  </si>
  <si>
    <t>Liddle PJ Bottoms (Puppers / 2XL/3XL)</t>
  </si>
  <si>
    <t>021305RA2</t>
  </si>
  <si>
    <t>Liddle PJ Bottoms (Little Rawrs / 2XL/3XL)</t>
  </si>
  <si>
    <t>021305UN2</t>
  </si>
  <si>
    <t>Liddle PJ Bottoms (Unicorns / 2XL/3XL)</t>
  </si>
  <si>
    <t>021401BK0</t>
  </si>
  <si>
    <t>Black Skirtalls (Small)</t>
  </si>
  <si>
    <t>021401BL0</t>
  </si>
  <si>
    <t>Blue Skirtalls (Small)</t>
  </si>
  <si>
    <t>021401CA1</t>
  </si>
  <si>
    <t>Cammies Snappies Skirtalls (Small)</t>
  </si>
  <si>
    <t>021401CL1</t>
  </si>
  <si>
    <t>Camelot Snappies Skirtalls (Small)</t>
  </si>
  <si>
    <t>021401CP1</t>
  </si>
  <si>
    <t>Cammies Pink Snappies Skirtalls (Small)</t>
  </si>
  <si>
    <t>021401GA1</t>
  </si>
  <si>
    <t>Galactic Snappies Skirtalls (Small)</t>
  </si>
  <si>
    <t>021401ON0</t>
  </si>
  <si>
    <t>Overnights Snappies Skirtalls (Small)</t>
  </si>
  <si>
    <t>021401PU3</t>
  </si>
  <si>
    <t>Puppers Snappies Skirtalls (Small)</t>
  </si>
  <si>
    <t>021401RA2</t>
  </si>
  <si>
    <t>Little Rawrs Snappies Skirtalls (Small)</t>
  </si>
  <si>
    <t>021401UN2</t>
  </si>
  <si>
    <t>Unicorns Snappies Skirtalls (Small)</t>
  </si>
  <si>
    <t>021402BK0</t>
  </si>
  <si>
    <t>Black Skirtalls (Medium)</t>
  </si>
  <si>
    <t>021402BL0</t>
  </si>
  <si>
    <t>Blue Skirtalls (Medium)</t>
  </si>
  <si>
    <t>021402CA1</t>
  </si>
  <si>
    <t>Cammies Snappies Skirtalls (Medium)</t>
  </si>
  <si>
    <t>021402CL1</t>
  </si>
  <si>
    <t>Camelot Snappies Skirtalls (Medium)</t>
  </si>
  <si>
    <t>021402CP1</t>
  </si>
  <si>
    <t>Cammies Pink Snappies Skirtalls (Medium)</t>
  </si>
  <si>
    <t>021402GA1</t>
  </si>
  <si>
    <t>Galactic Snappies Skirtalls (Medium)</t>
  </si>
  <si>
    <t>021402ON0</t>
  </si>
  <si>
    <t>Overnights Snappies Skirtalls (Medium)</t>
  </si>
  <si>
    <t>021402PU3</t>
  </si>
  <si>
    <t>Puppers Snappies Skirtalls (Medium)</t>
  </si>
  <si>
    <t>021402RA2</t>
  </si>
  <si>
    <t>Little Rawrs Snappies Skirtalls (Medium)</t>
  </si>
  <si>
    <t>021402UN2</t>
  </si>
  <si>
    <t>Unicorns Snappies Skirtalls (Medium)</t>
  </si>
  <si>
    <t>021403BK0</t>
  </si>
  <si>
    <t>Black Skirtalls (Large)</t>
  </si>
  <si>
    <t>021403BL0</t>
  </si>
  <si>
    <t>Blue Skirtalls (Large)</t>
  </si>
  <si>
    <t>021403CA1</t>
  </si>
  <si>
    <t>Cammies Snappies Skirtalls (Large)</t>
  </si>
  <si>
    <t>021403CL1</t>
  </si>
  <si>
    <t>Camelot Snappies Skirtalls (Large)</t>
  </si>
  <si>
    <t>021403CP1</t>
  </si>
  <si>
    <t>Cammies Pink Snappies Skirtalls (Large)</t>
  </si>
  <si>
    <t>021403GA1</t>
  </si>
  <si>
    <t>Galactic Snappies Skirtalls (Large)</t>
  </si>
  <si>
    <t>021403ON0</t>
  </si>
  <si>
    <t>Overnights Snappies Skirtalls (Large)</t>
  </si>
  <si>
    <t>021403PU3</t>
  </si>
  <si>
    <t>Puppers Snappies Skirtalls (Large)</t>
  </si>
  <si>
    <t>021403RA2</t>
  </si>
  <si>
    <t>Little Rawrs Snappies Skirtalls (Large)</t>
  </si>
  <si>
    <t>021403UN2</t>
  </si>
  <si>
    <t>Unicorns Snappies Skirtalls (Large)</t>
  </si>
  <si>
    <t>021404BK0</t>
  </si>
  <si>
    <t>Black Skirtalls (XL)</t>
  </si>
  <si>
    <t>021404BL0</t>
  </si>
  <si>
    <t>Blue Skirtalls (XL)</t>
  </si>
  <si>
    <t>021404CA1</t>
  </si>
  <si>
    <t>Cammies Snappies Skirtalls (XL)</t>
  </si>
  <si>
    <t>021404CL1</t>
  </si>
  <si>
    <t>Camelot Snappies Skirtalls (XL)</t>
  </si>
  <si>
    <t>021404CP1</t>
  </si>
  <si>
    <t>Cammies Pink Snappies Skirtalls (XL)</t>
  </si>
  <si>
    <t>021404GA1</t>
  </si>
  <si>
    <t>Galactic Snappies Skirtalls (XL)</t>
  </si>
  <si>
    <t>021404ON0</t>
  </si>
  <si>
    <t>Overnights Snappies Skirtalls (XL)</t>
  </si>
  <si>
    <t>021404PU3</t>
  </si>
  <si>
    <t>Puppers Snappies Skirtalls (XL)</t>
  </si>
  <si>
    <t>021404RA2</t>
  </si>
  <si>
    <t>Little Rawrs Snappies Skirtalls (XL)</t>
  </si>
  <si>
    <t>021404UN2</t>
  </si>
  <si>
    <t>Unicorns Snappies Skirtalls (XL)</t>
  </si>
  <si>
    <t>021405BK0</t>
  </si>
  <si>
    <t>Black Skirtalls (2XL/3XL)</t>
  </si>
  <si>
    <t>021405BL0</t>
  </si>
  <si>
    <t>Blue Skirtalls (2XL/3XL)</t>
  </si>
  <si>
    <t>021405CA1</t>
  </si>
  <si>
    <t>Cammies Snappies Skirtalls (2XL/3XL)</t>
  </si>
  <si>
    <t>021405CL1</t>
  </si>
  <si>
    <t>Camelot Snappies Skirtalls (2XL/3XL)</t>
  </si>
  <si>
    <t>021405CP1</t>
  </si>
  <si>
    <t>Cammies Pink Snappies Skirtalls (2XL/3XL)</t>
  </si>
  <si>
    <t>021405GA1</t>
  </si>
  <si>
    <t>Galactic Snappies Skirtalls (2XL/3XL)</t>
  </si>
  <si>
    <t>021405ON0</t>
  </si>
  <si>
    <t>Overnights Snappies Skirtalls (2XL/3XL)</t>
  </si>
  <si>
    <t>021405PU3</t>
  </si>
  <si>
    <t>Puppers Snappies Skirtalls (2XL/3XL)</t>
  </si>
  <si>
    <t>021405RA2</t>
  </si>
  <si>
    <t>Little Rawrs Snappies Skirtalls (2XL/3XL)</t>
  </si>
  <si>
    <t>021405UN2</t>
  </si>
  <si>
    <t>Unicorns Snappies Skirtalls (2XL/3XL)</t>
  </si>
  <si>
    <t>030201WH03PK</t>
  </si>
  <si>
    <t>Pack Quantity (3 Pack)</t>
  </si>
  <si>
    <t>030201WH05PK</t>
  </si>
  <si>
    <t>Pack Quantity (5 Pack)</t>
  </si>
  <si>
    <t>030202WH03PK</t>
  </si>
  <si>
    <t>030202WH05PK</t>
  </si>
  <si>
    <t>030203WH03PK</t>
  </si>
  <si>
    <t>030203WH05PK</t>
  </si>
  <si>
    <t>030204WH03PK</t>
  </si>
  <si>
    <t>030204WH05PK</t>
  </si>
  <si>
    <t>030205WH03PK</t>
  </si>
  <si>
    <t>030205WH05PK</t>
  </si>
  <si>
    <t>030301BL0</t>
  </si>
  <si>
    <t>Padded Briefs (Blue / 28 - 30)</t>
  </si>
  <si>
    <t>030301BL01</t>
  </si>
  <si>
    <t>Tykables Little Explorer Submarine Padded Briefs</t>
  </si>
  <si>
    <t>030301BL0102</t>
  </si>
  <si>
    <t>Tykables Overnights Brett Printed Padded Briefs</t>
  </si>
  <si>
    <t>030301BL02</t>
  </si>
  <si>
    <t>Tykables Rubber Ducky Padded Briefs</t>
  </si>
  <si>
    <t>030301BL04</t>
  </si>
  <si>
    <t>Tykables Little Monster Truck Padded Briefs</t>
  </si>
  <si>
    <t>030301BL05</t>
  </si>
  <si>
    <t>Tykables Waddler Padded Briefs</t>
  </si>
  <si>
    <t>030301BL06</t>
  </si>
  <si>
    <t>Tykables Puppy Paw Bone Padded Briefs</t>
  </si>
  <si>
    <t>030301BL07</t>
  </si>
  <si>
    <t>Tykables Robots Padded Briefs</t>
  </si>
  <si>
    <t>030301BL09</t>
  </si>
  <si>
    <t>Tykables Crayons Padded Briefs</t>
  </si>
  <si>
    <t>090101BL0</t>
  </si>
  <si>
    <t>Adult Baby Bib (Blue)</t>
  </si>
  <si>
    <t>090101BL01</t>
  </si>
  <si>
    <t>Adult Baby Bib Little Explorer</t>
  </si>
  <si>
    <t>090101BL0100</t>
  </si>
  <si>
    <t>Adult Baby Bib Little Rawr Dino Egg</t>
  </si>
  <si>
    <t>090101BL0101</t>
  </si>
  <si>
    <t>Adult Baby Bib Monkey</t>
  </si>
  <si>
    <t>090101BL0102</t>
  </si>
  <si>
    <t>Adult Baby Bib Overnights Brett Diaper</t>
  </si>
  <si>
    <t>090101BL0103</t>
  </si>
  <si>
    <t>Adult Baby Bib Overnights Brett Sleeper</t>
  </si>
  <si>
    <t>090101BL0104</t>
  </si>
  <si>
    <t>Adult Baby Bib Overnights Larry Diaper</t>
  </si>
  <si>
    <t>090101BL0105</t>
  </si>
  <si>
    <t>Adult Baby Bib Overnights Larry Sleeper</t>
  </si>
  <si>
    <t>090101BL0106</t>
  </si>
  <si>
    <t>Adult Baby Bib Overnights Tom Diaper</t>
  </si>
  <si>
    <t>090101BL0107</t>
  </si>
  <si>
    <t>Adult Baby Bib Overnights Tom Sleeper</t>
  </si>
  <si>
    <t>090101BL0108</t>
  </si>
  <si>
    <t>Adult Baby Bib Puppy Stuff Bone</t>
  </si>
  <si>
    <t>090101BL0109</t>
  </si>
  <si>
    <t>Adult Baby Bib Puppy Stuff Paw</t>
  </si>
  <si>
    <t>090101BL0116</t>
  </si>
  <si>
    <t>Adult Baby Bib Puppy Stuff Hydrant</t>
  </si>
  <si>
    <t>090101BL0117</t>
  </si>
  <si>
    <t>Adult Baby Bib Sea Creatures Whale</t>
  </si>
  <si>
    <t>090101BL0118</t>
  </si>
  <si>
    <t>Adult Baby Bib Unicorn Blue</t>
  </si>
  <si>
    <t>090101BL0119</t>
  </si>
  <si>
    <t>Adult Baby Bib Unicorns Pink</t>
  </si>
  <si>
    <t>090101BL0120</t>
  </si>
  <si>
    <t>Adult Baby Bib Unicorns Yellow</t>
  </si>
  <si>
    <t>090101BL0121</t>
  </si>
  <si>
    <t>Adult Baby Bib Unicorns Rainbow</t>
  </si>
  <si>
    <t>090101BL0122</t>
  </si>
  <si>
    <t>Adult Baby Bib Waddler Brett</t>
  </si>
  <si>
    <t>090101BL0123</t>
  </si>
  <si>
    <t>Adult Baby Bib Waddler Larry</t>
  </si>
  <si>
    <t>090101BL0124</t>
  </si>
  <si>
    <t>Adult Baby Bib Waddler Tom</t>
  </si>
  <si>
    <t>090101BL0125</t>
  </si>
  <si>
    <t>Adult Baby Bib Galactic Blue Planet</t>
  </si>
  <si>
    <t>090101BL0126</t>
  </si>
  <si>
    <t>Adult Baby Bib Galactic Green Planet</t>
  </si>
  <si>
    <t>090101BL0127</t>
  </si>
  <si>
    <t>Adult Baby Bib Galactic Red Planet</t>
  </si>
  <si>
    <t>090101BL0128</t>
  </si>
  <si>
    <t>Adult Baby Bib Galactic Rocket</t>
  </si>
  <si>
    <t>090101BL0129</t>
  </si>
  <si>
    <t>Adult Baby Bib Galactic Brett</t>
  </si>
  <si>
    <t>090101BL0130</t>
  </si>
  <si>
    <t>Adult Baby Bib Galatic Larry</t>
  </si>
  <si>
    <t>090101BL0131</t>
  </si>
  <si>
    <t>Adult Baby Bib Galatic Tom</t>
  </si>
  <si>
    <t>090101BL0132</t>
  </si>
  <si>
    <t>Adult Baby Bib Ranger Brett Racer</t>
  </si>
  <si>
    <t>090101BL0133</t>
  </si>
  <si>
    <t>Adult Baby Bib Ranger Larry Racer</t>
  </si>
  <si>
    <t>090101BL0134</t>
  </si>
  <si>
    <t>Adult Baby Bib Ranger Tom Racer</t>
  </si>
  <si>
    <t>090101BL0135</t>
  </si>
  <si>
    <t>Adult Baby Bib Ranger Chris</t>
  </si>
  <si>
    <t>090101BL0136</t>
  </si>
  <si>
    <t>Adult Baby Bib Choo Choo Scene</t>
  </si>
  <si>
    <t>090101BL0137</t>
  </si>
  <si>
    <t>Adult Baby Bib Old Skool</t>
  </si>
  <si>
    <t>090101BL02</t>
  </si>
  <si>
    <t>Adult Baby Bib Rubber Duck</t>
  </si>
  <si>
    <t>090101BL03</t>
  </si>
  <si>
    <t>Adult Baby Bib Butterflies</t>
  </si>
  <si>
    <t>090101BL04</t>
  </si>
  <si>
    <t>Adult Baby Bib Little Monster Truck</t>
  </si>
  <si>
    <t>090101BL050</t>
  </si>
  <si>
    <t>Adult Baby Bib Sea Creatures Shark</t>
  </si>
  <si>
    <t>090101BL051</t>
  </si>
  <si>
    <t>Adult Baby Bib Sea Creatures Crab</t>
  </si>
  <si>
    <t>090101BL052</t>
  </si>
  <si>
    <t>Adult Baby Bib Sea Creatures Octopus</t>
  </si>
  <si>
    <t>090101BL060</t>
  </si>
  <si>
    <t>Adult Baby Bib Diaper Loading</t>
  </si>
  <si>
    <t>090101BL061</t>
  </si>
  <si>
    <t>Adult Baby Bib Pass Out</t>
  </si>
  <si>
    <t>090101BL062</t>
  </si>
  <si>
    <t>Adult Baby Bib Ranger Brett</t>
  </si>
  <si>
    <t>090101BL063</t>
  </si>
  <si>
    <t>Adult Baby Bib Ranger Tom</t>
  </si>
  <si>
    <t>090101BL064</t>
  </si>
  <si>
    <t>Adult Baby Bib Ranger Larry</t>
  </si>
  <si>
    <t>090101BL07</t>
  </si>
  <si>
    <t>Adult Baby Bib Robots</t>
  </si>
  <si>
    <t>090101BL071</t>
  </si>
  <si>
    <t>Adult Baby Bib Cars and Truck Buss</t>
  </si>
  <si>
    <t>090101BL072</t>
  </si>
  <si>
    <t>Adult Baby Bib Cars and Truck Car</t>
  </si>
  <si>
    <t>090101BL073</t>
  </si>
  <si>
    <t>Adult Baby Bib Cars and Truck Cement Mixer</t>
  </si>
  <si>
    <t>090101BL074</t>
  </si>
  <si>
    <t>Adult Baby Bib Cars and Truck Pickup</t>
  </si>
  <si>
    <t>090101BL075</t>
  </si>
  <si>
    <t>Adult Baby Bib Cars and Truck Semi</t>
  </si>
  <si>
    <t>090101BL076</t>
  </si>
  <si>
    <t>Adult Baby Bib Choo Choo Train</t>
  </si>
  <si>
    <t>090101BL081</t>
  </si>
  <si>
    <t>Adult Baby Bib Little Builders Brett</t>
  </si>
  <si>
    <t>090101BL082</t>
  </si>
  <si>
    <t>Adult Baby Bib Little Builders Tom</t>
  </si>
  <si>
    <t>090101BL083</t>
  </si>
  <si>
    <t>Adult Baby Bib Little Builders Larry</t>
  </si>
  <si>
    <t>090101BL084</t>
  </si>
  <si>
    <t>Adult Baby Bib Little Builders Digger</t>
  </si>
  <si>
    <t>090101BL085</t>
  </si>
  <si>
    <t>Adult Baby Bib Little Builders Dumptruck</t>
  </si>
  <si>
    <t>090101BL086</t>
  </si>
  <si>
    <t>Adult Baby Bib Little Builders Forklift</t>
  </si>
  <si>
    <t>090101BL087</t>
  </si>
  <si>
    <t>Adult Baby Bib Little Builders Steam Roller</t>
  </si>
  <si>
    <t>090101BL088</t>
  </si>
  <si>
    <t>Adult Baby Bib Blue Monster</t>
  </si>
  <si>
    <t>090101BL089</t>
  </si>
  <si>
    <t>Adult Baby Bib Green Monster</t>
  </si>
  <si>
    <t>090101BL090</t>
  </si>
  <si>
    <t>Adult Baby Bib Orange Monster</t>
  </si>
  <si>
    <t>090101BL091</t>
  </si>
  <si>
    <t>Adult Baby Bib Pink Monster</t>
  </si>
  <si>
    <t>090101BL092</t>
  </si>
  <si>
    <t>Adult Baby Bib Purple Monster</t>
  </si>
  <si>
    <t>090101BL093</t>
  </si>
  <si>
    <t>Adult Baby Bib Kitty Racer</t>
  </si>
  <si>
    <t>090101BL094</t>
  </si>
  <si>
    <t>Adult Baby Bib Fox Racer</t>
  </si>
  <si>
    <t>090101BL095</t>
  </si>
  <si>
    <t>Adult Baby Bib Puppy Racer</t>
  </si>
  <si>
    <t>090101BL096</t>
  </si>
  <si>
    <t>Adult Baby Bib Little Rawr Brontosaurus</t>
  </si>
  <si>
    <t>090101BL097</t>
  </si>
  <si>
    <t>Adult Baby Bib Little Rawr Pterodactyl</t>
  </si>
  <si>
    <t>090101BL098</t>
  </si>
  <si>
    <t>Adult Baby Bib Little Rawr T-Rex</t>
  </si>
  <si>
    <t>090101BL099</t>
  </si>
  <si>
    <t>Adult Baby Bib Little Rawr Triceratops</t>
  </si>
  <si>
    <t>090101GR0</t>
  </si>
  <si>
    <t>Adult Baby Bib (Green)</t>
  </si>
  <si>
    <t>090101GR01</t>
  </si>
  <si>
    <t>090101GR0100</t>
  </si>
  <si>
    <t>090101GR0101</t>
  </si>
  <si>
    <t>090101GR0102</t>
  </si>
  <si>
    <t>090101GR0103</t>
  </si>
  <si>
    <t>090101GR0104</t>
  </si>
  <si>
    <t>090101GR0105</t>
  </si>
  <si>
    <t>090101GR0106</t>
  </si>
  <si>
    <t>090101GR0107</t>
  </si>
  <si>
    <t>090101GR0108</t>
  </si>
  <si>
    <t>090101GR0116</t>
  </si>
  <si>
    <t>090101GR0117</t>
  </si>
  <si>
    <t>090101GR0118</t>
  </si>
  <si>
    <t>090101GR0119</t>
  </si>
  <si>
    <t>090101GR0120</t>
  </si>
  <si>
    <t>090101GR0121</t>
  </si>
  <si>
    <t>090101GR0122</t>
  </si>
  <si>
    <t>090101GR0123</t>
  </si>
  <si>
    <t>090101GR0124</t>
  </si>
  <si>
    <t>090101GR0125</t>
  </si>
  <si>
    <t>090101GR0126</t>
  </si>
  <si>
    <t>090101GR0127</t>
  </si>
  <si>
    <t>090101GR0128</t>
  </si>
  <si>
    <t>090101GR0129</t>
  </si>
  <si>
    <t>090101GR0130</t>
  </si>
  <si>
    <t>090101GR0131</t>
  </si>
  <si>
    <t>090101GR0132</t>
  </si>
  <si>
    <t>090101GR0133</t>
  </si>
  <si>
    <t>090101GR0134</t>
  </si>
  <si>
    <t>090101GR0135</t>
  </si>
  <si>
    <t>090101GR0136</t>
  </si>
  <si>
    <t>090101GR0137</t>
  </si>
  <si>
    <t>090101GR02</t>
  </si>
  <si>
    <t>090101GR03</t>
  </si>
  <si>
    <t>090101GR04</t>
  </si>
  <si>
    <t>090101GR050</t>
  </si>
  <si>
    <t>090101GR051</t>
  </si>
  <si>
    <t>090101GR052</t>
  </si>
  <si>
    <t>090101GR060</t>
  </si>
  <si>
    <t>090101GR061</t>
  </si>
  <si>
    <t>090101GR062</t>
  </si>
  <si>
    <t>090101GR063</t>
  </si>
  <si>
    <t>090101GR064</t>
  </si>
  <si>
    <t>090101GR07</t>
  </si>
  <si>
    <t>090101GR071</t>
  </si>
  <si>
    <t>090101GR072</t>
  </si>
  <si>
    <t>090101GR073</t>
  </si>
  <si>
    <t>090101GR074</t>
  </si>
  <si>
    <t>090101GR075</t>
  </si>
  <si>
    <t>090101GR076</t>
  </si>
  <si>
    <t>090101GR081</t>
  </si>
  <si>
    <t>090101GR082</t>
  </si>
  <si>
    <t>090101GR083</t>
  </si>
  <si>
    <t>090101GR084</t>
  </si>
  <si>
    <t>090101GR085</t>
  </si>
  <si>
    <t>090101GR086</t>
  </si>
  <si>
    <t>090101GR087</t>
  </si>
  <si>
    <t>090101GR088</t>
  </si>
  <si>
    <t>090101GR089</t>
  </si>
  <si>
    <t>090101GR090</t>
  </si>
  <si>
    <t>090101GR091</t>
  </si>
  <si>
    <t>090101GR092</t>
  </si>
  <si>
    <t>090101GR093</t>
  </si>
  <si>
    <t>090101GR094</t>
  </si>
  <si>
    <t>090101GR095</t>
  </si>
  <si>
    <t>090101GR096</t>
  </si>
  <si>
    <t>090101GR097</t>
  </si>
  <si>
    <t>090101GR098</t>
  </si>
  <si>
    <t>090101GR099</t>
  </si>
  <si>
    <t>090101RE0</t>
  </si>
  <si>
    <t>Adult Baby Bib (Red)</t>
  </si>
  <si>
    <t>090101RE01</t>
  </si>
  <si>
    <t>090101RE0100</t>
  </si>
  <si>
    <t>090101RE0101</t>
  </si>
  <si>
    <t>090101RE0102</t>
  </si>
  <si>
    <t>090101RE0103</t>
  </si>
  <si>
    <t>090101RE0104</t>
  </si>
  <si>
    <t>090101RE0105</t>
  </si>
  <si>
    <t>090101RE0106</t>
  </si>
  <si>
    <t>090101RE0107</t>
  </si>
  <si>
    <t>090101RE0108</t>
  </si>
  <si>
    <t>090101RE0109</t>
  </si>
  <si>
    <t>090101RE0116</t>
  </si>
  <si>
    <t>090101RE0117</t>
  </si>
  <si>
    <t>090101RE0118</t>
  </si>
  <si>
    <t>090101RE0119</t>
  </si>
  <si>
    <t>090101RE0120</t>
  </si>
  <si>
    <t>090101RE0121</t>
  </si>
  <si>
    <t>090101RE0122</t>
  </si>
  <si>
    <t>090101RE0123</t>
  </si>
  <si>
    <t>090101RE0124</t>
  </si>
  <si>
    <t>090101RE0125</t>
  </si>
  <si>
    <t>090101RE0126</t>
  </si>
  <si>
    <t>090101RE0127</t>
  </si>
  <si>
    <t>090101RE0128</t>
  </si>
  <si>
    <t>090101RE0129</t>
  </si>
  <si>
    <t>090101RE0130</t>
  </si>
  <si>
    <t>090101RE0131</t>
  </si>
  <si>
    <t>090101RE0132</t>
  </si>
  <si>
    <t>090101RE0133</t>
  </si>
  <si>
    <t>090101RE0134</t>
  </si>
  <si>
    <t>090101RE0135</t>
  </si>
  <si>
    <t>090101RE0136</t>
  </si>
  <si>
    <t>090101RE0137</t>
  </si>
  <si>
    <t>090101RE02</t>
  </si>
  <si>
    <t>090101RE03</t>
  </si>
  <si>
    <t>090101RE04</t>
  </si>
  <si>
    <t>090101RE050</t>
  </si>
  <si>
    <t>090101RE051</t>
  </si>
  <si>
    <t>090101RE052</t>
  </si>
  <si>
    <t>090101RE060</t>
  </si>
  <si>
    <t>020106RE0</t>
  </si>
  <si>
    <t>Snappies 3XL Red T-Shirt</t>
  </si>
  <si>
    <t>020106UN1</t>
  </si>
  <si>
    <t>Unicorns Snappies T-Shirt (3XL)</t>
  </si>
  <si>
    <t>020106WH0</t>
  </si>
  <si>
    <t>Snappies 3XL White T-Shirt</t>
  </si>
  <si>
    <t>020201BK0</t>
  </si>
  <si>
    <t>Polo (Black / Small)</t>
  </si>
  <si>
    <t>020201BL0</t>
  </si>
  <si>
    <t>Snappies Small Blue Polo</t>
  </si>
  <si>
    <t>020201GR0</t>
  </si>
  <si>
    <t>Snappies Small Green Polo</t>
  </si>
  <si>
    <t>020201RE0</t>
  </si>
  <si>
    <t>Snappies Small Red Polo</t>
  </si>
  <si>
    <t>020201WH0</t>
  </si>
  <si>
    <t>Snappies Small White Polo</t>
  </si>
  <si>
    <t>020202BK0</t>
  </si>
  <si>
    <t>Polo (Black / Medium)</t>
  </si>
  <si>
    <t>020202BL0</t>
  </si>
  <si>
    <t>Snappies Medium Blue Polo</t>
  </si>
  <si>
    <t>020202GR0</t>
  </si>
  <si>
    <t>Snappies Medium Green Polo</t>
  </si>
  <si>
    <t>020202PK0</t>
  </si>
  <si>
    <t>Snappies Medium Pink Polo</t>
  </si>
  <si>
    <t>020202RE0</t>
  </si>
  <si>
    <t>Snappies Medium Red Polo</t>
  </si>
  <si>
    <t>020202WH0</t>
  </si>
  <si>
    <t>Snappies Medium White Polo</t>
  </si>
  <si>
    <t>020203BK0</t>
  </si>
  <si>
    <t>Polo (Black / Large)</t>
  </si>
  <si>
    <t>020203BL0</t>
  </si>
  <si>
    <t>Snappies Large Blue Polo</t>
  </si>
  <si>
    <t>020203GR0</t>
  </si>
  <si>
    <t>Snappies Large Green Polo</t>
  </si>
  <si>
    <t>020203PK0</t>
  </si>
  <si>
    <t>Snappies Large Pink Polo</t>
  </si>
  <si>
    <t>020203RE0</t>
  </si>
  <si>
    <t>Snappies Large Red Polo</t>
  </si>
  <si>
    <t>020203WH0</t>
  </si>
  <si>
    <t>Snappies Large White Polo</t>
  </si>
  <si>
    <t>020204BK0</t>
  </si>
  <si>
    <t>Polo (Black / XLarge)</t>
  </si>
  <si>
    <t>020204BL0</t>
  </si>
  <si>
    <t>Snappies XL Blue Polo</t>
  </si>
  <si>
    <t>020204GR0</t>
  </si>
  <si>
    <t>Snappies XL Green Polo</t>
  </si>
  <si>
    <t>020204PK0</t>
  </si>
  <si>
    <t>Snappies XL Pink Polo</t>
  </si>
  <si>
    <t>020204RE0</t>
  </si>
  <si>
    <t>Snappies XL Red Polo</t>
  </si>
  <si>
    <t>020204WH0</t>
  </si>
  <si>
    <t>Snappies XL White Polo</t>
  </si>
  <si>
    <t>020205BK0</t>
  </si>
  <si>
    <t>Polo (Black / 2XL)</t>
  </si>
  <si>
    <t>020205BL0</t>
  </si>
  <si>
    <t>Snappies 2XL Blue Polo</t>
  </si>
  <si>
    <t>020205GR0</t>
  </si>
  <si>
    <t>Snappies 2XL Green Polo</t>
  </si>
  <si>
    <t>020205RE0</t>
  </si>
  <si>
    <t>Snappies 2XL Red Polo</t>
  </si>
  <si>
    <t>020205WH0</t>
  </si>
  <si>
    <t>Snappies 2XL White Polo</t>
  </si>
  <si>
    <t>020206BK0</t>
  </si>
  <si>
    <t>Polo (Black / 3XL)</t>
  </si>
  <si>
    <t>020206BL0</t>
  </si>
  <si>
    <t>Snappies 3XL Blue Polo</t>
  </si>
  <si>
    <t>020206GR0</t>
  </si>
  <si>
    <t>Snappies 3XL Green Polo</t>
  </si>
  <si>
    <t>020206RE0</t>
  </si>
  <si>
    <t>Snappies 3XL Red Polo</t>
  </si>
  <si>
    <t>020206WH0</t>
  </si>
  <si>
    <t>Snappies 3XL White Polo</t>
  </si>
  <si>
    <t>020301BK0</t>
  </si>
  <si>
    <t>Romper (Small / Black)</t>
  </si>
  <si>
    <t>020301BL0</t>
  </si>
  <si>
    <t>Snappies Small Blue Romper</t>
  </si>
  <si>
    <t>020301CA1</t>
  </si>
  <si>
    <t>Cammies Romper (Small)</t>
  </si>
  <si>
    <t>020301CL1</t>
  </si>
  <si>
    <t>Camelot Romper (Small)</t>
  </si>
  <si>
    <t>020301CP1</t>
  </si>
  <si>
    <t>Cammies Pink Romper (Small)</t>
  </si>
  <si>
    <t>020301GA1</t>
  </si>
  <si>
    <t>Galactic Romper (Small)</t>
  </si>
  <si>
    <t>020301GR0</t>
  </si>
  <si>
    <t>Snappies Small Green Romper</t>
  </si>
  <si>
    <t>020301ME1</t>
  </si>
  <si>
    <t>Metro Romper (Small)</t>
  </si>
  <si>
    <t>020301ON0</t>
  </si>
  <si>
    <t>Overnights Romper (Small)</t>
  </si>
  <si>
    <t>020301ON4</t>
  </si>
  <si>
    <t>Overnights Romper Small</t>
  </si>
  <si>
    <t>020301PK0</t>
  </si>
  <si>
    <t>Snappies Small Pink Romper</t>
  </si>
  <si>
    <t>020301PU3</t>
  </si>
  <si>
    <t>Puppers Romper (Small)</t>
  </si>
  <si>
    <t>020301RA2</t>
  </si>
  <si>
    <t>Rawrs Romper (Small)</t>
  </si>
  <si>
    <t>020301RE0</t>
  </si>
  <si>
    <t>Snappies Small Red Romper</t>
  </si>
  <si>
    <t>020301UN2</t>
  </si>
  <si>
    <t>Unicorns Romper (Small)</t>
  </si>
  <si>
    <t>020301WH0</t>
  </si>
  <si>
    <t>Snappies Small White Romper</t>
  </si>
  <si>
    <t>020302BK0</t>
  </si>
  <si>
    <t>Romper (Medium / Black)</t>
  </si>
  <si>
    <t>020302BL0</t>
  </si>
  <si>
    <t>Snappies Medium Blue Romper</t>
  </si>
  <si>
    <t>020302CA1</t>
  </si>
  <si>
    <t>Cammies Romper (Medium)</t>
  </si>
  <si>
    <t>020302CL1</t>
  </si>
  <si>
    <t>Camelot Romper (Medium)</t>
  </si>
  <si>
    <t>020302CP1</t>
  </si>
  <si>
    <t>Cammies Pink Romper (Medium)</t>
  </si>
  <si>
    <t>020302GA1</t>
  </si>
  <si>
    <t>Galactic Romper (Medium)</t>
  </si>
  <si>
    <t>020302GR0</t>
  </si>
  <si>
    <t>Snappies Medium Green Romper</t>
  </si>
  <si>
    <t>020302ME1</t>
  </si>
  <si>
    <t>Metro Romper (Medium)</t>
  </si>
  <si>
    <t>020302ON0</t>
  </si>
  <si>
    <t>Overnights Romper (Medium)</t>
  </si>
  <si>
    <t>020302ON4</t>
  </si>
  <si>
    <t>Overnights Romper Medium</t>
  </si>
  <si>
    <t>020302PK0</t>
  </si>
  <si>
    <t>Snappies Medium Pink Romper</t>
  </si>
  <si>
    <t>020302PU3</t>
  </si>
  <si>
    <t>Puppers Romper (Medium)</t>
  </si>
  <si>
    <t>020302RA2</t>
  </si>
  <si>
    <t>Rawrs Romper (Medium)</t>
  </si>
  <si>
    <t>020302RE0</t>
  </si>
  <si>
    <t>Snappies Medium Red Romper</t>
  </si>
  <si>
    <t>020302UN2</t>
  </si>
  <si>
    <t>Unicorns Romper (Medium)</t>
  </si>
  <si>
    <t>020302WH0</t>
  </si>
  <si>
    <t>Snappies Medium White Romper</t>
  </si>
  <si>
    <t>020303BK0</t>
  </si>
  <si>
    <t>Romper (Large / Black)</t>
  </si>
  <si>
    <t>020303BL0</t>
  </si>
  <si>
    <t>Snappies Large Blue Romper</t>
  </si>
  <si>
    <t>020303CA1</t>
  </si>
  <si>
    <t>Cammies Romper (Large)</t>
  </si>
  <si>
    <t>020303CL1</t>
  </si>
  <si>
    <t>Camelot Romper (Large)</t>
  </si>
  <si>
    <t>020303CP1</t>
  </si>
  <si>
    <t>Cammies Pink Romper (Large)</t>
  </si>
  <si>
    <t>020303GA1</t>
  </si>
  <si>
    <t>Galactic Romper (Large)</t>
  </si>
  <si>
    <t>020303GR0</t>
  </si>
  <si>
    <t>Snappies Large Green Romper</t>
  </si>
  <si>
    <t>020303ME1</t>
  </si>
  <si>
    <t>Metro Romper (Large)</t>
  </si>
  <si>
    <t>020303ON0</t>
  </si>
  <si>
    <t>Overnights Romper (Large)</t>
  </si>
  <si>
    <t>020303ON4</t>
  </si>
  <si>
    <t>Overnights Romper Large</t>
  </si>
  <si>
    <t>020303PK0</t>
  </si>
  <si>
    <t>Snappies Large Pink Romper</t>
  </si>
  <si>
    <t>020303PU3</t>
  </si>
  <si>
    <t>Puppers Romper (Large)</t>
  </si>
  <si>
    <t>020303RA2</t>
  </si>
  <si>
    <t>Rawrs Romper (Large)</t>
  </si>
  <si>
    <t>020303RE0</t>
  </si>
  <si>
    <t>Snappies Large Red Romper</t>
  </si>
  <si>
    <t>020303UN2</t>
  </si>
  <si>
    <t>Unicorns Romper (Large)</t>
  </si>
  <si>
    <t>020303WH0</t>
  </si>
  <si>
    <t>Snappies Large White Romper</t>
  </si>
  <si>
    <t>020304BK0</t>
  </si>
  <si>
    <t>Romper (XL / Black)</t>
  </si>
  <si>
    <t>020304BL0</t>
  </si>
  <si>
    <t>Snappies XL Blue Romper</t>
  </si>
  <si>
    <t>020304CA1</t>
  </si>
  <si>
    <t>Cammies Romper (XL)</t>
  </si>
  <si>
    <t>020304CL1</t>
  </si>
  <si>
    <t>Camelot Romper (XL)</t>
  </si>
  <si>
    <t>020304CP1</t>
  </si>
  <si>
    <t>Cammies Pink Romper (XL)</t>
  </si>
  <si>
    <t>020304GA1</t>
  </si>
  <si>
    <t>Galactic Romper (XL)</t>
  </si>
  <si>
    <t>020304GR0</t>
  </si>
  <si>
    <t>Snappies XL Green Romper</t>
  </si>
  <si>
    <t>020304ME1</t>
  </si>
  <si>
    <t>Metro Romper (XL)</t>
  </si>
  <si>
    <t>020304ON0</t>
  </si>
  <si>
    <t>Overnights Romper (XL)</t>
  </si>
  <si>
    <t>020304ON4</t>
  </si>
  <si>
    <t>Overnights Romper XL</t>
  </si>
  <si>
    <t>020304PK0</t>
  </si>
  <si>
    <t>Snappies XL Pink Romper</t>
  </si>
  <si>
    <t>020304PU3</t>
  </si>
  <si>
    <t>Puppers Romper (XL)</t>
  </si>
  <si>
    <t>020304RA2</t>
  </si>
  <si>
    <t>Rawrs Romper (XL)</t>
  </si>
  <si>
    <t>020304RE0</t>
  </si>
  <si>
    <t>Snappies XL Red Romper</t>
  </si>
  <si>
    <t>020304UN2</t>
  </si>
  <si>
    <t>Unicorns Romper (XL)</t>
  </si>
  <si>
    <t>020304WH0</t>
  </si>
  <si>
    <t>Snappies XL White Romper</t>
  </si>
  <si>
    <t>021005WH0</t>
  </si>
  <si>
    <t>Snappies Shortalls (White / 2XL)</t>
  </si>
  <si>
    <t>021006BK0</t>
  </si>
  <si>
    <t>Snappies Shortalls (Black / 3XL)</t>
  </si>
  <si>
    <t>021006BL0</t>
  </si>
  <si>
    <t>Snappies Shortalls (Blue / 3XL)</t>
  </si>
  <si>
    <t>021006CA1</t>
  </si>
  <si>
    <t>Cammies Snappies Shortalls (3XL)</t>
  </si>
  <si>
    <t>021006GR0</t>
  </si>
  <si>
    <t>Snappies Shortalls (Green / 3XL)</t>
  </si>
  <si>
    <t>021006ON0</t>
  </si>
  <si>
    <t>Overnights Snappies Shortalls (3XL)</t>
  </si>
  <si>
    <t>021006ON2</t>
  </si>
  <si>
    <t>Overnights Snappies Shortalls 3XL</t>
  </si>
  <si>
    <t>021006PU2</t>
  </si>
  <si>
    <t>Puppers Snappies Shortalls (3XL)</t>
  </si>
  <si>
    <t>021006RA0</t>
  </si>
  <si>
    <t>Rawrs Snappies Shortalls (3XL)</t>
  </si>
  <si>
    <t>021006RE0</t>
  </si>
  <si>
    <t>Snappies Shortalls (Red / 3XL)</t>
  </si>
  <si>
    <t>021006WH0</t>
  </si>
  <si>
    <t>Snappies Shortalls (White / 3XL)</t>
  </si>
  <si>
    <t>021101CA1</t>
  </si>
  <si>
    <t>Cammies Sleeper Footed PJs (S/M)</t>
  </si>
  <si>
    <t>021101CL1</t>
  </si>
  <si>
    <t>Camelot Sleeper Footed PJs (S/M)</t>
  </si>
  <si>
    <t>021101CP1</t>
  </si>
  <si>
    <t>Cammies Pink Sleeper Footed PJs (S/M)</t>
  </si>
  <si>
    <t>021101GA1</t>
  </si>
  <si>
    <t>Galactic Sleeper Footed PJs (S/M)</t>
  </si>
  <si>
    <t>021101ME1</t>
  </si>
  <si>
    <t>Metro Sleeper Footed PJs (S/M)</t>
  </si>
  <si>
    <t>021101ON1</t>
  </si>
  <si>
    <t>Overnights Sleeper Footed PJs (S/M)</t>
  </si>
  <si>
    <t>021101ON4</t>
  </si>
  <si>
    <t>Overnights Sleeper Footed PJs S/M</t>
  </si>
  <si>
    <t>021101PU1C</t>
  </si>
  <si>
    <t>Clearance Puppers Sleeper Footed PJs (S/M)</t>
  </si>
  <si>
    <t>021101PU3</t>
  </si>
  <si>
    <t>Puppers Sleeper Footed PJs (S/M)</t>
  </si>
  <si>
    <t>021101RA2</t>
  </si>
  <si>
    <t>Little Rawrs Sleeper Footed PJs (S/M)</t>
  </si>
  <si>
    <t>021101UN2</t>
  </si>
  <si>
    <t>Unicorns Sleeper Footed PJs (S/M)</t>
  </si>
  <si>
    <t>021102CA1</t>
  </si>
  <si>
    <t>Cammies Sleeper Footed PJs (L/XL)</t>
  </si>
  <si>
    <t>021102CL1</t>
  </si>
  <si>
    <t>Camelot Sleeper Footed PJs (L/XL)</t>
  </si>
  <si>
    <t>021102CP1</t>
  </si>
  <si>
    <t>Cammies Pink Sleeper Footed PJs (L/XL)</t>
  </si>
  <si>
    <t>021102GA1</t>
  </si>
  <si>
    <t>Galactic Sleeper Footed PJs (L/XL)</t>
  </si>
  <si>
    <t>021102ME1</t>
  </si>
  <si>
    <t>Metro Sleeper Footed PJs (L/XL)</t>
  </si>
  <si>
    <t>021102ON1</t>
  </si>
  <si>
    <t>Overnights Sleeper Footed PJs (L/XL)</t>
  </si>
  <si>
    <t>021102ON4</t>
  </si>
  <si>
    <t>Overnights Sleeper Footed PJs L/XL</t>
  </si>
  <si>
    <t>021102PU3</t>
  </si>
  <si>
    <t>Puppers Sleeper Footed PJs (L/XL)</t>
  </si>
  <si>
    <t>021102RA2</t>
  </si>
  <si>
    <t>Little Rawrs Sleeper Footed PJs (L/XL)</t>
  </si>
  <si>
    <t>021102UN2</t>
  </si>
  <si>
    <t>Unicorns Sleeper Footed PJs (L/XL)</t>
  </si>
  <si>
    <t>021103CA1</t>
  </si>
  <si>
    <t>Cammies Sleeper Footed PJs (2X/3X)</t>
  </si>
  <si>
    <t>021103CL1</t>
  </si>
  <si>
    <t>Camelot Sleeper Footed PJs (2X/3X)</t>
  </si>
  <si>
    <t>021103CP1</t>
  </si>
  <si>
    <t>Cammies Pink Sleeper Footed PJs (2X/3X)</t>
  </si>
  <si>
    <t>021103GA1</t>
  </si>
  <si>
    <t>Galactic Sleeper Footed PJs (2X/3X)</t>
  </si>
  <si>
    <t>021103ME1</t>
  </si>
  <si>
    <t>Metro Sleeper Footed PJs (2X/3X)</t>
  </si>
  <si>
    <t>021103ON1</t>
  </si>
  <si>
    <t>Overnights Sleeper Footed PJs (2X/3X)</t>
  </si>
  <si>
    <t>021103ON4</t>
  </si>
  <si>
    <t>Overnights Sleeper Footed PJs 2X/3X</t>
  </si>
  <si>
    <t>021103PU3</t>
  </si>
  <si>
    <t>Puppers Sleeper Footed PJs (2X/3X)</t>
  </si>
  <si>
    <t>021103RA2</t>
  </si>
  <si>
    <t>Little Rawrs Sleeper Footed PJs (2X/3X)</t>
  </si>
  <si>
    <t>021103UN2</t>
  </si>
  <si>
    <t>Unicorns Sleeper Footed PJs (2X/3X)</t>
  </si>
  <si>
    <t>021201CA1</t>
  </si>
  <si>
    <t>Liddle PJ Tops (Cammies / Small)</t>
  </si>
  <si>
    <t>021201CL1</t>
  </si>
  <si>
    <t>Liddle PJs (Camelot / Top / Small)</t>
  </si>
  <si>
    <t>021201CP1</t>
  </si>
  <si>
    <t>Liddle PJ Tops (Cammies Pink / Small)</t>
  </si>
  <si>
    <t>021201GA1</t>
  </si>
  <si>
    <t>Liddle PJ Tops (Galactic / Small)</t>
  </si>
  <si>
    <t>021201ME1</t>
  </si>
  <si>
    <t>Liddle PJ Tops (Metro / Small)</t>
  </si>
  <si>
    <t>021201ON4</t>
  </si>
  <si>
    <t>Liddle PJs (Overnights / Top / Small)</t>
  </si>
  <si>
    <t>021201PU2</t>
  </si>
  <si>
    <t>Liddle PJ Tops (Puppers / Small)</t>
  </si>
  <si>
    <t>021201RA2</t>
  </si>
  <si>
    <t>Liddle PJ Tops (Little Rawrs / Small)</t>
  </si>
  <si>
    <t>021201UN2</t>
  </si>
  <si>
    <t>Liddle PJ Tops (Unicorns / Small)</t>
  </si>
  <si>
    <t>021202CA1</t>
  </si>
  <si>
    <t>Liddle PJ Tops (Cammies / Medium)</t>
  </si>
  <si>
    <t>021202CL1</t>
  </si>
  <si>
    <t>Liddle PJs (Camelot / Top / Medium)</t>
  </si>
  <si>
    <t>021202CP1</t>
  </si>
  <si>
    <t>Liddle PJ Tops (Cammies Pink / Medium)</t>
  </si>
  <si>
    <t>021202GA1</t>
  </si>
  <si>
    <t>Liddle PJ Tops (Galactic / Medium)</t>
  </si>
  <si>
    <t>021202ME1</t>
  </si>
  <si>
    <t>Liddle PJ Tops (Metro / Medium)</t>
  </si>
  <si>
    <t>021202ON4</t>
  </si>
  <si>
    <t>Liddle PJs (Overnights / Top / Medium)</t>
  </si>
  <si>
    <t>021202PU2</t>
  </si>
  <si>
    <t>Liddle PJ Tops (Puppers / Medium)</t>
  </si>
  <si>
    <t>021202RA2</t>
  </si>
  <si>
    <t>Liddle PJ Tops (Little Rawrs / Medium)</t>
  </si>
  <si>
    <t>021202UN2</t>
  </si>
  <si>
    <t>Liddle PJ Tops (Unicorns / Medium)</t>
  </si>
  <si>
    <t>021203CA1</t>
  </si>
  <si>
    <t>Liddle PJ Tops (Cammies / Large)</t>
  </si>
  <si>
    <t>021203CL1</t>
  </si>
  <si>
    <t>Liddle PJs (Camelot / Top / Large)</t>
  </si>
  <si>
    <t>021203CP1</t>
  </si>
  <si>
    <t>Liddle PJ Tops (Cammies Pink / Large)</t>
  </si>
  <si>
    <t>021203GA1</t>
  </si>
  <si>
    <t>Liddle PJ Tops (Galactic / Large)</t>
  </si>
  <si>
    <t>021203ME1</t>
  </si>
  <si>
    <t>Liddle PJ Tops (Metro / Large)</t>
  </si>
  <si>
    <t>021203ON4</t>
  </si>
  <si>
    <t>Liddle PJs (Overnights / Top / Large)</t>
  </si>
  <si>
    <t>021203PU2</t>
  </si>
  <si>
    <t>Liddle PJ Tops (Puppers / Large)</t>
  </si>
  <si>
    <t>021203RA2</t>
  </si>
  <si>
    <t>Liddle PJ Tops (Little Rawrs / Large)</t>
  </si>
  <si>
    <t>021203UN2</t>
  </si>
  <si>
    <t>Liddle PJ Tops (Unicorns / Large)</t>
  </si>
  <si>
    <t>021204CA1</t>
  </si>
  <si>
    <t>Liddle PJ Tops (Cammies / XL)</t>
  </si>
  <si>
    <t>021204CL1</t>
  </si>
  <si>
    <t>Liddle PJs (Camelot / Top / XL)</t>
  </si>
  <si>
    <t>021204CP1</t>
  </si>
  <si>
    <t>Liddle PJ Tops (Cammies Pink / XL)</t>
  </si>
  <si>
    <t>021204GA1</t>
  </si>
  <si>
    <t>Liddle PJ Tops (Galactic / XL)</t>
  </si>
  <si>
    <t>021204ME1</t>
  </si>
  <si>
    <t>Liddle PJ Tops (Metro / XL)</t>
  </si>
  <si>
    <t>021204ON4</t>
  </si>
  <si>
    <t>Liddle PJs (Overnights / Top / XL)</t>
  </si>
  <si>
    <t>021204PU2</t>
  </si>
  <si>
    <t>Liddle PJ Tops (Puppers / XL)</t>
  </si>
  <si>
    <t>021204RA2</t>
  </si>
  <si>
    <t>Liddle PJ Tops (Little Rawrs / XL)</t>
  </si>
  <si>
    <t>021204UN2</t>
  </si>
  <si>
    <t>Liddle PJ Tops (Unicorns / XL)</t>
  </si>
  <si>
    <t>021205CA1</t>
  </si>
  <si>
    <t>Liddle PJ Tops (Cammies / 2XL/3XL)</t>
  </si>
  <si>
    <t>021205CL1</t>
  </si>
  <si>
    <t>Liddle PJs (Camelot / Top / 2X/3X)</t>
  </si>
  <si>
    <t>021205CP1</t>
  </si>
  <si>
    <t>Liddle PJ Tops (Cammies Pink / 2XL/3XL)</t>
  </si>
  <si>
    <t>021205GA1</t>
  </si>
  <si>
    <t>Liddle PJ Tops (Galactic / 2XL/3XL)</t>
  </si>
  <si>
    <t>021205ME1</t>
  </si>
  <si>
    <t>Liddle PJ Tops (Metro / 2XL/3XL)</t>
  </si>
  <si>
    <t>021205ON4</t>
  </si>
  <si>
    <t>Liddle PJs (Overnights / Top / 2X/3X)</t>
  </si>
  <si>
    <t>021205PU2</t>
  </si>
  <si>
    <t>Liddle PJ Tops (Puppers / 2XL/3XL)</t>
  </si>
  <si>
    <t>021205RA2</t>
  </si>
  <si>
    <t>Liddle PJ Tops (Little Rawrs / 2XL/3XL)</t>
  </si>
  <si>
    <t>021205UN2</t>
  </si>
  <si>
    <t>Liddle PJ Tops (Unicorns / 2XL/3XL)</t>
  </si>
  <si>
    <t>021301CA1</t>
  </si>
  <si>
    <t>Liddle PJ Bottoms (Cammies / Small)</t>
  </si>
  <si>
    <t>021301CL1</t>
  </si>
  <si>
    <t>Liddle PJs (Camelot / Bottom / Small)</t>
  </si>
  <si>
    <t>021301CP1</t>
  </si>
  <si>
    <t>Liddle PJ Bottoms (Cammies Pink / Small)</t>
  </si>
  <si>
    <t>021301GA1</t>
  </si>
  <si>
    <t>Liddle PJ Bottoms (Galactic / Small)</t>
  </si>
  <si>
    <t>021301ME1</t>
  </si>
  <si>
    <t>Liddle PJ Bottoms (Metro / Small)</t>
  </si>
  <si>
    <t>021301ON4</t>
  </si>
  <si>
    <t>Liddle PJs (Overnights / Bottom / Small)</t>
  </si>
  <si>
    <t>021301PU2</t>
  </si>
  <si>
    <t>Liddle PJ Bottoms (Puppers / Small)</t>
  </si>
  <si>
    <t>021301RA2</t>
  </si>
  <si>
    <t>Liddle PJ Bottoms (Little Rawrs / Small)</t>
  </si>
  <si>
    <t>021301UN2</t>
  </si>
  <si>
    <t>Liddle PJ Bottoms (Unicorns / Small)</t>
  </si>
  <si>
    <t>021302CA1</t>
  </si>
  <si>
    <t>Liddle PJ Bottoms (Cammies / Medium)</t>
  </si>
  <si>
    <t>021302CL1</t>
  </si>
  <si>
    <t>Liddle PJs (Camelot / Bottom / Medium)</t>
  </si>
  <si>
    <t>021302CP1</t>
  </si>
  <si>
    <t>Liddle PJ Bottoms (Cammies Pink / Medium)</t>
  </si>
  <si>
    <t>021302GA1</t>
  </si>
  <si>
    <t>Liddle PJ Bottoms (Galactic / Medium)</t>
  </si>
  <si>
    <t>030301GR01</t>
  </si>
  <si>
    <t>030301GR0102</t>
  </si>
  <si>
    <t>030301GR02</t>
  </si>
  <si>
    <t>030301GR04</t>
  </si>
  <si>
    <t>030301GR05</t>
  </si>
  <si>
    <t>030301GR05PK</t>
  </si>
  <si>
    <t>Tykables Padded Briefs | 5 Pair</t>
  </si>
  <si>
    <t>030301GR06</t>
  </si>
  <si>
    <t>030301GR07</t>
  </si>
  <si>
    <t>030301GR09</t>
  </si>
  <si>
    <t>030301RE0</t>
  </si>
  <si>
    <t>Padded Briefs (Red / 28 - 30)</t>
  </si>
  <si>
    <t>030301RE01</t>
  </si>
  <si>
    <t>030301RE0102</t>
  </si>
  <si>
    <t>030301RE02</t>
  </si>
  <si>
    <t>030301RE03PK</t>
  </si>
  <si>
    <t>Tykables Padded Briefs | 3 Pair</t>
  </si>
  <si>
    <t>030301RE04</t>
  </si>
  <si>
    <t>030301RE05</t>
  </si>
  <si>
    <t>030301RE06</t>
  </si>
  <si>
    <t>030301RE07</t>
  </si>
  <si>
    <t>030301RE09</t>
  </si>
  <si>
    <t>030301SU0</t>
  </si>
  <si>
    <t>Padded Briefs Subscription (28 - 30 / 1 Pair)</t>
  </si>
  <si>
    <t>030301SU03PK</t>
  </si>
  <si>
    <t>Padded Briefs Subscription (28 - 30 / 3 Pair)</t>
  </si>
  <si>
    <t>030301SU05PK</t>
  </si>
  <si>
    <t>Padded Briefs Subscription (28 - 30 / 5 Pair)</t>
  </si>
  <si>
    <t>030302BL0</t>
  </si>
  <si>
    <t>Padded Briefs (Blue / 31 - 33)</t>
  </si>
  <si>
    <t>030302BL01</t>
  </si>
  <si>
    <t>030302BL0102</t>
  </si>
  <si>
    <t>030302BL02</t>
  </si>
  <si>
    <t>030302BL04</t>
  </si>
  <si>
    <t>030302BL05</t>
  </si>
  <si>
    <t>030302BL06</t>
  </si>
  <si>
    <t>030302BL07</t>
  </si>
  <si>
    <t>030302BL09</t>
  </si>
  <si>
    <t>030302GR0</t>
  </si>
  <si>
    <t>Padded Briefs (Green / 31 - 33)</t>
  </si>
  <si>
    <t>030302GR01</t>
  </si>
  <si>
    <t>030302GR0102</t>
  </si>
  <si>
    <t>030302GR02</t>
  </si>
  <si>
    <t>030302GR03PK</t>
  </si>
  <si>
    <t>030302GR04</t>
  </si>
  <si>
    <t>030302GR05</t>
  </si>
  <si>
    <t>030302GR05PK</t>
  </si>
  <si>
    <t>030302GR06</t>
  </si>
  <si>
    <t>030302GR07</t>
  </si>
  <si>
    <t>030302GR09</t>
  </si>
  <si>
    <t>030302RE0</t>
  </si>
  <si>
    <t>Padded Briefs (Red / 31 - 33)</t>
  </si>
  <si>
    <t>030302RE01</t>
  </si>
  <si>
    <t>030302RE0102</t>
  </si>
  <si>
    <t>030302RE02</t>
  </si>
  <si>
    <t>030302RE03PK</t>
  </si>
  <si>
    <t>Padded Briefs (Red / 31 - 33 / 3 Pair)</t>
  </si>
  <si>
    <t>030302RE04</t>
  </si>
  <si>
    <t>030302RE05</t>
  </si>
  <si>
    <t>030302RE05PK</t>
  </si>
  <si>
    <t>030302RE06</t>
  </si>
  <si>
    <t>030302RE07</t>
  </si>
  <si>
    <t>030302RE09</t>
  </si>
  <si>
    <t>030302SU0</t>
  </si>
  <si>
    <t>Padded Briefs Subscription (31 - 33 / 1 Pair)</t>
  </si>
  <si>
    <t>030302SU03PK</t>
  </si>
  <si>
    <t>Padded Briefs Subscription (31 - 33 / 3 Pair)</t>
  </si>
  <si>
    <t>030302SU05PK</t>
  </si>
  <si>
    <t>Padded Briefs Subscription (31 - 33 / 5 Pair)</t>
  </si>
  <si>
    <t>030303BL0</t>
  </si>
  <si>
    <t>Padded Briefs (Blue / 34 - 36)</t>
  </si>
  <si>
    <t>030303GR0</t>
  </si>
  <si>
    <t>Padded Briefs (Green / 34 - 36)</t>
  </si>
  <si>
    <t>030303GR03PK</t>
  </si>
  <si>
    <t>Padded Briefs (Green / 34 - 36 / 3 Pair)</t>
  </si>
  <si>
    <t>030303GR05PK</t>
  </si>
  <si>
    <t>Padded Briefs (Green / 34 - 36 / 5 Pair)</t>
  </si>
  <si>
    <t>030303RE0</t>
  </si>
  <si>
    <t>Padded Briefs (Red / 34 - 36)</t>
  </si>
  <si>
    <t>030303RE03PK</t>
  </si>
  <si>
    <t>Padded Briefs (Red / 34 - 36 / 3 Pair)</t>
  </si>
  <si>
    <t>030303RE05PK</t>
  </si>
  <si>
    <t>Padded Briefs (Red / 34 - 36 / 5 Pair)</t>
  </si>
  <si>
    <t>030303SU0</t>
  </si>
  <si>
    <t>Padded Briefs Subscription (34 - 36 / 1 Pair)</t>
  </si>
  <si>
    <t>030303SU03PK</t>
  </si>
  <si>
    <t>Padded Briefs Subscription (34 - 36 / 3 Pair)</t>
  </si>
  <si>
    <t>030303SU05PK</t>
  </si>
  <si>
    <t>Padded Briefs Subscription (34 - 36 / 5 Pair)</t>
  </si>
  <si>
    <t>030304BL0</t>
  </si>
  <si>
    <t>Padded Briefs (Blue / 37 - 39)</t>
  </si>
  <si>
    <t>030304GR0</t>
  </si>
  <si>
    <t>Padded Briefs (Green / 37 - 39)</t>
  </si>
  <si>
    <t>030304GR05PK</t>
  </si>
  <si>
    <t>Padded Briefs (Green / 37 - 39 / 5 Pair)</t>
  </si>
  <si>
    <t>030304RE0</t>
  </si>
  <si>
    <t>Padded Briefs (Red / 37 - 39)</t>
  </si>
  <si>
    <t>030304RE03PK</t>
  </si>
  <si>
    <t>Padded Briefs (Red / 37 - 39 / 3 Pair)</t>
  </si>
  <si>
    <t>030304RE05PK</t>
  </si>
  <si>
    <t>Padded Briefs (Red / 37 - 39 / 5 Pair)</t>
  </si>
  <si>
    <t>030304SU0</t>
  </si>
  <si>
    <t>Padded Briefs Subscription (37 - 39 / 1 Pair)</t>
  </si>
  <si>
    <t>030304SU03PK</t>
  </si>
  <si>
    <t>Padded Briefs Subscription (37 - 39 / 3 Pair)</t>
  </si>
  <si>
    <t>030304SU05PK</t>
  </si>
  <si>
    <t>Padded Briefs Subscription (37 - 39 / 5 Pair)</t>
  </si>
  <si>
    <t>030305BL0</t>
  </si>
  <si>
    <t>Padded Briefs (Blue / 40 - 42)</t>
  </si>
  <si>
    <t>030305GR0</t>
  </si>
  <si>
    <t>Padded Briefs (Green / 40 - 42)</t>
  </si>
  <si>
    <t>030305GR03PK</t>
  </si>
  <si>
    <t>Padded Briefs (Green / 40 - 42 / 3 Pair)</t>
  </si>
  <si>
    <t>030305GR05PK</t>
  </si>
  <si>
    <t>Padded Briefs (Green / 40 - 42 / 5 Pair)</t>
  </si>
  <si>
    <t>030305RE0</t>
  </si>
  <si>
    <t>Padded Briefs (Red / 40 - 42)</t>
  </si>
  <si>
    <t>030305RE03PK</t>
  </si>
  <si>
    <t>Padded Briefs (Red / 40 - 42 / 3 Pair)</t>
  </si>
  <si>
    <t>030305RE05PK</t>
  </si>
  <si>
    <t>Padded Briefs (Red / 40 - 42 / 5 Pair)</t>
  </si>
  <si>
    <t>030305SU0</t>
  </si>
  <si>
    <t>Padded Briefs Subscription (40 - 42 / 1 Pair)</t>
  </si>
  <si>
    <t>030305SU03PK</t>
  </si>
  <si>
    <t>Padded Briefs Subscription (40 - 42 / 3 Pair)</t>
  </si>
  <si>
    <t>030305SU05PK</t>
  </si>
  <si>
    <t>Padded Briefs Subscription (40 - 42 / 5 Pair)</t>
  </si>
  <si>
    <t>030306BL0</t>
  </si>
  <si>
    <t>Padded Briefs (Blue / 43 - 46)</t>
  </si>
  <si>
    <t>030306GR0</t>
  </si>
  <si>
    <t>Padded Briefs (Green / 43 - 46)</t>
  </si>
  <si>
    <t>030306GR03PK</t>
  </si>
  <si>
    <t>Padded Briefs (Green / 43 - 46 / 3 Pair)</t>
  </si>
  <si>
    <t>030306GR05PK</t>
  </si>
  <si>
    <t>Padded Briefs (Green / 43 - 46 / 5 Pair)</t>
  </si>
  <si>
    <t>030306RE0</t>
  </si>
  <si>
    <t>Padded Briefs (Red / 43 - 46)</t>
  </si>
  <si>
    <t>030306RE03PK</t>
  </si>
  <si>
    <t>Padded Briefs (Red / 43 - 46 / 3 Pair)</t>
  </si>
  <si>
    <t>030306RE05PK</t>
  </si>
  <si>
    <t>Padded Briefs (Red / 43 - 46 / 5 Pair)</t>
  </si>
  <si>
    <t>030306SU0</t>
  </si>
  <si>
    <t>Padded Briefs Subscription (43 - 46 / 1 Pair)</t>
  </si>
  <si>
    <t>030306SU03PK</t>
  </si>
  <si>
    <t>Padded Briefs Subscription (43 - 46 / 3 Pair)</t>
  </si>
  <si>
    <t>030306SU05PK</t>
  </si>
  <si>
    <t>Padded Briefs Subscription (43 - 46 / 5 Pair)</t>
  </si>
  <si>
    <t>030401AB1</t>
  </si>
  <si>
    <t>ABC Liddle Briefs (Mens / Small / No)</t>
  </si>
  <si>
    <t>030401CA1</t>
  </si>
  <si>
    <t>Cammies Liddle Briefs (Mens / Small / No)</t>
  </si>
  <si>
    <t>030401CL1</t>
  </si>
  <si>
    <t>Camelot Men's Liddle Briefs (Small)</t>
  </si>
  <si>
    <t>030401CL4</t>
  </si>
  <si>
    <t>030401CP1</t>
  </si>
  <si>
    <t>Cammies Pink Liddle Briefs (Mens / Small / No)</t>
  </si>
  <si>
    <t>090101RE062</t>
  </si>
  <si>
    <t>090101RE063</t>
  </si>
  <si>
    <t>090101RE064</t>
  </si>
  <si>
    <t>090101RE07</t>
  </si>
  <si>
    <t>090101RE071</t>
  </si>
  <si>
    <t>090101RE072</t>
  </si>
  <si>
    <t>090101RE073</t>
  </si>
  <si>
    <t>090101RE074</t>
  </si>
  <si>
    <t>090101RE075</t>
  </si>
  <si>
    <t>090101RE076</t>
  </si>
  <si>
    <t>090101RE081</t>
  </si>
  <si>
    <t>090101RE082</t>
  </si>
  <si>
    <t>090101RE083</t>
  </si>
  <si>
    <t>090101RE084</t>
  </si>
  <si>
    <t>090101RE085</t>
  </si>
  <si>
    <t>090101RE086</t>
  </si>
  <si>
    <t>090101RE087</t>
  </si>
  <si>
    <t>090101RE088</t>
  </si>
  <si>
    <t>090101RE089</t>
  </si>
  <si>
    <t>090101RE090</t>
  </si>
  <si>
    <t>090101RE091</t>
  </si>
  <si>
    <t>090101RE092</t>
  </si>
  <si>
    <t>090101RE093</t>
  </si>
  <si>
    <t>090101RE094</t>
  </si>
  <si>
    <t>090101RE095</t>
  </si>
  <si>
    <t>090101RE096</t>
  </si>
  <si>
    <t>090101RE097</t>
  </si>
  <si>
    <t>090101RE098</t>
  </si>
  <si>
    <t>090101RE099</t>
  </si>
  <si>
    <t>Product Line</t>
  </si>
  <si>
    <t>02</t>
  </si>
  <si>
    <t>Romper</t>
  </si>
  <si>
    <t>Snappies</t>
  </si>
  <si>
    <t>03</t>
  </si>
  <si>
    <t>Product Line Code</t>
  </si>
  <si>
    <t>04</t>
  </si>
  <si>
    <t>Pants</t>
  </si>
  <si>
    <t>Underwear</t>
  </si>
  <si>
    <t>09</t>
  </si>
  <si>
    <t>Bibs</t>
  </si>
  <si>
    <t>Product Name Code</t>
  </si>
  <si>
    <t>Product Name</t>
  </si>
  <si>
    <t>T-Shirt</t>
  </si>
  <si>
    <t>Polo</t>
  </si>
  <si>
    <t>Button Down</t>
  </si>
  <si>
    <t>Hoodie</t>
  </si>
  <si>
    <t>Play Shirt</t>
  </si>
  <si>
    <t>T-Shirt Hoodie</t>
  </si>
  <si>
    <t>Play Shorts</t>
  </si>
  <si>
    <t>Shortalls</t>
  </si>
  <si>
    <t>Sleeper Footed</t>
  </si>
  <si>
    <t>Liddle PJ Tops</t>
  </si>
  <si>
    <t>Liddle PJ Bottoms</t>
  </si>
  <si>
    <t>Skirtalls</t>
  </si>
  <si>
    <t>Padded Briefs</t>
  </si>
  <si>
    <t>Product Print Code</t>
  </si>
  <si>
    <t>Product Print Name</t>
  </si>
  <si>
    <t>BL</t>
  </si>
  <si>
    <t>GR</t>
  </si>
  <si>
    <t>Blue</t>
  </si>
  <si>
    <t>Green</t>
  </si>
  <si>
    <t>BK</t>
  </si>
  <si>
    <t>Black</t>
  </si>
  <si>
    <t>AB</t>
  </si>
  <si>
    <t>ABC</t>
  </si>
  <si>
    <t>CA</t>
  </si>
  <si>
    <t>Cammies</t>
  </si>
  <si>
    <t>GA</t>
  </si>
  <si>
    <t>Galactic</t>
  </si>
  <si>
    <t>ON</t>
  </si>
  <si>
    <t>Overnights</t>
  </si>
  <si>
    <t>PU</t>
  </si>
  <si>
    <t>Puppers</t>
  </si>
  <si>
    <t>RA</t>
  </si>
  <si>
    <t>Rawrs</t>
  </si>
  <si>
    <t>SC</t>
  </si>
  <si>
    <t>Sea Creatures</t>
  </si>
  <si>
    <t>CL</t>
  </si>
  <si>
    <t>Camelot</t>
  </si>
  <si>
    <t>UN</t>
  </si>
  <si>
    <t>Unicorns</t>
  </si>
  <si>
    <t>WH</t>
  </si>
  <si>
    <t>White</t>
  </si>
  <si>
    <t>PK</t>
  </si>
  <si>
    <t>Pink</t>
  </si>
  <si>
    <t>RE</t>
  </si>
  <si>
    <t>Red</t>
  </si>
  <si>
    <t>CP</t>
  </si>
  <si>
    <t>Cammies Pink</t>
  </si>
  <si>
    <t>ME</t>
  </si>
  <si>
    <t>Metro</t>
  </si>
  <si>
    <t>SU</t>
  </si>
  <si>
    <t>Subscription</t>
  </si>
  <si>
    <t>KA</t>
  </si>
  <si>
    <t>Khaki</t>
  </si>
  <si>
    <t>NW</t>
  </si>
  <si>
    <t>Denim</t>
  </si>
  <si>
    <t>Product Size Code</t>
  </si>
  <si>
    <t>Product Size Name</t>
  </si>
  <si>
    <t>01</t>
  </si>
  <si>
    <t>05</t>
  </si>
  <si>
    <t>06</t>
  </si>
  <si>
    <t>Small</t>
  </si>
  <si>
    <t>Medium</t>
  </si>
  <si>
    <t>Large</t>
  </si>
  <si>
    <t>XL</t>
  </si>
  <si>
    <t>XXL</t>
  </si>
  <si>
    <t>XXXL</t>
  </si>
  <si>
    <t>Product Size</t>
  </si>
  <si>
    <t>01L</t>
  </si>
  <si>
    <t>02L</t>
  </si>
  <si>
    <t>03L</t>
  </si>
  <si>
    <t>04L</t>
  </si>
  <si>
    <t>05L</t>
  </si>
  <si>
    <t>06L</t>
  </si>
  <si>
    <t>Small-Long</t>
  </si>
  <si>
    <t>Medium-Long</t>
  </si>
  <si>
    <t>Large-Long</t>
  </si>
  <si>
    <t>XL-Long</t>
  </si>
  <si>
    <t>XXL-Long</t>
  </si>
  <si>
    <t>XXXL-Long</t>
  </si>
  <si>
    <t>Liddle Briefs Male</t>
  </si>
  <si>
    <t>Liddle Briefs Female</t>
  </si>
  <si>
    <t>Product Gender</t>
  </si>
  <si>
    <t>Jeans</t>
  </si>
  <si>
    <t>0401</t>
  </si>
  <si>
    <t>0901</t>
  </si>
  <si>
    <t>0201</t>
  </si>
  <si>
    <t>0202</t>
  </si>
  <si>
    <t>0203</t>
  </si>
  <si>
    <t>0204</t>
  </si>
  <si>
    <t>0205</t>
  </si>
  <si>
    <t>0206</t>
  </si>
  <si>
    <t>0208</t>
  </si>
  <si>
    <t>0207</t>
  </si>
  <si>
    <t>0209</t>
  </si>
  <si>
    <t>0210</t>
  </si>
  <si>
    <t>0211</t>
  </si>
  <si>
    <t>0212</t>
  </si>
  <si>
    <t>0213</t>
  </si>
  <si>
    <t>0214</t>
  </si>
  <si>
    <t>0302</t>
  </si>
  <si>
    <t>0303</t>
  </si>
  <si>
    <t>0304</t>
  </si>
  <si>
    <t>0305</t>
  </si>
  <si>
    <t>Gender</t>
  </si>
  <si>
    <t>Neutral</t>
  </si>
  <si>
    <t>Male</t>
  </si>
  <si>
    <t>Female</t>
  </si>
  <si>
    <t>0402</t>
  </si>
  <si>
    <t>Cargo Shorts</t>
  </si>
  <si>
    <t>0403</t>
  </si>
  <si>
    <t>Cargo Pants</t>
  </si>
  <si>
    <t>0404</t>
  </si>
  <si>
    <t>0405</t>
  </si>
  <si>
    <t>Skirt</t>
  </si>
  <si>
    <t>0406</t>
  </si>
  <si>
    <t>Play Shortalls</t>
  </si>
  <si>
    <t>0407</t>
  </si>
  <si>
    <t>Shorts</t>
  </si>
  <si>
    <t>Femaile</t>
  </si>
  <si>
    <t>Product Print</t>
  </si>
  <si>
    <t>Code Product Line</t>
  </si>
  <si>
    <t>Code Product Name</t>
  </si>
  <si>
    <t>Code Product Print</t>
  </si>
  <si>
    <t>Code Product Size</t>
  </si>
  <si>
    <t>Gender Product Name</t>
  </si>
  <si>
    <t>Gender Product Print</t>
  </si>
  <si>
    <t>Notes</t>
  </si>
  <si>
    <t>Kit?</t>
  </si>
  <si>
    <t>SKU</t>
  </si>
  <si>
    <t>SKU Active</t>
  </si>
  <si>
    <t>SKU Ignore</t>
  </si>
  <si>
    <t>SKU Name</t>
  </si>
  <si>
    <t>SKU Cost</t>
  </si>
  <si>
    <t>SKU Retail</t>
  </si>
  <si>
    <t>SKU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</si>
</sst>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54575-995A-8B49-9ECC-6BA5368223B9}" name="Table1" displayName="Table1" ref="A1:S1394" totalsRowShown="0">
  <autoFilter ref="A1:S1394" xr:uid="{4F3C89E5-7296-4642-866D-74B68DE371AA}"/>
  <sortState xmlns:xlrd2="http://schemas.microsoft.com/office/spreadsheetml/2017/richdata2" ref="A2:R1394">
    <sortCondition ref="A1:A1394"/>
  </sortState>
  <tableColumns count="19">
    <tableColumn id="1" xr3:uid="{C6F8D82C-82A2-694B-9AAD-B4978F75F3DB}" name="SKU"/>
    <tableColumn id="18" xr3:uid="{80EDB620-89A1-9344-B8EA-D4F02436D78B}" name="SKU Active"/>
    <tableColumn id="2" xr3:uid="{18496933-2C24-CB40-B82D-F6D9D2C2EE43}" name="SKU Ignore"/>
    <tableColumn id="3" xr3:uid="{D1D4B109-D172-CE43-83AE-018400535435}" name="SKU Name"/>
    <tableColumn id="4" xr3:uid="{A8922F77-CCE5-2C44-A97E-DABC9AE3F6AA}" name="SKU Cost"/>
    <tableColumn id="5" xr3:uid="{3892C32A-EBD1-294E-93A4-524D645FF3BC}" name="SKU Retail"/>
    <tableColumn id="6" xr3:uid="{E47F53FF-A2F9-424F-B7AB-F35C80837630}" name="SKU Wholesale"/>
    <tableColumn id="7" xr3:uid="{7B021002-586B-E74B-B559-78224147AC10}" name="Product Line" dataDxfId="8">
      <calculatedColumnFormula>VLOOKUP(Table1[[#This Row],[Code Product Line]],ProductLineTable[], 2,FALSE)</calculatedColumnFormula>
    </tableColumn>
    <tableColumn id="8" xr3:uid="{A363AFBF-396A-CB42-899E-D9EE66A8D858}" name="Product Name" dataDxfId="7">
      <calculatedColumnFormula>VLOOKUP(Table1[[#This Row],[Code Product Name]], ProductNameTable[], 2, FALSE)</calculatedColumnFormula>
    </tableColumn>
    <tableColumn id="9" xr3:uid="{1CA7F8B9-4991-5242-B512-D484BF49B597}" name="Product Print" dataDxfId="5">
      <calculatedColumnFormula>VLOOKUP(Table1[[#This Row],[Code Product Print]], ProductPrintTable[], 2, FALSE)</calculatedColumnFormula>
    </tableColumn>
    <tableColumn id="10" xr3:uid="{415B2794-EFD8-D040-A856-DA508261F693}" name="Product Size" dataDxfId="13">
      <calculatedColumnFormula>VLOOKUP(MID(Table1[[#This Row],[SKU]],5,2)&amp;IF(MID(Table1[[#This Row],[SKU]], 7,1) ="L", "L", ""), ProductSizeTable[], 2, FALSE)</calculatedColumnFormula>
    </tableColumn>
    <tableColumn id="11" xr3:uid="{E9A1225D-57BF-0741-8BBB-F794B406DA70}" name="Product Gender" dataDxfId="1">
      <calculatedColumnFormula>IF(Table1[[#This Row],[Gender Product Name]] = "Neutral", Table1[[#This Row],[Gender Product Print]])</calculatedColumnFormula>
    </tableColumn>
    <tableColumn id="12" xr3:uid="{91E34E25-9D5D-E644-B2E8-58BB85664286}" name="Code Product Line" dataDxfId="10">
      <calculatedColumnFormula>LEFT(Table1[[#This Row],[SKU]], 2)</calculatedColumnFormula>
    </tableColumn>
    <tableColumn id="13" xr3:uid="{80104A3A-77F8-3F4C-9D5B-9E349C446307}" name="Code Product Name" dataDxfId="9">
      <calculatedColumnFormula>LEFT(Table1[[#This Row],[SKU]], 4)</calculatedColumnFormula>
    </tableColumn>
    <tableColumn id="14" xr3:uid="{93F05356-21C9-2547-B8B3-8D80A1025A4C}" name="Code Product Print" dataDxfId="6">
      <calculatedColumnFormula>MID(Table1[[#This Row],[SKU]],IF(MID(Table1[[#This Row],[SKU]], 7,1) ="L", 8, 7),2)</calculatedColumnFormula>
    </tableColumn>
    <tableColumn id="16" xr3:uid="{E0299B36-B5EA-9943-83DC-F2792CA7D8C0}" name="Code Product Size" dataDxfId="4">
      <calculatedColumnFormula>MID(Table1[[#This Row],[SKU]],5,2)&amp;IF(MID(Table1[[#This Row],[SKU]], 7,1) ="L", "L", "")</calculatedColumnFormula>
    </tableColumn>
    <tableColumn id="15" xr3:uid="{038B5C56-8DD6-8840-A94C-ACD516DC4D9F}" name="Gender Product Name" dataDxfId="2">
      <calculatedColumnFormula>VLOOKUP(Table1[[#This Row],[Code Product Name]], ProductNameTable[], 3, FALSE)</calculatedColumnFormula>
    </tableColumn>
    <tableColumn id="17" xr3:uid="{44EE7BC0-E399-B14F-82F5-9B1F4EB6AA54}" name="Gender Product Print" dataDxfId="3">
      <calculatedColumnFormula>VLOOKUP(Table1[[#This Row],[Code Product Print]], ProductPrintTable[], 3, FALSE)</calculatedColumnFormula>
    </tableColumn>
    <tableColumn id="20" xr3:uid="{F20D79AD-D9AD-0847-B0EF-0C4675F1DA62}" name="Not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F1130-9C18-DA42-A144-C8E5B908C668}" name="ProductLineTable" displayName="ProductLineTable" ref="A1:B5" totalsRowShown="0" headerRowDxfId="27" dataDxfId="26">
  <autoFilter ref="A1:B5" xr:uid="{6820D36E-725D-074C-B8D1-40A1B0C36A4B}"/>
  <tableColumns count="2">
    <tableColumn id="1" xr3:uid="{8ABD2B63-4801-DC4A-B64B-070EAFC57CA5}" name="Product Line Code" dataDxfId="25"/>
    <tableColumn id="2" xr3:uid="{52A20139-6DB1-1D48-92AC-1A39E2FE0C5E}" name="Product Lin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F00116-5488-9E47-902D-E1C540E5DA21}" name="ProductNameTable" displayName="ProductNameTable" ref="D1:F27" totalsRowShown="0" headerRowDxfId="23" dataDxfId="22">
  <autoFilter ref="D1:F27" xr:uid="{D2A38DFC-1BE2-274F-96DC-EFA0B99BDAB7}"/>
  <sortState xmlns:xlrd2="http://schemas.microsoft.com/office/spreadsheetml/2017/richdata2" ref="D2:E17">
    <sortCondition ref="D1:D17"/>
  </sortState>
  <tableColumns count="3">
    <tableColumn id="1" xr3:uid="{986BA0E6-C2B3-5B48-AA60-8082E3E4160B}" name="Product Name Code" dataDxfId="21"/>
    <tableColumn id="2" xr3:uid="{542DD310-8A19-F44E-B254-9B44AF4A9AC7}" name="Product Name" dataDxfId="20"/>
    <tableColumn id="3" xr3:uid="{05BB2726-4746-4E4C-BE8E-8ED40D985E15}" name="Gender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C4AA5C-4537-404B-B794-3D6A17B73E4D}" name="ProductPrintTable" displayName="ProductPrintTable" ref="H1:J21" totalsRowShown="0" headerRowDxfId="19">
  <autoFilter ref="H1:J21" xr:uid="{5B8D145A-9F0C-7645-B1BD-09F9A85D7732}"/>
  <sortState xmlns:xlrd2="http://schemas.microsoft.com/office/spreadsheetml/2017/richdata2" ref="H2:I18">
    <sortCondition ref="H1:H18"/>
  </sortState>
  <tableColumns count="3">
    <tableColumn id="1" xr3:uid="{E3DBCC1A-75FA-9B46-9537-91DC7420647B}" name="Product Print Code" dataDxfId="18"/>
    <tableColumn id="2" xr3:uid="{E2D64E7B-89D1-7F4C-A773-5248DA3C2AAC}" name="Product Print Name" dataDxfId="17"/>
    <tableColumn id="3" xr3:uid="{37348B8D-C983-284F-8672-3BA1810B63DD}" name="Gender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5609FA-6C00-E440-B001-B191C795E0A3}" name="ProductSizeTable" displayName="ProductSizeTable" ref="L1:M13" totalsRowShown="0" headerRowDxfId="14">
  <autoFilter ref="L1:M13" xr:uid="{EE7B507B-D723-1140-BDEA-DB43B112587A}"/>
  <tableColumns count="2">
    <tableColumn id="1" xr3:uid="{5DB95029-6DAB-4246-A2F0-4A804559165C}" name="Product Size Code" dataDxfId="16"/>
    <tableColumn id="2" xr3:uid="{989E7220-7A08-924D-96C6-F2D24A78A0A7}" name="Product Size Name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94"/>
  <sheetViews>
    <sheetView tabSelected="1" zoomScale="200" zoomScaleNormal="200" workbookViewId="0">
      <pane ySplit="1" topLeftCell="A750" activePane="bottomLeft" state="frozen"/>
      <selection pane="bottomLeft" activeCell="G1" sqref="A1:G1"/>
    </sheetView>
  </sheetViews>
  <sheetFormatPr baseColWidth="10" defaultColWidth="8.83203125" defaultRowHeight="18" customHeight="1" x14ac:dyDescent="0.2"/>
  <cols>
    <col min="1" max="2" width="15" customWidth="1"/>
    <col min="3" max="3" width="10.5" customWidth="1"/>
    <col min="4" max="4" width="35.5" customWidth="1"/>
    <col min="5" max="5" width="9.1640625" customWidth="1"/>
    <col min="6" max="6" width="10.1640625" customWidth="1"/>
    <col min="7" max="7" width="13.83203125" customWidth="1"/>
    <col min="8" max="8" width="15" customWidth="1"/>
    <col min="9" max="9" width="22.83203125" customWidth="1"/>
    <col min="10" max="10" width="19.5" customWidth="1"/>
    <col min="11" max="11" width="25.1640625" customWidth="1"/>
    <col min="12" max="12" width="17.83203125" customWidth="1"/>
    <col min="13" max="13" width="21.83203125" customWidth="1"/>
    <col min="14" max="14" width="22" customWidth="1"/>
    <col min="15" max="15" width="20.5" customWidth="1"/>
    <col min="16" max="16" width="12.33203125" customWidth="1"/>
    <col min="17" max="17" width="17.6640625" customWidth="1"/>
    <col min="18" max="18" width="27.6640625" customWidth="1"/>
  </cols>
  <sheetData>
    <row r="1" spans="1:19" ht="18" customHeight="1" x14ac:dyDescent="0.2">
      <c r="A1" t="s">
        <v>2584</v>
      </c>
      <c r="B1" t="s">
        <v>2585</v>
      </c>
      <c r="C1" t="s">
        <v>2586</v>
      </c>
      <c r="D1" t="s">
        <v>2587</v>
      </c>
      <c r="E1" t="s">
        <v>2588</v>
      </c>
      <c r="F1" t="s">
        <v>2589</v>
      </c>
      <c r="G1" t="s">
        <v>2590</v>
      </c>
      <c r="H1" t="s">
        <v>2443</v>
      </c>
      <c r="I1" t="s">
        <v>2455</v>
      </c>
      <c r="J1" t="s">
        <v>2575</v>
      </c>
      <c r="K1" t="s">
        <v>2522</v>
      </c>
      <c r="L1" t="s">
        <v>2537</v>
      </c>
      <c r="M1" t="s">
        <v>2576</v>
      </c>
      <c r="N1" t="s">
        <v>2577</v>
      </c>
      <c r="O1" t="s">
        <v>2578</v>
      </c>
      <c r="P1" t="s">
        <v>2579</v>
      </c>
      <c r="Q1" t="s">
        <v>2580</v>
      </c>
      <c r="R1" t="s">
        <v>2581</v>
      </c>
      <c r="S1" t="s">
        <v>2582</v>
      </c>
    </row>
    <row r="2" spans="1:19" ht="15" x14ac:dyDescent="0.2">
      <c r="A2" t="s">
        <v>881</v>
      </c>
      <c r="B2" t="b">
        <v>1</v>
      </c>
      <c r="C2" t="b">
        <v>0</v>
      </c>
      <c r="D2" t="s">
        <v>882</v>
      </c>
      <c r="F2">
        <v>40</v>
      </c>
      <c r="H2" t="str">
        <f>VLOOKUP(Table1[[#This Row],[Code Product Line]],ProductLineTable[], 2,FALSE)</f>
        <v>Snappies</v>
      </c>
      <c r="I2" t="str">
        <f>VLOOKUP(Table1[[#This Row],[Code Product Name]], ProductNameTable[], 2, FALSE)</f>
        <v>T-Shirt</v>
      </c>
      <c r="J2" t="str">
        <f>VLOOKUP(Table1[[#This Row],[Code Product Print]], ProductPrintTable[], 2, FALSE)</f>
        <v>ABC</v>
      </c>
      <c r="K2" s="2" t="str">
        <f>VLOOKUP(MID(Table1[[#This Row],[SKU]],5,2)&amp;IF(MID(Table1[[#This Row],[SKU]], 7,1) ="L", "L", ""), ProductSizeTable[], 2, FALSE)</f>
        <v>Small</v>
      </c>
      <c r="L2" s="2" t="str">
        <f>IF(Table1[[#This Row],[Gender Product Name]] = "Neutral", Table1[[#This Row],[Gender Product Print]])</f>
        <v>Neutral</v>
      </c>
      <c r="M2" s="2" t="str">
        <f>LEFT(Table1[[#This Row],[SKU]], 2)</f>
        <v>02</v>
      </c>
      <c r="N2" s="2" t="str">
        <f>LEFT(Table1[[#This Row],[SKU]], 4)</f>
        <v>0201</v>
      </c>
      <c r="O2" s="2" t="str">
        <f>MID(Table1[[#This Row],[SKU]],IF(MID(Table1[[#This Row],[SKU]], 7,1) ="L", 8, 7),2)</f>
        <v>AB</v>
      </c>
      <c r="P2" s="2" t="str">
        <f>MID(Table1[[#This Row],[SKU]],5,2)&amp;IF(MID(Table1[[#This Row],[SKU]], 7,1) ="L", "L", "")</f>
        <v>01</v>
      </c>
      <c r="Q2" s="2" t="str">
        <f>VLOOKUP(Table1[[#This Row],[Code Product Name]], ProductNameTable[], 3, FALSE)</f>
        <v>Neutral</v>
      </c>
      <c r="R2" s="2" t="str">
        <f>VLOOKUP(Table1[[#This Row],[Code Product Print]], ProductPrintTable[], 3, FALSE)</f>
        <v>Neutral</v>
      </c>
      <c r="S2" s="2"/>
    </row>
    <row r="3" spans="1:19" ht="15" x14ac:dyDescent="0.2">
      <c r="A3" t="s">
        <v>883</v>
      </c>
      <c r="B3" t="b">
        <v>1</v>
      </c>
      <c r="C3" t="b">
        <v>0</v>
      </c>
      <c r="D3" t="s">
        <v>884</v>
      </c>
      <c r="E3">
        <v>13</v>
      </c>
      <c r="F3">
        <v>10</v>
      </c>
      <c r="G3">
        <v>23</v>
      </c>
      <c r="H3" t="str">
        <f>VLOOKUP(Table1[[#This Row],[Code Product Line]],ProductLineTable[], 2,FALSE)</f>
        <v>Snappies</v>
      </c>
      <c r="I3" t="str">
        <f>VLOOKUP(Table1[[#This Row],[Code Product Name]], ProductNameTable[], 2, FALSE)</f>
        <v>T-Shirt</v>
      </c>
      <c r="J3" t="str">
        <f>VLOOKUP(Table1[[#This Row],[Code Product Print]], ProductPrintTable[], 2, FALSE)</f>
        <v>Black</v>
      </c>
      <c r="K3" s="2" t="str">
        <f>VLOOKUP(MID(Table1[[#This Row],[SKU]],5,2)&amp;IF(MID(Table1[[#This Row],[SKU]], 7,1) ="L", "L", ""), ProductSizeTable[], 2, FALSE)</f>
        <v>Small</v>
      </c>
      <c r="L3" s="2" t="str">
        <f>IF(Table1[[#This Row],[Gender Product Name]] = "Neutral", Table1[[#This Row],[Gender Product Print]])</f>
        <v>Neutral</v>
      </c>
      <c r="M3" s="2" t="str">
        <f>LEFT(Table1[[#This Row],[SKU]], 2)</f>
        <v>02</v>
      </c>
      <c r="N3" s="2" t="str">
        <f>LEFT(Table1[[#This Row],[SKU]], 4)</f>
        <v>0201</v>
      </c>
      <c r="O3" s="2" t="str">
        <f>MID(Table1[[#This Row],[SKU]],IF(MID(Table1[[#This Row],[SKU]], 7,1) ="L", 8, 7),2)</f>
        <v>BK</v>
      </c>
      <c r="P3" s="2" t="str">
        <f>MID(Table1[[#This Row],[SKU]],5,2)&amp;IF(MID(Table1[[#This Row],[SKU]], 7,1) ="L", "L", "")</f>
        <v>01</v>
      </c>
      <c r="Q3" s="2" t="str">
        <f>VLOOKUP(Table1[[#This Row],[Code Product Name]], ProductNameTable[], 3, FALSE)</f>
        <v>Neutral</v>
      </c>
      <c r="R3" s="2" t="str">
        <f>VLOOKUP(Table1[[#This Row],[Code Product Print]], ProductPrintTable[], 3, FALSE)</f>
        <v>Neutral</v>
      </c>
      <c r="S3" s="2"/>
    </row>
    <row r="4" spans="1:19" ht="15" x14ac:dyDescent="0.2">
      <c r="A4" t="s">
        <v>885</v>
      </c>
      <c r="B4" t="b">
        <v>1</v>
      </c>
      <c r="C4" t="b">
        <v>0</v>
      </c>
      <c r="D4" t="s">
        <v>886</v>
      </c>
      <c r="F4">
        <v>10</v>
      </c>
      <c r="H4" t="str">
        <f>VLOOKUP(Table1[[#This Row],[Code Product Line]],ProductLineTable[], 2,FALSE)</f>
        <v>Snappies</v>
      </c>
      <c r="I4" t="str">
        <f>VLOOKUP(Table1[[#This Row],[Code Product Name]], ProductNameTable[], 2, FALSE)</f>
        <v>T-Shirt</v>
      </c>
      <c r="J4" t="str">
        <f>VLOOKUP(Table1[[#This Row],[Code Product Print]], ProductPrintTable[], 2, FALSE)</f>
        <v>Blue</v>
      </c>
      <c r="K4" s="2" t="str">
        <f>VLOOKUP(MID(Table1[[#This Row],[SKU]],5,2)&amp;IF(MID(Table1[[#This Row],[SKU]], 7,1) ="L", "L", ""), ProductSizeTable[], 2, FALSE)</f>
        <v>Small</v>
      </c>
      <c r="L4" s="2" t="str">
        <f>IF(Table1[[#This Row],[Gender Product Name]] = "Neutral", Table1[[#This Row],[Gender Product Print]])</f>
        <v>Neutral</v>
      </c>
      <c r="M4" s="2" t="str">
        <f>LEFT(Table1[[#This Row],[SKU]], 2)</f>
        <v>02</v>
      </c>
      <c r="N4" s="2" t="str">
        <f>LEFT(Table1[[#This Row],[SKU]], 4)</f>
        <v>0201</v>
      </c>
      <c r="O4" s="2" t="str">
        <f>MID(Table1[[#This Row],[SKU]],IF(MID(Table1[[#This Row],[SKU]], 7,1) ="L", 8, 7),2)</f>
        <v>BL</v>
      </c>
      <c r="P4" s="2" t="str">
        <f>MID(Table1[[#This Row],[SKU]],5,2)&amp;IF(MID(Table1[[#This Row],[SKU]], 7,1) ="L", "L", "")</f>
        <v>01</v>
      </c>
      <c r="Q4" s="2" t="str">
        <f>VLOOKUP(Table1[[#This Row],[Code Product Name]], ProductNameTable[], 3, FALSE)</f>
        <v>Neutral</v>
      </c>
      <c r="R4" s="2" t="str">
        <f>VLOOKUP(Table1[[#This Row],[Code Product Print]], ProductPrintTable[], 3, FALSE)</f>
        <v>Neutral</v>
      </c>
      <c r="S4" s="2"/>
    </row>
    <row r="5" spans="1:19" ht="15" x14ac:dyDescent="0.2">
      <c r="A5" t="s">
        <v>887</v>
      </c>
      <c r="B5" t="b">
        <v>1</v>
      </c>
      <c r="C5" t="b">
        <v>0</v>
      </c>
      <c r="D5" t="s">
        <v>888</v>
      </c>
      <c r="F5">
        <v>10</v>
      </c>
      <c r="H5" t="str">
        <f>VLOOKUP(Table1[[#This Row],[Code Product Line]],ProductLineTable[], 2,FALSE)</f>
        <v>Snappies</v>
      </c>
      <c r="I5" t="str">
        <f>VLOOKUP(Table1[[#This Row],[Code Product Name]], ProductNameTable[], 2, FALSE)</f>
        <v>T-Shirt</v>
      </c>
      <c r="J5" t="str">
        <f>VLOOKUP(Table1[[#This Row],[Code Product Print]], ProductPrintTable[], 2, FALSE)</f>
        <v>Cammies</v>
      </c>
      <c r="K5" s="2" t="str">
        <f>VLOOKUP(MID(Table1[[#This Row],[SKU]],5,2)&amp;IF(MID(Table1[[#This Row],[SKU]], 7,1) ="L", "L", ""), ProductSizeTable[], 2, FALSE)</f>
        <v>Small</v>
      </c>
      <c r="L5" s="2" t="str">
        <f>IF(Table1[[#This Row],[Gender Product Name]] = "Neutral", Table1[[#This Row],[Gender Product Print]])</f>
        <v>Neutral</v>
      </c>
      <c r="M5" s="2" t="str">
        <f>LEFT(Table1[[#This Row],[SKU]], 2)</f>
        <v>02</v>
      </c>
      <c r="N5" s="2" t="str">
        <f>LEFT(Table1[[#This Row],[SKU]], 4)</f>
        <v>0201</v>
      </c>
      <c r="O5" s="2" t="str">
        <f>MID(Table1[[#This Row],[SKU]],IF(MID(Table1[[#This Row],[SKU]], 7,1) ="L", 8, 7),2)</f>
        <v>CA</v>
      </c>
      <c r="P5" s="2" t="str">
        <f>MID(Table1[[#This Row],[SKU]],5,2)&amp;IF(MID(Table1[[#This Row],[SKU]], 7,1) ="L", "L", "")</f>
        <v>01</v>
      </c>
      <c r="Q5" s="2" t="str">
        <f>VLOOKUP(Table1[[#This Row],[Code Product Name]], ProductNameTable[], 3, FALSE)</f>
        <v>Neutral</v>
      </c>
      <c r="R5" s="2" t="str">
        <f>VLOOKUP(Table1[[#This Row],[Code Product Print]], ProductPrintTable[], 3, FALSE)</f>
        <v>Neutral</v>
      </c>
      <c r="S5" s="2"/>
    </row>
    <row r="6" spans="1:19" ht="15" x14ac:dyDescent="0.2">
      <c r="A6" t="s">
        <v>889</v>
      </c>
      <c r="B6" t="b">
        <v>1</v>
      </c>
      <c r="C6" t="b">
        <v>0</v>
      </c>
      <c r="D6" t="s">
        <v>890</v>
      </c>
      <c r="F6">
        <v>40</v>
      </c>
      <c r="H6" t="str">
        <f>VLOOKUP(Table1[[#This Row],[Code Product Line]],ProductLineTable[], 2,FALSE)</f>
        <v>Snappies</v>
      </c>
      <c r="I6" t="str">
        <f>VLOOKUP(Table1[[#This Row],[Code Product Name]], ProductNameTable[], 2, FALSE)</f>
        <v>T-Shirt</v>
      </c>
      <c r="J6" t="str">
        <f>VLOOKUP(Table1[[#This Row],[Code Product Print]], ProductPrintTable[], 2, FALSE)</f>
        <v>Camelot</v>
      </c>
      <c r="K6" s="2" t="str">
        <f>VLOOKUP(MID(Table1[[#This Row],[SKU]],5,2)&amp;IF(MID(Table1[[#This Row],[SKU]], 7,1) ="L", "L", ""), ProductSizeTable[], 2, FALSE)</f>
        <v>Small</v>
      </c>
      <c r="L6" s="2" t="str">
        <f>IF(Table1[[#This Row],[Gender Product Name]] = "Neutral", Table1[[#This Row],[Gender Product Print]])</f>
        <v>Neutral</v>
      </c>
      <c r="M6" s="2" t="str">
        <f>LEFT(Table1[[#This Row],[SKU]], 2)</f>
        <v>02</v>
      </c>
      <c r="N6" s="2" t="str">
        <f>LEFT(Table1[[#This Row],[SKU]], 4)</f>
        <v>0201</v>
      </c>
      <c r="O6" s="2" t="str">
        <f>MID(Table1[[#This Row],[SKU]],IF(MID(Table1[[#This Row],[SKU]], 7,1) ="L", 8, 7),2)</f>
        <v>CL</v>
      </c>
      <c r="P6" s="2" t="str">
        <f>MID(Table1[[#This Row],[SKU]],5,2)&amp;IF(MID(Table1[[#This Row],[SKU]], 7,1) ="L", "L", "")</f>
        <v>01</v>
      </c>
      <c r="Q6" s="2" t="str">
        <f>VLOOKUP(Table1[[#This Row],[Code Product Name]], ProductNameTable[], 3, FALSE)</f>
        <v>Neutral</v>
      </c>
      <c r="R6" s="2" t="str">
        <f>VLOOKUP(Table1[[#This Row],[Code Product Print]], ProductPrintTable[], 3, FALSE)</f>
        <v>Neutral</v>
      </c>
      <c r="S6" s="2"/>
    </row>
    <row r="7" spans="1:19" ht="15" x14ac:dyDescent="0.2">
      <c r="A7" t="s">
        <v>891</v>
      </c>
      <c r="B7" t="b">
        <v>1</v>
      </c>
      <c r="C7" t="b">
        <v>0</v>
      </c>
      <c r="D7" t="s">
        <v>892</v>
      </c>
      <c r="F7">
        <v>40</v>
      </c>
      <c r="H7" t="str">
        <f>VLOOKUP(Table1[[#This Row],[Code Product Line]],ProductLineTable[], 2,FALSE)</f>
        <v>Snappies</v>
      </c>
      <c r="I7" t="str">
        <f>VLOOKUP(Table1[[#This Row],[Code Product Name]], ProductNameTable[], 2, FALSE)</f>
        <v>T-Shirt</v>
      </c>
      <c r="J7" t="str">
        <f>VLOOKUP(Table1[[#This Row],[Code Product Print]], ProductPrintTable[], 2, FALSE)</f>
        <v>Cammies Pink</v>
      </c>
      <c r="K7" s="2" t="str">
        <f>VLOOKUP(MID(Table1[[#This Row],[SKU]],5,2)&amp;IF(MID(Table1[[#This Row],[SKU]], 7,1) ="L", "L", ""), ProductSizeTable[], 2, FALSE)</f>
        <v>Small</v>
      </c>
      <c r="L7" s="2" t="str">
        <f>IF(Table1[[#This Row],[Gender Product Name]] = "Neutral", Table1[[#This Row],[Gender Product Print]])</f>
        <v>Female</v>
      </c>
      <c r="M7" s="2" t="str">
        <f>LEFT(Table1[[#This Row],[SKU]], 2)</f>
        <v>02</v>
      </c>
      <c r="N7" s="2" t="str">
        <f>LEFT(Table1[[#This Row],[SKU]], 4)</f>
        <v>0201</v>
      </c>
      <c r="O7" s="2" t="str">
        <f>MID(Table1[[#This Row],[SKU]],IF(MID(Table1[[#This Row],[SKU]], 7,1) ="L", 8, 7),2)</f>
        <v>CP</v>
      </c>
      <c r="P7" s="2" t="str">
        <f>MID(Table1[[#This Row],[SKU]],5,2)&amp;IF(MID(Table1[[#This Row],[SKU]], 7,1) ="L", "L", "")</f>
        <v>01</v>
      </c>
      <c r="Q7" s="2" t="str">
        <f>VLOOKUP(Table1[[#This Row],[Code Product Name]], ProductNameTable[], 3, FALSE)</f>
        <v>Neutral</v>
      </c>
      <c r="R7" s="2" t="str">
        <f>VLOOKUP(Table1[[#This Row],[Code Product Print]], ProductPrintTable[], 3, FALSE)</f>
        <v>Female</v>
      </c>
      <c r="S7" s="2"/>
    </row>
    <row r="8" spans="1:19" ht="15" x14ac:dyDescent="0.2">
      <c r="A8" t="s">
        <v>893</v>
      </c>
      <c r="B8" t="b">
        <v>1</v>
      </c>
      <c r="C8" t="b">
        <v>0</v>
      </c>
      <c r="D8" t="s">
        <v>894</v>
      </c>
      <c r="F8">
        <v>10</v>
      </c>
      <c r="H8" t="str">
        <f>VLOOKUP(Table1[[#This Row],[Code Product Line]],ProductLineTable[], 2,FALSE)</f>
        <v>Snappies</v>
      </c>
      <c r="I8" t="str">
        <f>VLOOKUP(Table1[[#This Row],[Code Product Name]], ProductNameTable[], 2, FALSE)</f>
        <v>T-Shirt</v>
      </c>
      <c r="J8" t="str">
        <f>VLOOKUP(Table1[[#This Row],[Code Product Print]], ProductPrintTable[], 2, FALSE)</f>
        <v>Galactic</v>
      </c>
      <c r="K8" s="2" t="str">
        <f>VLOOKUP(MID(Table1[[#This Row],[SKU]],5,2)&amp;IF(MID(Table1[[#This Row],[SKU]], 7,1) ="L", "L", ""), ProductSizeTable[], 2, FALSE)</f>
        <v>Small</v>
      </c>
      <c r="L8" s="2" t="str">
        <f>IF(Table1[[#This Row],[Gender Product Name]] = "Neutral", Table1[[#This Row],[Gender Product Print]])</f>
        <v>Neutral</v>
      </c>
      <c r="M8" s="2" t="str">
        <f>LEFT(Table1[[#This Row],[SKU]], 2)</f>
        <v>02</v>
      </c>
      <c r="N8" s="2" t="str">
        <f>LEFT(Table1[[#This Row],[SKU]], 4)</f>
        <v>0201</v>
      </c>
      <c r="O8" s="2" t="str">
        <f>MID(Table1[[#This Row],[SKU]],IF(MID(Table1[[#This Row],[SKU]], 7,1) ="L", 8, 7),2)</f>
        <v>GA</v>
      </c>
      <c r="P8" s="2" t="str">
        <f>MID(Table1[[#This Row],[SKU]],5,2)&amp;IF(MID(Table1[[#This Row],[SKU]], 7,1) ="L", "L", "")</f>
        <v>01</v>
      </c>
      <c r="Q8" s="2" t="str">
        <f>VLOOKUP(Table1[[#This Row],[Code Product Name]], ProductNameTable[], 3, FALSE)</f>
        <v>Neutral</v>
      </c>
      <c r="R8" s="2" t="str">
        <f>VLOOKUP(Table1[[#This Row],[Code Product Print]], ProductPrintTable[], 3, FALSE)</f>
        <v>Neutral</v>
      </c>
      <c r="S8" s="2"/>
    </row>
    <row r="9" spans="1:19" ht="15" x14ac:dyDescent="0.2">
      <c r="A9" t="s">
        <v>895</v>
      </c>
      <c r="B9" t="b">
        <v>0</v>
      </c>
      <c r="C9" t="b">
        <v>0</v>
      </c>
      <c r="D9" t="s">
        <v>896</v>
      </c>
      <c r="E9">
        <v>20</v>
      </c>
      <c r="F9">
        <v>10</v>
      </c>
      <c r="G9">
        <v>30</v>
      </c>
      <c r="H9" t="str">
        <f>VLOOKUP(Table1[[#This Row],[Code Product Line]],ProductLineTable[], 2,FALSE)</f>
        <v>Snappies</v>
      </c>
      <c r="I9" t="str">
        <f>VLOOKUP(Table1[[#This Row],[Code Product Name]], ProductNameTable[], 2, FALSE)</f>
        <v>T-Shirt</v>
      </c>
      <c r="J9" t="str">
        <f>VLOOKUP(Table1[[#This Row],[Code Product Print]], ProductPrintTable[], 2, FALSE)</f>
        <v>Green</v>
      </c>
      <c r="K9" s="2" t="str">
        <f>VLOOKUP(MID(Table1[[#This Row],[SKU]],5,2)&amp;IF(MID(Table1[[#This Row],[SKU]], 7,1) ="L", "L", ""), ProductSizeTable[], 2, FALSE)</f>
        <v>Small</v>
      </c>
      <c r="L9" s="2" t="str">
        <f>IF(Table1[[#This Row],[Gender Product Name]] = "Neutral", Table1[[#This Row],[Gender Product Print]])</f>
        <v>Neutral</v>
      </c>
      <c r="M9" s="2" t="str">
        <f>LEFT(Table1[[#This Row],[SKU]], 2)</f>
        <v>02</v>
      </c>
      <c r="N9" s="2" t="str">
        <f>LEFT(Table1[[#This Row],[SKU]], 4)</f>
        <v>0201</v>
      </c>
      <c r="O9" s="2" t="str">
        <f>MID(Table1[[#This Row],[SKU]],IF(MID(Table1[[#This Row],[SKU]], 7,1) ="L", 8, 7),2)</f>
        <v>GR</v>
      </c>
      <c r="P9" s="2" t="str">
        <f>MID(Table1[[#This Row],[SKU]],5,2)&amp;IF(MID(Table1[[#This Row],[SKU]], 7,1) ="L", "L", "")</f>
        <v>01</v>
      </c>
      <c r="Q9" s="2" t="str">
        <f>VLOOKUP(Table1[[#This Row],[Code Product Name]], ProductNameTable[], 3, FALSE)</f>
        <v>Neutral</v>
      </c>
      <c r="R9" s="2" t="str">
        <f>VLOOKUP(Table1[[#This Row],[Code Product Print]], ProductPrintTable[], 3, FALSE)</f>
        <v>Neutral</v>
      </c>
      <c r="S9" s="2"/>
    </row>
    <row r="10" spans="1:19" ht="15" x14ac:dyDescent="0.2">
      <c r="A10" t="s">
        <v>897</v>
      </c>
      <c r="B10" t="b">
        <v>1</v>
      </c>
      <c r="C10" t="b">
        <v>0</v>
      </c>
      <c r="D10" t="s">
        <v>898</v>
      </c>
      <c r="F10">
        <v>10</v>
      </c>
      <c r="H10" t="str">
        <f>VLOOKUP(Table1[[#This Row],[Code Product Line]],ProductLineTable[], 2,FALSE)</f>
        <v>Snappies</v>
      </c>
      <c r="I10" t="str">
        <f>VLOOKUP(Table1[[#This Row],[Code Product Name]], ProductNameTable[], 2, FALSE)</f>
        <v>T-Shirt</v>
      </c>
      <c r="J10" t="str">
        <f>VLOOKUP(Table1[[#This Row],[Code Product Print]], ProductPrintTable[], 2, FALSE)</f>
        <v>Metro</v>
      </c>
      <c r="K10" s="2" t="str">
        <f>VLOOKUP(MID(Table1[[#This Row],[SKU]],5,2)&amp;IF(MID(Table1[[#This Row],[SKU]], 7,1) ="L", "L", ""), ProductSizeTable[], 2, FALSE)</f>
        <v>Small</v>
      </c>
      <c r="L10" s="2" t="str">
        <f>IF(Table1[[#This Row],[Gender Product Name]] = "Neutral", Table1[[#This Row],[Gender Product Print]])</f>
        <v>Neutral</v>
      </c>
      <c r="M10" s="2" t="str">
        <f>LEFT(Table1[[#This Row],[SKU]], 2)</f>
        <v>02</v>
      </c>
      <c r="N10" s="2" t="str">
        <f>LEFT(Table1[[#This Row],[SKU]], 4)</f>
        <v>0201</v>
      </c>
      <c r="O10" s="2" t="str">
        <f>MID(Table1[[#This Row],[SKU]],IF(MID(Table1[[#This Row],[SKU]], 7,1) ="L", 8, 7),2)</f>
        <v>ME</v>
      </c>
      <c r="P10" s="2" t="str">
        <f>MID(Table1[[#This Row],[SKU]],5,2)&amp;IF(MID(Table1[[#This Row],[SKU]], 7,1) ="L", "L", "")</f>
        <v>01</v>
      </c>
      <c r="Q10" s="2" t="str">
        <f>VLOOKUP(Table1[[#This Row],[Code Product Name]], ProductNameTable[], 3, FALSE)</f>
        <v>Neutral</v>
      </c>
      <c r="R10" s="2" t="str">
        <f>VLOOKUP(Table1[[#This Row],[Code Product Print]], ProductPrintTable[], 3, FALSE)</f>
        <v>Neutral</v>
      </c>
      <c r="S10" s="2"/>
    </row>
    <row r="11" spans="1:19" ht="15" x14ac:dyDescent="0.2">
      <c r="A11" t="s">
        <v>899</v>
      </c>
      <c r="B11" t="b">
        <v>0</v>
      </c>
      <c r="C11" t="b">
        <v>0</v>
      </c>
      <c r="D11" t="s">
        <v>900</v>
      </c>
      <c r="F11">
        <v>10</v>
      </c>
      <c r="H11" t="str">
        <f>VLOOKUP(Table1[[#This Row],[Code Product Line]],ProductLineTable[], 2,FALSE)</f>
        <v>Snappies</v>
      </c>
      <c r="I11" t="str">
        <f>VLOOKUP(Table1[[#This Row],[Code Product Name]], ProductNameTable[], 2, FALSE)</f>
        <v>T-Shirt</v>
      </c>
      <c r="J11" t="str">
        <f>VLOOKUP(Table1[[#This Row],[Code Product Print]], ProductPrintTable[], 2, FALSE)</f>
        <v>Overnights</v>
      </c>
      <c r="K11" s="2" t="str">
        <f>VLOOKUP(MID(Table1[[#This Row],[SKU]],5,2)&amp;IF(MID(Table1[[#This Row],[SKU]], 7,1) ="L", "L", ""), ProductSizeTable[], 2, FALSE)</f>
        <v>Small</v>
      </c>
      <c r="L11" s="2" t="str">
        <f>IF(Table1[[#This Row],[Gender Product Name]] = "Neutral", Table1[[#This Row],[Gender Product Print]])</f>
        <v>Neutral</v>
      </c>
      <c r="M11" s="2" t="str">
        <f>LEFT(Table1[[#This Row],[SKU]], 2)</f>
        <v>02</v>
      </c>
      <c r="N11" s="2" t="str">
        <f>LEFT(Table1[[#This Row],[SKU]], 4)</f>
        <v>0201</v>
      </c>
      <c r="O11" s="2" t="str">
        <f>MID(Table1[[#This Row],[SKU]],IF(MID(Table1[[#This Row],[SKU]], 7,1) ="L", 8, 7),2)</f>
        <v>ON</v>
      </c>
      <c r="P11" s="2" t="str">
        <f>MID(Table1[[#This Row],[SKU]],5,2)&amp;IF(MID(Table1[[#This Row],[SKU]], 7,1) ="L", "L", "")</f>
        <v>01</v>
      </c>
      <c r="Q11" s="2" t="str">
        <f>VLOOKUP(Table1[[#This Row],[Code Product Name]], ProductNameTable[], 3, FALSE)</f>
        <v>Neutral</v>
      </c>
      <c r="R11" s="2" t="str">
        <f>VLOOKUP(Table1[[#This Row],[Code Product Print]], ProductPrintTable[], 3, FALSE)</f>
        <v>Neutral</v>
      </c>
      <c r="S11" s="2"/>
    </row>
    <row r="12" spans="1:19" ht="15" x14ac:dyDescent="0.2">
      <c r="A12" t="s">
        <v>901</v>
      </c>
      <c r="B12" t="b">
        <v>1</v>
      </c>
      <c r="C12" t="b">
        <v>0</v>
      </c>
      <c r="D12" t="s">
        <v>902</v>
      </c>
      <c r="H12" t="str">
        <f>VLOOKUP(Table1[[#This Row],[Code Product Line]],ProductLineTable[], 2,FALSE)</f>
        <v>Snappies</v>
      </c>
      <c r="I12" t="str">
        <f>VLOOKUP(Table1[[#This Row],[Code Product Name]], ProductNameTable[], 2, FALSE)</f>
        <v>T-Shirt</v>
      </c>
      <c r="J12" t="str">
        <f>VLOOKUP(Table1[[#This Row],[Code Product Print]], ProductPrintTable[], 2, FALSE)</f>
        <v>Overnights</v>
      </c>
      <c r="K12" s="2" t="str">
        <f>VLOOKUP(MID(Table1[[#This Row],[SKU]],5,2)&amp;IF(MID(Table1[[#This Row],[SKU]], 7,1) ="L", "L", ""), ProductSizeTable[], 2, FALSE)</f>
        <v>Small</v>
      </c>
      <c r="L12" s="2" t="str">
        <f>IF(Table1[[#This Row],[Gender Product Name]] = "Neutral", Table1[[#This Row],[Gender Product Print]])</f>
        <v>Neutral</v>
      </c>
      <c r="M12" s="2" t="str">
        <f>LEFT(Table1[[#This Row],[SKU]], 2)</f>
        <v>02</v>
      </c>
      <c r="N12" s="2" t="str">
        <f>LEFT(Table1[[#This Row],[SKU]], 4)</f>
        <v>0201</v>
      </c>
      <c r="O12" s="2" t="str">
        <f>MID(Table1[[#This Row],[SKU]],IF(MID(Table1[[#This Row],[SKU]], 7,1) ="L", 8, 7),2)</f>
        <v>ON</v>
      </c>
      <c r="P12" s="2" t="str">
        <f>MID(Table1[[#This Row],[SKU]],5,2)&amp;IF(MID(Table1[[#This Row],[SKU]], 7,1) ="L", "L", "")</f>
        <v>01</v>
      </c>
      <c r="Q12" s="2" t="str">
        <f>VLOOKUP(Table1[[#This Row],[Code Product Name]], ProductNameTable[], 3, FALSE)</f>
        <v>Neutral</v>
      </c>
      <c r="R12" s="2" t="str">
        <f>VLOOKUP(Table1[[#This Row],[Code Product Print]], ProductPrintTable[], 3, FALSE)</f>
        <v>Neutral</v>
      </c>
      <c r="S12" s="2"/>
    </row>
    <row r="13" spans="1:19" ht="15" x14ac:dyDescent="0.2">
      <c r="A13" t="s">
        <v>903</v>
      </c>
      <c r="B13" t="b">
        <v>1</v>
      </c>
      <c r="C13" t="b">
        <v>0</v>
      </c>
      <c r="D13" t="s">
        <v>904</v>
      </c>
      <c r="E13">
        <v>20</v>
      </c>
      <c r="F13">
        <v>10</v>
      </c>
      <c r="G13">
        <v>30</v>
      </c>
      <c r="H13" t="str">
        <f>VLOOKUP(Table1[[#This Row],[Code Product Line]],ProductLineTable[], 2,FALSE)</f>
        <v>Snappies</v>
      </c>
      <c r="I13" t="str">
        <f>VLOOKUP(Table1[[#This Row],[Code Product Name]], ProductNameTable[], 2, FALSE)</f>
        <v>T-Shirt</v>
      </c>
      <c r="J13" t="str">
        <f>VLOOKUP(Table1[[#This Row],[Code Product Print]], ProductPrintTable[], 2, FALSE)</f>
        <v>Pink</v>
      </c>
      <c r="K13" s="2" t="str">
        <f>VLOOKUP(MID(Table1[[#This Row],[SKU]],5,2)&amp;IF(MID(Table1[[#This Row],[SKU]], 7,1) ="L", "L", ""), ProductSizeTable[], 2, FALSE)</f>
        <v>Small</v>
      </c>
      <c r="L13" s="2" t="str">
        <f>IF(Table1[[#This Row],[Gender Product Name]] = "Neutral", Table1[[#This Row],[Gender Product Print]])</f>
        <v>Female</v>
      </c>
      <c r="M13" s="2" t="str">
        <f>LEFT(Table1[[#This Row],[SKU]], 2)</f>
        <v>02</v>
      </c>
      <c r="N13" s="2" t="str">
        <f>LEFT(Table1[[#This Row],[SKU]], 4)</f>
        <v>0201</v>
      </c>
      <c r="O13" s="2" t="str">
        <f>MID(Table1[[#This Row],[SKU]],IF(MID(Table1[[#This Row],[SKU]], 7,1) ="L", 8, 7),2)</f>
        <v>PK</v>
      </c>
      <c r="P13" s="2" t="str">
        <f>MID(Table1[[#This Row],[SKU]],5,2)&amp;IF(MID(Table1[[#This Row],[SKU]], 7,1) ="L", "L", "")</f>
        <v>01</v>
      </c>
      <c r="Q13" s="2" t="str">
        <f>VLOOKUP(Table1[[#This Row],[Code Product Name]], ProductNameTable[], 3, FALSE)</f>
        <v>Neutral</v>
      </c>
      <c r="R13" s="2" t="str">
        <f>VLOOKUP(Table1[[#This Row],[Code Product Print]], ProductPrintTable[], 3, FALSE)</f>
        <v>Female</v>
      </c>
      <c r="S13" s="2"/>
    </row>
    <row r="14" spans="1:19" ht="15" x14ac:dyDescent="0.2">
      <c r="A14" t="s">
        <v>905</v>
      </c>
      <c r="B14" t="b">
        <v>1</v>
      </c>
      <c r="C14" t="b">
        <v>0</v>
      </c>
      <c r="D14" t="s">
        <v>906</v>
      </c>
      <c r="F14">
        <v>10</v>
      </c>
      <c r="H14" t="str">
        <f>VLOOKUP(Table1[[#This Row],[Code Product Line]],ProductLineTable[], 2,FALSE)</f>
        <v>Snappies</v>
      </c>
      <c r="I14" t="str">
        <f>VLOOKUP(Table1[[#This Row],[Code Product Name]], ProductNameTable[], 2, FALSE)</f>
        <v>T-Shirt</v>
      </c>
      <c r="J14" t="str">
        <f>VLOOKUP(Table1[[#This Row],[Code Product Print]], ProductPrintTable[], 2, FALSE)</f>
        <v>Puppers</v>
      </c>
      <c r="K14" s="2" t="str">
        <f>VLOOKUP(MID(Table1[[#This Row],[SKU]],5,2)&amp;IF(MID(Table1[[#This Row],[SKU]], 7,1) ="L", "L", ""), ProductSizeTable[], 2, FALSE)</f>
        <v>Small</v>
      </c>
      <c r="L14" s="2" t="str">
        <f>IF(Table1[[#This Row],[Gender Product Name]] = "Neutral", Table1[[#This Row],[Gender Product Print]])</f>
        <v>Neutral</v>
      </c>
      <c r="M14" s="2" t="str">
        <f>LEFT(Table1[[#This Row],[SKU]], 2)</f>
        <v>02</v>
      </c>
      <c r="N14" s="2" t="str">
        <f>LEFT(Table1[[#This Row],[SKU]], 4)</f>
        <v>0201</v>
      </c>
      <c r="O14" s="2" t="str">
        <f>MID(Table1[[#This Row],[SKU]],IF(MID(Table1[[#This Row],[SKU]], 7,1) ="L", 8, 7),2)</f>
        <v>PU</v>
      </c>
      <c r="P14" s="2" t="str">
        <f>MID(Table1[[#This Row],[SKU]],5,2)&amp;IF(MID(Table1[[#This Row],[SKU]], 7,1) ="L", "L", "")</f>
        <v>01</v>
      </c>
      <c r="Q14" s="2" t="str">
        <f>VLOOKUP(Table1[[#This Row],[Code Product Name]], ProductNameTable[], 3, FALSE)</f>
        <v>Neutral</v>
      </c>
      <c r="R14" s="2" t="str">
        <f>VLOOKUP(Table1[[#This Row],[Code Product Print]], ProductPrintTable[], 3, FALSE)</f>
        <v>Neutral</v>
      </c>
      <c r="S14" s="2"/>
    </row>
    <row r="15" spans="1:19" ht="15" x14ac:dyDescent="0.2">
      <c r="A15" t="s">
        <v>907</v>
      </c>
      <c r="B15" t="b">
        <v>1</v>
      </c>
      <c r="C15" t="b">
        <v>0</v>
      </c>
      <c r="D15" t="s">
        <v>908</v>
      </c>
      <c r="F15">
        <v>10</v>
      </c>
      <c r="H15" t="str">
        <f>VLOOKUP(Table1[[#This Row],[Code Product Line]],ProductLineTable[], 2,FALSE)</f>
        <v>Snappies</v>
      </c>
      <c r="I15" t="str">
        <f>VLOOKUP(Table1[[#This Row],[Code Product Name]], ProductNameTable[], 2, FALSE)</f>
        <v>T-Shirt</v>
      </c>
      <c r="J15" t="str">
        <f>VLOOKUP(Table1[[#This Row],[Code Product Print]], ProductPrintTable[], 2, FALSE)</f>
        <v>Rawrs</v>
      </c>
      <c r="K15" s="2" t="str">
        <f>VLOOKUP(MID(Table1[[#This Row],[SKU]],5,2)&amp;IF(MID(Table1[[#This Row],[SKU]], 7,1) ="L", "L", ""), ProductSizeTable[], 2, FALSE)</f>
        <v>Small</v>
      </c>
      <c r="L15" s="2" t="str">
        <f>IF(Table1[[#This Row],[Gender Product Name]] = "Neutral", Table1[[#This Row],[Gender Product Print]])</f>
        <v>Neutral</v>
      </c>
      <c r="M15" s="2" t="str">
        <f>LEFT(Table1[[#This Row],[SKU]], 2)</f>
        <v>02</v>
      </c>
      <c r="N15" s="2" t="str">
        <f>LEFT(Table1[[#This Row],[SKU]], 4)</f>
        <v>0201</v>
      </c>
      <c r="O15" s="2" t="str">
        <f>MID(Table1[[#This Row],[SKU]],IF(MID(Table1[[#This Row],[SKU]], 7,1) ="L", 8, 7),2)</f>
        <v>RA</v>
      </c>
      <c r="P15" s="2" t="str">
        <f>MID(Table1[[#This Row],[SKU]],5,2)&amp;IF(MID(Table1[[#This Row],[SKU]], 7,1) ="L", "L", "")</f>
        <v>01</v>
      </c>
      <c r="Q15" s="2" t="str">
        <f>VLOOKUP(Table1[[#This Row],[Code Product Name]], ProductNameTable[], 3, FALSE)</f>
        <v>Neutral</v>
      </c>
      <c r="R15" s="2" t="str">
        <f>VLOOKUP(Table1[[#This Row],[Code Product Print]], ProductPrintTable[], 3, FALSE)</f>
        <v>Neutral</v>
      </c>
      <c r="S15" s="2"/>
    </row>
    <row r="16" spans="1:19" ht="15" x14ac:dyDescent="0.2">
      <c r="A16" t="s">
        <v>909</v>
      </c>
      <c r="B16" t="b">
        <v>1</v>
      </c>
      <c r="C16" t="b">
        <v>0</v>
      </c>
      <c r="D16" t="s">
        <v>910</v>
      </c>
      <c r="E16">
        <v>20</v>
      </c>
      <c r="F16">
        <v>10</v>
      </c>
      <c r="G16">
        <v>30</v>
      </c>
      <c r="H16" t="str">
        <f>VLOOKUP(Table1[[#This Row],[Code Product Line]],ProductLineTable[], 2,FALSE)</f>
        <v>Snappies</v>
      </c>
      <c r="I16" t="str">
        <f>VLOOKUP(Table1[[#This Row],[Code Product Name]], ProductNameTable[], 2, FALSE)</f>
        <v>T-Shirt</v>
      </c>
      <c r="J16" t="str">
        <f>VLOOKUP(Table1[[#This Row],[Code Product Print]], ProductPrintTable[], 2, FALSE)</f>
        <v>Red</v>
      </c>
      <c r="K16" s="2" t="str">
        <f>VLOOKUP(MID(Table1[[#This Row],[SKU]],5,2)&amp;IF(MID(Table1[[#This Row],[SKU]], 7,1) ="L", "L", ""), ProductSizeTable[], 2, FALSE)</f>
        <v>Small</v>
      </c>
      <c r="L16" s="2" t="str">
        <f>IF(Table1[[#This Row],[Gender Product Name]] = "Neutral", Table1[[#This Row],[Gender Product Print]])</f>
        <v>Neutral</v>
      </c>
      <c r="M16" s="2" t="str">
        <f>LEFT(Table1[[#This Row],[SKU]], 2)</f>
        <v>02</v>
      </c>
      <c r="N16" s="2" t="str">
        <f>LEFT(Table1[[#This Row],[SKU]], 4)</f>
        <v>0201</v>
      </c>
      <c r="O16" s="2" t="str">
        <f>MID(Table1[[#This Row],[SKU]],IF(MID(Table1[[#This Row],[SKU]], 7,1) ="L", 8, 7),2)</f>
        <v>RE</v>
      </c>
      <c r="P16" s="2" t="str">
        <f>MID(Table1[[#This Row],[SKU]],5,2)&amp;IF(MID(Table1[[#This Row],[SKU]], 7,1) ="L", "L", "")</f>
        <v>01</v>
      </c>
      <c r="Q16" s="2" t="str">
        <f>VLOOKUP(Table1[[#This Row],[Code Product Name]], ProductNameTable[], 3, FALSE)</f>
        <v>Neutral</v>
      </c>
      <c r="R16" s="2" t="str">
        <f>VLOOKUP(Table1[[#This Row],[Code Product Print]], ProductPrintTable[], 3, FALSE)</f>
        <v>Neutral</v>
      </c>
      <c r="S16" s="2"/>
    </row>
    <row r="17" spans="1:19" ht="15" x14ac:dyDescent="0.2">
      <c r="A17" t="s">
        <v>911</v>
      </c>
      <c r="B17" t="b">
        <v>1</v>
      </c>
      <c r="C17" t="b">
        <v>0</v>
      </c>
      <c r="D17" t="s">
        <v>912</v>
      </c>
      <c r="F17">
        <v>40</v>
      </c>
      <c r="H17" t="str">
        <f>VLOOKUP(Table1[[#This Row],[Code Product Line]],ProductLineTable[], 2,FALSE)</f>
        <v>Snappies</v>
      </c>
      <c r="I17" t="str">
        <f>VLOOKUP(Table1[[#This Row],[Code Product Name]], ProductNameTable[], 2, FALSE)</f>
        <v>T-Shirt</v>
      </c>
      <c r="J17" t="str">
        <f>VLOOKUP(Table1[[#This Row],[Code Product Print]], ProductPrintTable[], 2, FALSE)</f>
        <v>Sea Creatures</v>
      </c>
      <c r="K17" s="2" t="str">
        <f>VLOOKUP(MID(Table1[[#This Row],[SKU]],5,2)&amp;IF(MID(Table1[[#This Row],[SKU]], 7,1) ="L", "L", ""), ProductSizeTable[], 2, FALSE)</f>
        <v>Small</v>
      </c>
      <c r="L17" s="2" t="str">
        <f>IF(Table1[[#This Row],[Gender Product Name]] = "Neutral", Table1[[#This Row],[Gender Product Print]])</f>
        <v>Neutral</v>
      </c>
      <c r="M17" s="2" t="str">
        <f>LEFT(Table1[[#This Row],[SKU]], 2)</f>
        <v>02</v>
      </c>
      <c r="N17" s="2" t="str">
        <f>LEFT(Table1[[#This Row],[SKU]], 4)</f>
        <v>0201</v>
      </c>
      <c r="O17" s="2" t="str">
        <f>MID(Table1[[#This Row],[SKU]],IF(MID(Table1[[#This Row],[SKU]], 7,1) ="L", 8, 7),2)</f>
        <v>SC</v>
      </c>
      <c r="P17" s="2" t="str">
        <f>MID(Table1[[#This Row],[SKU]],5,2)&amp;IF(MID(Table1[[#This Row],[SKU]], 7,1) ="L", "L", "")</f>
        <v>01</v>
      </c>
      <c r="Q17" s="2" t="str">
        <f>VLOOKUP(Table1[[#This Row],[Code Product Name]], ProductNameTable[], 3, FALSE)</f>
        <v>Neutral</v>
      </c>
      <c r="R17" s="2" t="str">
        <f>VLOOKUP(Table1[[#This Row],[Code Product Print]], ProductPrintTable[], 3, FALSE)</f>
        <v>Neutral</v>
      </c>
      <c r="S17" s="2"/>
    </row>
    <row r="18" spans="1:19" ht="15" x14ac:dyDescent="0.2">
      <c r="A18" t="s">
        <v>913</v>
      </c>
      <c r="B18" t="b">
        <v>1</v>
      </c>
      <c r="C18" t="b">
        <v>0</v>
      </c>
      <c r="D18" t="s">
        <v>914</v>
      </c>
      <c r="F18">
        <v>10</v>
      </c>
      <c r="H18" t="str">
        <f>VLOOKUP(Table1[[#This Row],[Code Product Line]],ProductLineTable[], 2,FALSE)</f>
        <v>Snappies</v>
      </c>
      <c r="I18" t="str">
        <f>VLOOKUP(Table1[[#This Row],[Code Product Name]], ProductNameTable[], 2, FALSE)</f>
        <v>T-Shirt</v>
      </c>
      <c r="J18" t="str">
        <f>VLOOKUP(Table1[[#This Row],[Code Product Print]], ProductPrintTable[], 2, FALSE)</f>
        <v>Unicorns</v>
      </c>
      <c r="K18" s="2" t="str">
        <f>VLOOKUP(MID(Table1[[#This Row],[SKU]],5,2)&amp;IF(MID(Table1[[#This Row],[SKU]], 7,1) ="L", "L", ""), ProductSizeTable[], 2, FALSE)</f>
        <v>Small</v>
      </c>
      <c r="L18" s="2" t="str">
        <f>IF(Table1[[#This Row],[Gender Product Name]] = "Neutral", Table1[[#This Row],[Gender Product Print]])</f>
        <v>Female</v>
      </c>
      <c r="M18" s="2" t="str">
        <f>LEFT(Table1[[#This Row],[SKU]], 2)</f>
        <v>02</v>
      </c>
      <c r="N18" s="2" t="str">
        <f>LEFT(Table1[[#This Row],[SKU]], 4)</f>
        <v>0201</v>
      </c>
      <c r="O18" s="2" t="str">
        <f>MID(Table1[[#This Row],[SKU]],IF(MID(Table1[[#This Row],[SKU]], 7,1) ="L", 8, 7),2)</f>
        <v>UN</v>
      </c>
      <c r="P18" s="2" t="str">
        <f>MID(Table1[[#This Row],[SKU]],5,2)&amp;IF(MID(Table1[[#This Row],[SKU]], 7,1) ="L", "L", "")</f>
        <v>01</v>
      </c>
      <c r="Q18" s="2" t="str">
        <f>VLOOKUP(Table1[[#This Row],[Code Product Name]], ProductNameTable[], 3, FALSE)</f>
        <v>Neutral</v>
      </c>
      <c r="R18" s="2" t="str">
        <f>VLOOKUP(Table1[[#This Row],[Code Product Print]], ProductPrintTable[], 3, FALSE)</f>
        <v>Female</v>
      </c>
      <c r="S18" s="2"/>
    </row>
    <row r="19" spans="1:19" ht="15" x14ac:dyDescent="0.2">
      <c r="A19" t="s">
        <v>915</v>
      </c>
      <c r="B19" t="b">
        <v>1</v>
      </c>
      <c r="C19" t="b">
        <v>0</v>
      </c>
      <c r="D19" t="s">
        <v>916</v>
      </c>
      <c r="E19">
        <v>20</v>
      </c>
      <c r="F19">
        <v>10</v>
      </c>
      <c r="G19">
        <v>30</v>
      </c>
      <c r="H19" t="str">
        <f>VLOOKUP(Table1[[#This Row],[Code Product Line]],ProductLineTable[], 2,FALSE)</f>
        <v>Snappies</v>
      </c>
      <c r="I19" t="str">
        <f>VLOOKUP(Table1[[#This Row],[Code Product Name]], ProductNameTable[], 2, FALSE)</f>
        <v>T-Shirt</v>
      </c>
      <c r="J19" t="str">
        <f>VLOOKUP(Table1[[#This Row],[Code Product Print]], ProductPrintTable[], 2, FALSE)</f>
        <v>White</v>
      </c>
      <c r="K19" s="2" t="str">
        <f>VLOOKUP(MID(Table1[[#This Row],[SKU]],5,2)&amp;IF(MID(Table1[[#This Row],[SKU]], 7,1) ="L", "L", ""), ProductSizeTable[], 2, FALSE)</f>
        <v>Small</v>
      </c>
      <c r="L19" s="2" t="str">
        <f>IF(Table1[[#This Row],[Gender Product Name]] = "Neutral", Table1[[#This Row],[Gender Product Print]])</f>
        <v>Neutral</v>
      </c>
      <c r="M19" s="2" t="str">
        <f>LEFT(Table1[[#This Row],[SKU]], 2)</f>
        <v>02</v>
      </c>
      <c r="N19" s="2" t="str">
        <f>LEFT(Table1[[#This Row],[SKU]], 4)</f>
        <v>0201</v>
      </c>
      <c r="O19" s="2" t="str">
        <f>MID(Table1[[#This Row],[SKU]],IF(MID(Table1[[#This Row],[SKU]], 7,1) ="L", 8, 7),2)</f>
        <v>WH</v>
      </c>
      <c r="P19" s="2" t="str">
        <f>MID(Table1[[#This Row],[SKU]],5,2)&amp;IF(MID(Table1[[#This Row],[SKU]], 7,1) ="L", "L", "")</f>
        <v>01</v>
      </c>
      <c r="Q19" s="2" t="str">
        <f>VLOOKUP(Table1[[#This Row],[Code Product Name]], ProductNameTable[], 3, FALSE)</f>
        <v>Neutral</v>
      </c>
      <c r="R19" s="2" t="str">
        <f>VLOOKUP(Table1[[#This Row],[Code Product Print]], ProductPrintTable[], 3, FALSE)</f>
        <v>Neutral</v>
      </c>
      <c r="S19" s="2"/>
    </row>
    <row r="20" spans="1:19" ht="15" x14ac:dyDescent="0.2">
      <c r="A20" t="s">
        <v>917</v>
      </c>
      <c r="B20" t="b">
        <v>1</v>
      </c>
      <c r="C20" t="b">
        <v>0</v>
      </c>
      <c r="D20" t="s">
        <v>918</v>
      </c>
      <c r="F20">
        <v>40</v>
      </c>
      <c r="H20" t="str">
        <f>VLOOKUP(Table1[[#This Row],[Code Product Line]],ProductLineTable[], 2,FALSE)</f>
        <v>Snappies</v>
      </c>
      <c r="I20" t="str">
        <f>VLOOKUP(Table1[[#This Row],[Code Product Name]], ProductNameTable[], 2, FALSE)</f>
        <v>T-Shirt</v>
      </c>
      <c r="J20" t="str">
        <f>VLOOKUP(Table1[[#This Row],[Code Product Print]], ProductPrintTable[], 2, FALSE)</f>
        <v>ABC</v>
      </c>
      <c r="K20" s="2" t="str">
        <f>VLOOKUP(MID(Table1[[#This Row],[SKU]],5,2)&amp;IF(MID(Table1[[#This Row],[SKU]], 7,1) ="L", "L", ""), ProductSizeTable[], 2, FALSE)</f>
        <v>Medium</v>
      </c>
      <c r="L20" s="2" t="str">
        <f>IF(Table1[[#This Row],[Gender Product Name]] = "Neutral", Table1[[#This Row],[Gender Product Print]])</f>
        <v>Neutral</v>
      </c>
      <c r="M20" s="2" t="str">
        <f>LEFT(Table1[[#This Row],[SKU]], 2)</f>
        <v>02</v>
      </c>
      <c r="N20" s="2" t="str">
        <f>LEFT(Table1[[#This Row],[SKU]], 4)</f>
        <v>0201</v>
      </c>
      <c r="O20" s="2" t="str">
        <f>MID(Table1[[#This Row],[SKU]],IF(MID(Table1[[#This Row],[SKU]], 7,1) ="L", 8, 7),2)</f>
        <v>AB</v>
      </c>
      <c r="P20" s="2" t="str">
        <f>MID(Table1[[#This Row],[SKU]],5,2)&amp;IF(MID(Table1[[#This Row],[SKU]], 7,1) ="L", "L", "")</f>
        <v>02</v>
      </c>
      <c r="Q20" s="2" t="str">
        <f>VLOOKUP(Table1[[#This Row],[Code Product Name]], ProductNameTable[], 3, FALSE)</f>
        <v>Neutral</v>
      </c>
      <c r="R20" s="2" t="str">
        <f>VLOOKUP(Table1[[#This Row],[Code Product Print]], ProductPrintTable[], 3, FALSE)</f>
        <v>Neutral</v>
      </c>
      <c r="S20" s="2"/>
    </row>
    <row r="21" spans="1:19" ht="15" x14ac:dyDescent="0.2">
      <c r="A21" t="s">
        <v>919</v>
      </c>
      <c r="B21" t="b">
        <v>1</v>
      </c>
      <c r="C21" t="b">
        <v>0</v>
      </c>
      <c r="D21" t="s">
        <v>920</v>
      </c>
      <c r="E21">
        <v>13</v>
      </c>
      <c r="F21">
        <v>10</v>
      </c>
      <c r="G21">
        <v>23</v>
      </c>
      <c r="H21" t="str">
        <f>VLOOKUP(Table1[[#This Row],[Code Product Line]],ProductLineTable[], 2,FALSE)</f>
        <v>Snappies</v>
      </c>
      <c r="I21" t="str">
        <f>VLOOKUP(Table1[[#This Row],[Code Product Name]], ProductNameTable[], 2, FALSE)</f>
        <v>T-Shirt</v>
      </c>
      <c r="J21" t="str">
        <f>VLOOKUP(Table1[[#This Row],[Code Product Print]], ProductPrintTable[], 2, FALSE)</f>
        <v>Black</v>
      </c>
      <c r="K21" s="2" t="str">
        <f>VLOOKUP(MID(Table1[[#This Row],[SKU]],5,2)&amp;IF(MID(Table1[[#This Row],[SKU]], 7,1) ="L", "L", ""), ProductSizeTable[], 2, FALSE)</f>
        <v>Medium</v>
      </c>
      <c r="L21" s="2" t="str">
        <f>IF(Table1[[#This Row],[Gender Product Name]] = "Neutral", Table1[[#This Row],[Gender Product Print]])</f>
        <v>Neutral</v>
      </c>
      <c r="M21" s="2" t="str">
        <f>LEFT(Table1[[#This Row],[SKU]], 2)</f>
        <v>02</v>
      </c>
      <c r="N21" s="2" t="str">
        <f>LEFT(Table1[[#This Row],[SKU]], 4)</f>
        <v>0201</v>
      </c>
      <c r="O21" s="2" t="str">
        <f>MID(Table1[[#This Row],[SKU]],IF(MID(Table1[[#This Row],[SKU]], 7,1) ="L", 8, 7),2)</f>
        <v>BK</v>
      </c>
      <c r="P21" s="2" t="str">
        <f>MID(Table1[[#This Row],[SKU]],5,2)&amp;IF(MID(Table1[[#This Row],[SKU]], 7,1) ="L", "L", "")</f>
        <v>02</v>
      </c>
      <c r="Q21" s="2" t="str">
        <f>VLOOKUP(Table1[[#This Row],[Code Product Name]], ProductNameTable[], 3, FALSE)</f>
        <v>Neutral</v>
      </c>
      <c r="R21" s="2" t="str">
        <f>VLOOKUP(Table1[[#This Row],[Code Product Print]], ProductPrintTable[], 3, FALSE)</f>
        <v>Neutral</v>
      </c>
      <c r="S21" s="2"/>
    </row>
    <row r="22" spans="1:19" ht="15" x14ac:dyDescent="0.2">
      <c r="A22" t="s">
        <v>921</v>
      </c>
      <c r="B22" t="b">
        <v>1</v>
      </c>
      <c r="C22" t="b">
        <v>0</v>
      </c>
      <c r="D22" t="s">
        <v>922</v>
      </c>
      <c r="F22">
        <v>10</v>
      </c>
      <c r="H22" t="str">
        <f>VLOOKUP(Table1[[#This Row],[Code Product Line]],ProductLineTable[], 2,FALSE)</f>
        <v>Snappies</v>
      </c>
      <c r="I22" t="str">
        <f>VLOOKUP(Table1[[#This Row],[Code Product Name]], ProductNameTable[], 2, FALSE)</f>
        <v>T-Shirt</v>
      </c>
      <c r="J22" t="str">
        <f>VLOOKUP(Table1[[#This Row],[Code Product Print]], ProductPrintTable[], 2, FALSE)</f>
        <v>Blue</v>
      </c>
      <c r="K22" s="2" t="str">
        <f>VLOOKUP(MID(Table1[[#This Row],[SKU]],5,2)&amp;IF(MID(Table1[[#This Row],[SKU]], 7,1) ="L", "L", ""), ProductSizeTable[], 2, FALSE)</f>
        <v>Medium</v>
      </c>
      <c r="L22" s="2" t="str">
        <f>IF(Table1[[#This Row],[Gender Product Name]] = "Neutral", Table1[[#This Row],[Gender Product Print]])</f>
        <v>Neutral</v>
      </c>
      <c r="M22" s="2" t="str">
        <f>LEFT(Table1[[#This Row],[SKU]], 2)</f>
        <v>02</v>
      </c>
      <c r="N22" s="2" t="str">
        <f>LEFT(Table1[[#This Row],[SKU]], 4)</f>
        <v>0201</v>
      </c>
      <c r="O22" s="2" t="str">
        <f>MID(Table1[[#This Row],[SKU]],IF(MID(Table1[[#This Row],[SKU]], 7,1) ="L", 8, 7),2)</f>
        <v>BL</v>
      </c>
      <c r="P22" s="2" t="str">
        <f>MID(Table1[[#This Row],[SKU]],5,2)&amp;IF(MID(Table1[[#This Row],[SKU]], 7,1) ="L", "L", "")</f>
        <v>02</v>
      </c>
      <c r="Q22" s="2" t="str">
        <f>VLOOKUP(Table1[[#This Row],[Code Product Name]], ProductNameTable[], 3, FALSE)</f>
        <v>Neutral</v>
      </c>
      <c r="R22" s="2" t="str">
        <f>VLOOKUP(Table1[[#This Row],[Code Product Print]], ProductPrintTable[], 3, FALSE)</f>
        <v>Neutral</v>
      </c>
      <c r="S22" s="2"/>
    </row>
    <row r="23" spans="1:19" ht="15" x14ac:dyDescent="0.2">
      <c r="A23" t="s">
        <v>923</v>
      </c>
      <c r="B23" t="b">
        <v>1</v>
      </c>
      <c r="C23" t="b">
        <v>0</v>
      </c>
      <c r="D23" t="s">
        <v>924</v>
      </c>
      <c r="F23">
        <v>10</v>
      </c>
      <c r="H23" t="str">
        <f>VLOOKUP(Table1[[#This Row],[Code Product Line]],ProductLineTable[], 2,FALSE)</f>
        <v>Snappies</v>
      </c>
      <c r="I23" t="str">
        <f>VLOOKUP(Table1[[#This Row],[Code Product Name]], ProductNameTable[], 2, FALSE)</f>
        <v>T-Shirt</v>
      </c>
      <c r="J23" t="str">
        <f>VLOOKUP(Table1[[#This Row],[Code Product Print]], ProductPrintTable[], 2, FALSE)</f>
        <v>Cammies</v>
      </c>
      <c r="K23" s="2" t="str">
        <f>VLOOKUP(MID(Table1[[#This Row],[SKU]],5,2)&amp;IF(MID(Table1[[#This Row],[SKU]], 7,1) ="L", "L", ""), ProductSizeTable[], 2, FALSE)</f>
        <v>Medium</v>
      </c>
      <c r="L23" s="2" t="str">
        <f>IF(Table1[[#This Row],[Gender Product Name]] = "Neutral", Table1[[#This Row],[Gender Product Print]])</f>
        <v>Neutral</v>
      </c>
      <c r="M23" s="2" t="str">
        <f>LEFT(Table1[[#This Row],[SKU]], 2)</f>
        <v>02</v>
      </c>
      <c r="N23" s="2" t="str">
        <f>LEFT(Table1[[#This Row],[SKU]], 4)</f>
        <v>0201</v>
      </c>
      <c r="O23" s="2" t="str">
        <f>MID(Table1[[#This Row],[SKU]],IF(MID(Table1[[#This Row],[SKU]], 7,1) ="L", 8, 7),2)</f>
        <v>CA</v>
      </c>
      <c r="P23" s="2" t="str">
        <f>MID(Table1[[#This Row],[SKU]],5,2)&amp;IF(MID(Table1[[#This Row],[SKU]], 7,1) ="L", "L", "")</f>
        <v>02</v>
      </c>
      <c r="Q23" s="2" t="str">
        <f>VLOOKUP(Table1[[#This Row],[Code Product Name]], ProductNameTable[], 3, FALSE)</f>
        <v>Neutral</v>
      </c>
      <c r="R23" s="2" t="str">
        <f>VLOOKUP(Table1[[#This Row],[Code Product Print]], ProductPrintTable[], 3, FALSE)</f>
        <v>Neutral</v>
      </c>
      <c r="S23" s="2"/>
    </row>
    <row r="24" spans="1:19" ht="15" x14ac:dyDescent="0.2">
      <c r="A24" t="s">
        <v>925</v>
      </c>
      <c r="B24" t="b">
        <v>1</v>
      </c>
      <c r="C24" t="b">
        <v>0</v>
      </c>
      <c r="D24" t="s">
        <v>926</v>
      </c>
      <c r="F24">
        <v>40</v>
      </c>
      <c r="H24" t="str">
        <f>VLOOKUP(Table1[[#This Row],[Code Product Line]],ProductLineTable[], 2,FALSE)</f>
        <v>Snappies</v>
      </c>
      <c r="I24" t="str">
        <f>VLOOKUP(Table1[[#This Row],[Code Product Name]], ProductNameTable[], 2, FALSE)</f>
        <v>T-Shirt</v>
      </c>
      <c r="J24" t="str">
        <f>VLOOKUP(Table1[[#This Row],[Code Product Print]], ProductPrintTable[], 2, FALSE)</f>
        <v>Camelot</v>
      </c>
      <c r="K24" s="2" t="str">
        <f>VLOOKUP(MID(Table1[[#This Row],[SKU]],5,2)&amp;IF(MID(Table1[[#This Row],[SKU]], 7,1) ="L", "L", ""), ProductSizeTable[], 2, FALSE)</f>
        <v>Medium</v>
      </c>
      <c r="L24" s="2" t="str">
        <f>IF(Table1[[#This Row],[Gender Product Name]] = "Neutral", Table1[[#This Row],[Gender Product Print]])</f>
        <v>Neutral</v>
      </c>
      <c r="M24" s="2" t="str">
        <f>LEFT(Table1[[#This Row],[SKU]], 2)</f>
        <v>02</v>
      </c>
      <c r="N24" s="2" t="str">
        <f>LEFT(Table1[[#This Row],[SKU]], 4)</f>
        <v>0201</v>
      </c>
      <c r="O24" s="2" t="str">
        <f>MID(Table1[[#This Row],[SKU]],IF(MID(Table1[[#This Row],[SKU]], 7,1) ="L", 8, 7),2)</f>
        <v>CL</v>
      </c>
      <c r="P24" s="2" t="str">
        <f>MID(Table1[[#This Row],[SKU]],5,2)&amp;IF(MID(Table1[[#This Row],[SKU]], 7,1) ="L", "L", "")</f>
        <v>02</v>
      </c>
      <c r="Q24" s="2" t="str">
        <f>VLOOKUP(Table1[[#This Row],[Code Product Name]], ProductNameTable[], 3, FALSE)</f>
        <v>Neutral</v>
      </c>
      <c r="R24" s="2" t="str">
        <f>VLOOKUP(Table1[[#This Row],[Code Product Print]], ProductPrintTable[], 3, FALSE)</f>
        <v>Neutral</v>
      </c>
      <c r="S24" s="2"/>
    </row>
    <row r="25" spans="1:19" ht="15" x14ac:dyDescent="0.2">
      <c r="A25" t="s">
        <v>927</v>
      </c>
      <c r="B25" t="b">
        <v>1</v>
      </c>
      <c r="C25" t="b">
        <v>0</v>
      </c>
      <c r="D25" t="s">
        <v>928</v>
      </c>
      <c r="F25">
        <v>40</v>
      </c>
      <c r="H25" t="str">
        <f>VLOOKUP(Table1[[#This Row],[Code Product Line]],ProductLineTable[], 2,FALSE)</f>
        <v>Snappies</v>
      </c>
      <c r="I25" t="str">
        <f>VLOOKUP(Table1[[#This Row],[Code Product Name]], ProductNameTable[], 2, FALSE)</f>
        <v>T-Shirt</v>
      </c>
      <c r="J25" t="str">
        <f>VLOOKUP(Table1[[#This Row],[Code Product Print]], ProductPrintTable[], 2, FALSE)</f>
        <v>Cammies Pink</v>
      </c>
      <c r="K25" s="2" t="str">
        <f>VLOOKUP(MID(Table1[[#This Row],[SKU]],5,2)&amp;IF(MID(Table1[[#This Row],[SKU]], 7,1) ="L", "L", ""), ProductSizeTable[], 2, FALSE)</f>
        <v>Medium</v>
      </c>
      <c r="L25" s="2" t="str">
        <f>IF(Table1[[#This Row],[Gender Product Name]] = "Neutral", Table1[[#This Row],[Gender Product Print]])</f>
        <v>Female</v>
      </c>
      <c r="M25" s="2" t="str">
        <f>LEFT(Table1[[#This Row],[SKU]], 2)</f>
        <v>02</v>
      </c>
      <c r="N25" s="2" t="str">
        <f>LEFT(Table1[[#This Row],[SKU]], 4)</f>
        <v>0201</v>
      </c>
      <c r="O25" s="2" t="str">
        <f>MID(Table1[[#This Row],[SKU]],IF(MID(Table1[[#This Row],[SKU]], 7,1) ="L", 8, 7),2)</f>
        <v>CP</v>
      </c>
      <c r="P25" s="2" t="str">
        <f>MID(Table1[[#This Row],[SKU]],5,2)&amp;IF(MID(Table1[[#This Row],[SKU]], 7,1) ="L", "L", "")</f>
        <v>02</v>
      </c>
      <c r="Q25" s="2" t="str">
        <f>VLOOKUP(Table1[[#This Row],[Code Product Name]], ProductNameTable[], 3, FALSE)</f>
        <v>Neutral</v>
      </c>
      <c r="R25" s="2" t="str">
        <f>VLOOKUP(Table1[[#This Row],[Code Product Print]], ProductPrintTable[], 3, FALSE)</f>
        <v>Female</v>
      </c>
      <c r="S25" s="2"/>
    </row>
    <row r="26" spans="1:19" ht="15" x14ac:dyDescent="0.2">
      <c r="A26" t="s">
        <v>929</v>
      </c>
      <c r="B26" t="b">
        <v>1</v>
      </c>
      <c r="C26" t="b">
        <v>0</v>
      </c>
      <c r="D26" t="s">
        <v>930</v>
      </c>
      <c r="F26">
        <v>10</v>
      </c>
      <c r="H26" t="str">
        <f>VLOOKUP(Table1[[#This Row],[Code Product Line]],ProductLineTable[], 2,FALSE)</f>
        <v>Snappies</v>
      </c>
      <c r="I26" t="str">
        <f>VLOOKUP(Table1[[#This Row],[Code Product Name]], ProductNameTable[], 2, FALSE)</f>
        <v>T-Shirt</v>
      </c>
      <c r="J26" t="str">
        <f>VLOOKUP(Table1[[#This Row],[Code Product Print]], ProductPrintTable[], 2, FALSE)</f>
        <v>Galactic</v>
      </c>
      <c r="K26" s="2" t="str">
        <f>VLOOKUP(MID(Table1[[#This Row],[SKU]],5,2)&amp;IF(MID(Table1[[#This Row],[SKU]], 7,1) ="L", "L", ""), ProductSizeTable[], 2, FALSE)</f>
        <v>Medium</v>
      </c>
      <c r="L26" s="2" t="str">
        <f>IF(Table1[[#This Row],[Gender Product Name]] = "Neutral", Table1[[#This Row],[Gender Product Print]])</f>
        <v>Neutral</v>
      </c>
      <c r="M26" s="2" t="str">
        <f>LEFT(Table1[[#This Row],[SKU]], 2)</f>
        <v>02</v>
      </c>
      <c r="N26" s="2" t="str">
        <f>LEFT(Table1[[#This Row],[SKU]], 4)</f>
        <v>0201</v>
      </c>
      <c r="O26" s="2" t="str">
        <f>MID(Table1[[#This Row],[SKU]],IF(MID(Table1[[#This Row],[SKU]], 7,1) ="L", 8, 7),2)</f>
        <v>GA</v>
      </c>
      <c r="P26" s="2" t="str">
        <f>MID(Table1[[#This Row],[SKU]],5,2)&amp;IF(MID(Table1[[#This Row],[SKU]], 7,1) ="L", "L", "")</f>
        <v>02</v>
      </c>
      <c r="Q26" s="2" t="str">
        <f>VLOOKUP(Table1[[#This Row],[Code Product Name]], ProductNameTable[], 3, FALSE)</f>
        <v>Neutral</v>
      </c>
      <c r="R26" s="2" t="str">
        <f>VLOOKUP(Table1[[#This Row],[Code Product Print]], ProductPrintTable[], 3, FALSE)</f>
        <v>Neutral</v>
      </c>
      <c r="S26" s="2"/>
    </row>
    <row r="27" spans="1:19" ht="15" x14ac:dyDescent="0.2">
      <c r="A27" t="s">
        <v>931</v>
      </c>
      <c r="B27" t="b">
        <v>0</v>
      </c>
      <c r="C27" t="b">
        <v>0</v>
      </c>
      <c r="D27" t="s">
        <v>932</v>
      </c>
      <c r="E27">
        <v>20</v>
      </c>
      <c r="F27">
        <v>10</v>
      </c>
      <c r="G27">
        <v>30</v>
      </c>
      <c r="H27" t="str">
        <f>VLOOKUP(Table1[[#This Row],[Code Product Line]],ProductLineTable[], 2,FALSE)</f>
        <v>Snappies</v>
      </c>
      <c r="I27" t="str">
        <f>VLOOKUP(Table1[[#This Row],[Code Product Name]], ProductNameTable[], 2, FALSE)</f>
        <v>T-Shirt</v>
      </c>
      <c r="J27" t="str">
        <f>VLOOKUP(Table1[[#This Row],[Code Product Print]], ProductPrintTable[], 2, FALSE)</f>
        <v>Green</v>
      </c>
      <c r="K27" s="2" t="str">
        <f>VLOOKUP(MID(Table1[[#This Row],[SKU]],5,2)&amp;IF(MID(Table1[[#This Row],[SKU]], 7,1) ="L", "L", ""), ProductSizeTable[], 2, FALSE)</f>
        <v>Medium</v>
      </c>
      <c r="L27" s="2" t="str">
        <f>IF(Table1[[#This Row],[Gender Product Name]] = "Neutral", Table1[[#This Row],[Gender Product Print]])</f>
        <v>Neutral</v>
      </c>
      <c r="M27" s="2" t="str">
        <f>LEFT(Table1[[#This Row],[SKU]], 2)</f>
        <v>02</v>
      </c>
      <c r="N27" s="2" t="str">
        <f>LEFT(Table1[[#This Row],[SKU]], 4)</f>
        <v>0201</v>
      </c>
      <c r="O27" s="2" t="str">
        <f>MID(Table1[[#This Row],[SKU]],IF(MID(Table1[[#This Row],[SKU]], 7,1) ="L", 8, 7),2)</f>
        <v>GR</v>
      </c>
      <c r="P27" s="2" t="str">
        <f>MID(Table1[[#This Row],[SKU]],5,2)&amp;IF(MID(Table1[[#This Row],[SKU]], 7,1) ="L", "L", "")</f>
        <v>02</v>
      </c>
      <c r="Q27" s="2" t="str">
        <f>VLOOKUP(Table1[[#This Row],[Code Product Name]], ProductNameTable[], 3, FALSE)</f>
        <v>Neutral</v>
      </c>
      <c r="R27" s="2" t="str">
        <f>VLOOKUP(Table1[[#This Row],[Code Product Print]], ProductPrintTable[], 3, FALSE)</f>
        <v>Neutral</v>
      </c>
      <c r="S27" s="2"/>
    </row>
    <row r="28" spans="1:19" ht="15" x14ac:dyDescent="0.2">
      <c r="A28" t="s">
        <v>933</v>
      </c>
      <c r="B28" t="b">
        <v>1</v>
      </c>
      <c r="C28" t="b">
        <v>0</v>
      </c>
      <c r="D28" t="s">
        <v>934</v>
      </c>
      <c r="F28">
        <v>10</v>
      </c>
      <c r="H28" t="str">
        <f>VLOOKUP(Table1[[#This Row],[Code Product Line]],ProductLineTable[], 2,FALSE)</f>
        <v>Snappies</v>
      </c>
      <c r="I28" t="str">
        <f>VLOOKUP(Table1[[#This Row],[Code Product Name]], ProductNameTable[], 2, FALSE)</f>
        <v>T-Shirt</v>
      </c>
      <c r="J28" t="str">
        <f>VLOOKUP(Table1[[#This Row],[Code Product Print]], ProductPrintTable[], 2, FALSE)</f>
        <v>Metro</v>
      </c>
      <c r="K28" s="2" t="str">
        <f>VLOOKUP(MID(Table1[[#This Row],[SKU]],5,2)&amp;IF(MID(Table1[[#This Row],[SKU]], 7,1) ="L", "L", ""), ProductSizeTable[], 2, FALSE)</f>
        <v>Medium</v>
      </c>
      <c r="L28" s="2" t="str">
        <f>IF(Table1[[#This Row],[Gender Product Name]] = "Neutral", Table1[[#This Row],[Gender Product Print]])</f>
        <v>Neutral</v>
      </c>
      <c r="M28" s="2" t="str">
        <f>LEFT(Table1[[#This Row],[SKU]], 2)</f>
        <v>02</v>
      </c>
      <c r="N28" s="2" t="str">
        <f>LEFT(Table1[[#This Row],[SKU]], 4)</f>
        <v>0201</v>
      </c>
      <c r="O28" s="2" t="str">
        <f>MID(Table1[[#This Row],[SKU]],IF(MID(Table1[[#This Row],[SKU]], 7,1) ="L", 8, 7),2)</f>
        <v>ME</v>
      </c>
      <c r="P28" s="2" t="str">
        <f>MID(Table1[[#This Row],[SKU]],5,2)&amp;IF(MID(Table1[[#This Row],[SKU]], 7,1) ="L", "L", "")</f>
        <v>02</v>
      </c>
      <c r="Q28" s="2" t="str">
        <f>VLOOKUP(Table1[[#This Row],[Code Product Name]], ProductNameTable[], 3, FALSE)</f>
        <v>Neutral</v>
      </c>
      <c r="R28" s="2" t="str">
        <f>VLOOKUP(Table1[[#This Row],[Code Product Print]], ProductPrintTable[], 3, FALSE)</f>
        <v>Neutral</v>
      </c>
      <c r="S28" s="2"/>
    </row>
    <row r="29" spans="1:19" ht="15" x14ac:dyDescent="0.2">
      <c r="A29" t="s">
        <v>935</v>
      </c>
      <c r="B29" t="b">
        <v>0</v>
      </c>
      <c r="C29" t="b">
        <v>0</v>
      </c>
      <c r="D29" t="s">
        <v>936</v>
      </c>
      <c r="F29">
        <v>10</v>
      </c>
      <c r="H29" t="str">
        <f>VLOOKUP(Table1[[#This Row],[Code Product Line]],ProductLineTable[], 2,FALSE)</f>
        <v>Snappies</v>
      </c>
      <c r="I29" t="str">
        <f>VLOOKUP(Table1[[#This Row],[Code Product Name]], ProductNameTable[], 2, FALSE)</f>
        <v>T-Shirt</v>
      </c>
      <c r="J29" t="str">
        <f>VLOOKUP(Table1[[#This Row],[Code Product Print]], ProductPrintTable[], 2, FALSE)</f>
        <v>Overnights</v>
      </c>
      <c r="K29" s="2" t="str">
        <f>VLOOKUP(MID(Table1[[#This Row],[SKU]],5,2)&amp;IF(MID(Table1[[#This Row],[SKU]], 7,1) ="L", "L", ""), ProductSizeTable[], 2, FALSE)</f>
        <v>Medium</v>
      </c>
      <c r="L29" s="2" t="str">
        <f>IF(Table1[[#This Row],[Gender Product Name]] = "Neutral", Table1[[#This Row],[Gender Product Print]])</f>
        <v>Neutral</v>
      </c>
      <c r="M29" s="2" t="str">
        <f>LEFT(Table1[[#This Row],[SKU]], 2)</f>
        <v>02</v>
      </c>
      <c r="N29" s="2" t="str">
        <f>LEFT(Table1[[#This Row],[SKU]], 4)</f>
        <v>0201</v>
      </c>
      <c r="O29" s="2" t="str">
        <f>MID(Table1[[#This Row],[SKU]],IF(MID(Table1[[#This Row],[SKU]], 7,1) ="L", 8, 7),2)</f>
        <v>ON</v>
      </c>
      <c r="P29" s="2" t="str">
        <f>MID(Table1[[#This Row],[SKU]],5,2)&amp;IF(MID(Table1[[#This Row],[SKU]], 7,1) ="L", "L", "")</f>
        <v>02</v>
      </c>
      <c r="Q29" s="2" t="str">
        <f>VLOOKUP(Table1[[#This Row],[Code Product Name]], ProductNameTable[], 3, FALSE)</f>
        <v>Neutral</v>
      </c>
      <c r="R29" s="2" t="str">
        <f>VLOOKUP(Table1[[#This Row],[Code Product Print]], ProductPrintTable[], 3, FALSE)</f>
        <v>Neutral</v>
      </c>
      <c r="S29" s="2"/>
    </row>
    <row r="30" spans="1:19" ht="15" x14ac:dyDescent="0.2">
      <c r="A30" t="s">
        <v>937</v>
      </c>
      <c r="B30" t="b">
        <v>1</v>
      </c>
      <c r="C30" t="b">
        <v>0</v>
      </c>
      <c r="D30" t="s">
        <v>938</v>
      </c>
      <c r="H30" t="str">
        <f>VLOOKUP(Table1[[#This Row],[Code Product Line]],ProductLineTable[], 2,FALSE)</f>
        <v>Snappies</v>
      </c>
      <c r="I30" t="str">
        <f>VLOOKUP(Table1[[#This Row],[Code Product Name]], ProductNameTable[], 2, FALSE)</f>
        <v>T-Shirt</v>
      </c>
      <c r="J30" t="str">
        <f>VLOOKUP(Table1[[#This Row],[Code Product Print]], ProductPrintTable[], 2, FALSE)</f>
        <v>Overnights</v>
      </c>
      <c r="K30" s="2" t="str">
        <f>VLOOKUP(MID(Table1[[#This Row],[SKU]],5,2)&amp;IF(MID(Table1[[#This Row],[SKU]], 7,1) ="L", "L", ""), ProductSizeTable[], 2, FALSE)</f>
        <v>Medium</v>
      </c>
      <c r="L30" s="2" t="str">
        <f>IF(Table1[[#This Row],[Gender Product Name]] = "Neutral", Table1[[#This Row],[Gender Product Print]])</f>
        <v>Neutral</v>
      </c>
      <c r="M30" s="2" t="str">
        <f>LEFT(Table1[[#This Row],[SKU]], 2)</f>
        <v>02</v>
      </c>
      <c r="N30" s="2" t="str">
        <f>LEFT(Table1[[#This Row],[SKU]], 4)</f>
        <v>0201</v>
      </c>
      <c r="O30" s="2" t="str">
        <f>MID(Table1[[#This Row],[SKU]],IF(MID(Table1[[#This Row],[SKU]], 7,1) ="L", 8, 7),2)</f>
        <v>ON</v>
      </c>
      <c r="P30" s="2" t="str">
        <f>MID(Table1[[#This Row],[SKU]],5,2)&amp;IF(MID(Table1[[#This Row],[SKU]], 7,1) ="L", "L", "")</f>
        <v>02</v>
      </c>
      <c r="Q30" s="2" t="str">
        <f>VLOOKUP(Table1[[#This Row],[Code Product Name]], ProductNameTable[], 3, FALSE)</f>
        <v>Neutral</v>
      </c>
      <c r="R30" s="2" t="str">
        <f>VLOOKUP(Table1[[#This Row],[Code Product Print]], ProductPrintTable[], 3, FALSE)</f>
        <v>Neutral</v>
      </c>
      <c r="S30" s="2"/>
    </row>
    <row r="31" spans="1:19" ht="15" x14ac:dyDescent="0.2">
      <c r="A31" t="s">
        <v>939</v>
      </c>
      <c r="B31" t="b">
        <v>1</v>
      </c>
      <c r="C31" t="b">
        <v>0</v>
      </c>
      <c r="D31" t="s">
        <v>940</v>
      </c>
      <c r="E31">
        <v>20</v>
      </c>
      <c r="F31">
        <v>10</v>
      </c>
      <c r="G31">
        <v>30</v>
      </c>
      <c r="H31" t="str">
        <f>VLOOKUP(Table1[[#This Row],[Code Product Line]],ProductLineTable[], 2,FALSE)</f>
        <v>Snappies</v>
      </c>
      <c r="I31" t="str">
        <f>VLOOKUP(Table1[[#This Row],[Code Product Name]], ProductNameTable[], 2, FALSE)</f>
        <v>T-Shirt</v>
      </c>
      <c r="J31" t="str">
        <f>VLOOKUP(Table1[[#This Row],[Code Product Print]], ProductPrintTable[], 2, FALSE)</f>
        <v>Pink</v>
      </c>
      <c r="K31" s="2" t="str">
        <f>VLOOKUP(MID(Table1[[#This Row],[SKU]],5,2)&amp;IF(MID(Table1[[#This Row],[SKU]], 7,1) ="L", "L", ""), ProductSizeTable[], 2, FALSE)</f>
        <v>Medium</v>
      </c>
      <c r="L31" s="2" t="str">
        <f>IF(Table1[[#This Row],[Gender Product Name]] = "Neutral", Table1[[#This Row],[Gender Product Print]])</f>
        <v>Female</v>
      </c>
      <c r="M31" s="2" t="str">
        <f>LEFT(Table1[[#This Row],[SKU]], 2)</f>
        <v>02</v>
      </c>
      <c r="N31" s="2" t="str">
        <f>LEFT(Table1[[#This Row],[SKU]], 4)</f>
        <v>0201</v>
      </c>
      <c r="O31" s="2" t="str">
        <f>MID(Table1[[#This Row],[SKU]],IF(MID(Table1[[#This Row],[SKU]], 7,1) ="L", 8, 7),2)</f>
        <v>PK</v>
      </c>
      <c r="P31" s="2" t="str">
        <f>MID(Table1[[#This Row],[SKU]],5,2)&amp;IF(MID(Table1[[#This Row],[SKU]], 7,1) ="L", "L", "")</f>
        <v>02</v>
      </c>
      <c r="Q31" s="2" t="str">
        <f>VLOOKUP(Table1[[#This Row],[Code Product Name]], ProductNameTable[], 3, FALSE)</f>
        <v>Neutral</v>
      </c>
      <c r="R31" s="2" t="str">
        <f>VLOOKUP(Table1[[#This Row],[Code Product Print]], ProductPrintTable[], 3, FALSE)</f>
        <v>Female</v>
      </c>
      <c r="S31" s="2"/>
    </row>
    <row r="32" spans="1:19" ht="15" x14ac:dyDescent="0.2">
      <c r="A32" t="s">
        <v>941</v>
      </c>
      <c r="B32" t="b">
        <v>1</v>
      </c>
      <c r="C32" t="b">
        <v>0</v>
      </c>
      <c r="D32" t="s">
        <v>942</v>
      </c>
      <c r="F32">
        <v>10</v>
      </c>
      <c r="H32" t="str">
        <f>VLOOKUP(Table1[[#This Row],[Code Product Line]],ProductLineTable[], 2,FALSE)</f>
        <v>Snappies</v>
      </c>
      <c r="I32" t="str">
        <f>VLOOKUP(Table1[[#This Row],[Code Product Name]], ProductNameTable[], 2, FALSE)</f>
        <v>T-Shirt</v>
      </c>
      <c r="J32" t="str">
        <f>VLOOKUP(Table1[[#This Row],[Code Product Print]], ProductPrintTable[], 2, FALSE)</f>
        <v>Puppers</v>
      </c>
      <c r="K32" s="2" t="str">
        <f>VLOOKUP(MID(Table1[[#This Row],[SKU]],5,2)&amp;IF(MID(Table1[[#This Row],[SKU]], 7,1) ="L", "L", ""), ProductSizeTable[], 2, FALSE)</f>
        <v>Medium</v>
      </c>
      <c r="L32" s="2" t="str">
        <f>IF(Table1[[#This Row],[Gender Product Name]] = "Neutral", Table1[[#This Row],[Gender Product Print]])</f>
        <v>Neutral</v>
      </c>
      <c r="M32" s="2" t="str">
        <f>LEFT(Table1[[#This Row],[SKU]], 2)</f>
        <v>02</v>
      </c>
      <c r="N32" s="2" t="str">
        <f>LEFT(Table1[[#This Row],[SKU]], 4)</f>
        <v>0201</v>
      </c>
      <c r="O32" s="2" t="str">
        <f>MID(Table1[[#This Row],[SKU]],IF(MID(Table1[[#This Row],[SKU]], 7,1) ="L", 8, 7),2)</f>
        <v>PU</v>
      </c>
      <c r="P32" s="2" t="str">
        <f>MID(Table1[[#This Row],[SKU]],5,2)&amp;IF(MID(Table1[[#This Row],[SKU]], 7,1) ="L", "L", "")</f>
        <v>02</v>
      </c>
      <c r="Q32" s="2" t="str">
        <f>VLOOKUP(Table1[[#This Row],[Code Product Name]], ProductNameTable[], 3, FALSE)</f>
        <v>Neutral</v>
      </c>
      <c r="R32" s="2" t="str">
        <f>VLOOKUP(Table1[[#This Row],[Code Product Print]], ProductPrintTable[], 3, FALSE)</f>
        <v>Neutral</v>
      </c>
      <c r="S32" s="2"/>
    </row>
    <row r="33" spans="1:19" ht="15" x14ac:dyDescent="0.2">
      <c r="A33" t="s">
        <v>943</v>
      </c>
      <c r="B33" t="b">
        <v>1</v>
      </c>
      <c r="C33" t="b">
        <v>0</v>
      </c>
      <c r="D33" t="s">
        <v>944</v>
      </c>
      <c r="F33">
        <v>10</v>
      </c>
      <c r="H33" t="str">
        <f>VLOOKUP(Table1[[#This Row],[Code Product Line]],ProductLineTable[], 2,FALSE)</f>
        <v>Snappies</v>
      </c>
      <c r="I33" t="str">
        <f>VLOOKUP(Table1[[#This Row],[Code Product Name]], ProductNameTable[], 2, FALSE)</f>
        <v>T-Shirt</v>
      </c>
      <c r="J33" t="str">
        <f>VLOOKUP(Table1[[#This Row],[Code Product Print]], ProductPrintTable[], 2, FALSE)</f>
        <v>Rawrs</v>
      </c>
      <c r="K33" s="2" t="str">
        <f>VLOOKUP(MID(Table1[[#This Row],[SKU]],5,2)&amp;IF(MID(Table1[[#This Row],[SKU]], 7,1) ="L", "L", ""), ProductSizeTable[], 2, FALSE)</f>
        <v>Medium</v>
      </c>
      <c r="L33" s="2" t="str">
        <f>IF(Table1[[#This Row],[Gender Product Name]] = "Neutral", Table1[[#This Row],[Gender Product Print]])</f>
        <v>Neutral</v>
      </c>
      <c r="M33" s="2" t="str">
        <f>LEFT(Table1[[#This Row],[SKU]], 2)</f>
        <v>02</v>
      </c>
      <c r="N33" s="2" t="str">
        <f>LEFT(Table1[[#This Row],[SKU]], 4)</f>
        <v>0201</v>
      </c>
      <c r="O33" s="2" t="str">
        <f>MID(Table1[[#This Row],[SKU]],IF(MID(Table1[[#This Row],[SKU]], 7,1) ="L", 8, 7),2)</f>
        <v>RA</v>
      </c>
      <c r="P33" s="2" t="str">
        <f>MID(Table1[[#This Row],[SKU]],5,2)&amp;IF(MID(Table1[[#This Row],[SKU]], 7,1) ="L", "L", "")</f>
        <v>02</v>
      </c>
      <c r="Q33" s="2" t="str">
        <f>VLOOKUP(Table1[[#This Row],[Code Product Name]], ProductNameTable[], 3, FALSE)</f>
        <v>Neutral</v>
      </c>
      <c r="R33" s="2" t="str">
        <f>VLOOKUP(Table1[[#This Row],[Code Product Print]], ProductPrintTable[], 3, FALSE)</f>
        <v>Neutral</v>
      </c>
      <c r="S33" s="2"/>
    </row>
    <row r="34" spans="1:19" ht="15" x14ac:dyDescent="0.2">
      <c r="A34" t="s">
        <v>945</v>
      </c>
      <c r="B34" t="b">
        <v>1</v>
      </c>
      <c r="C34" t="b">
        <v>0</v>
      </c>
      <c r="D34" t="s">
        <v>946</v>
      </c>
      <c r="E34">
        <v>20</v>
      </c>
      <c r="F34">
        <v>10</v>
      </c>
      <c r="G34">
        <v>30</v>
      </c>
      <c r="H34" t="str">
        <f>VLOOKUP(Table1[[#This Row],[Code Product Line]],ProductLineTable[], 2,FALSE)</f>
        <v>Snappies</v>
      </c>
      <c r="I34" t="str">
        <f>VLOOKUP(Table1[[#This Row],[Code Product Name]], ProductNameTable[], 2, FALSE)</f>
        <v>T-Shirt</v>
      </c>
      <c r="J34" t="str">
        <f>VLOOKUP(Table1[[#This Row],[Code Product Print]], ProductPrintTable[], 2, FALSE)</f>
        <v>Red</v>
      </c>
      <c r="K34" s="2" t="str">
        <f>VLOOKUP(MID(Table1[[#This Row],[SKU]],5,2)&amp;IF(MID(Table1[[#This Row],[SKU]], 7,1) ="L", "L", ""), ProductSizeTable[], 2, FALSE)</f>
        <v>Medium</v>
      </c>
      <c r="L34" s="2" t="str">
        <f>IF(Table1[[#This Row],[Gender Product Name]] = "Neutral", Table1[[#This Row],[Gender Product Print]])</f>
        <v>Neutral</v>
      </c>
      <c r="M34" s="2" t="str">
        <f>LEFT(Table1[[#This Row],[SKU]], 2)</f>
        <v>02</v>
      </c>
      <c r="N34" s="2" t="str">
        <f>LEFT(Table1[[#This Row],[SKU]], 4)</f>
        <v>0201</v>
      </c>
      <c r="O34" s="2" t="str">
        <f>MID(Table1[[#This Row],[SKU]],IF(MID(Table1[[#This Row],[SKU]], 7,1) ="L", 8, 7),2)</f>
        <v>RE</v>
      </c>
      <c r="P34" s="2" t="str">
        <f>MID(Table1[[#This Row],[SKU]],5,2)&amp;IF(MID(Table1[[#This Row],[SKU]], 7,1) ="L", "L", "")</f>
        <v>02</v>
      </c>
      <c r="Q34" s="2" t="str">
        <f>VLOOKUP(Table1[[#This Row],[Code Product Name]], ProductNameTable[], 3, FALSE)</f>
        <v>Neutral</v>
      </c>
      <c r="R34" s="2" t="str">
        <f>VLOOKUP(Table1[[#This Row],[Code Product Print]], ProductPrintTable[], 3, FALSE)</f>
        <v>Neutral</v>
      </c>
      <c r="S34" s="2"/>
    </row>
    <row r="35" spans="1:19" ht="15" x14ac:dyDescent="0.2">
      <c r="A35" t="s">
        <v>947</v>
      </c>
      <c r="B35" t="b">
        <v>1</v>
      </c>
      <c r="C35" t="b">
        <v>0</v>
      </c>
      <c r="D35" t="s">
        <v>948</v>
      </c>
      <c r="F35">
        <v>40</v>
      </c>
      <c r="H35" t="str">
        <f>VLOOKUP(Table1[[#This Row],[Code Product Line]],ProductLineTable[], 2,FALSE)</f>
        <v>Snappies</v>
      </c>
      <c r="I35" t="str">
        <f>VLOOKUP(Table1[[#This Row],[Code Product Name]], ProductNameTable[], 2, FALSE)</f>
        <v>T-Shirt</v>
      </c>
      <c r="J35" t="str">
        <f>VLOOKUP(Table1[[#This Row],[Code Product Print]], ProductPrintTable[], 2, FALSE)</f>
        <v>Sea Creatures</v>
      </c>
      <c r="K35" s="2" t="str">
        <f>VLOOKUP(MID(Table1[[#This Row],[SKU]],5,2)&amp;IF(MID(Table1[[#This Row],[SKU]], 7,1) ="L", "L", ""), ProductSizeTable[], 2, FALSE)</f>
        <v>Medium</v>
      </c>
      <c r="L35" s="2" t="str">
        <f>IF(Table1[[#This Row],[Gender Product Name]] = "Neutral", Table1[[#This Row],[Gender Product Print]])</f>
        <v>Neutral</v>
      </c>
      <c r="M35" s="2" t="str">
        <f>LEFT(Table1[[#This Row],[SKU]], 2)</f>
        <v>02</v>
      </c>
      <c r="N35" s="2" t="str">
        <f>LEFT(Table1[[#This Row],[SKU]], 4)</f>
        <v>0201</v>
      </c>
      <c r="O35" s="2" t="str">
        <f>MID(Table1[[#This Row],[SKU]],IF(MID(Table1[[#This Row],[SKU]], 7,1) ="L", 8, 7),2)</f>
        <v>SC</v>
      </c>
      <c r="P35" s="2" t="str">
        <f>MID(Table1[[#This Row],[SKU]],5,2)&amp;IF(MID(Table1[[#This Row],[SKU]], 7,1) ="L", "L", "")</f>
        <v>02</v>
      </c>
      <c r="Q35" s="2" t="str">
        <f>VLOOKUP(Table1[[#This Row],[Code Product Name]], ProductNameTable[], 3, FALSE)</f>
        <v>Neutral</v>
      </c>
      <c r="R35" s="2" t="str">
        <f>VLOOKUP(Table1[[#This Row],[Code Product Print]], ProductPrintTable[], 3, FALSE)</f>
        <v>Neutral</v>
      </c>
      <c r="S35" s="2"/>
    </row>
    <row r="36" spans="1:19" ht="15" x14ac:dyDescent="0.2">
      <c r="A36" t="s">
        <v>949</v>
      </c>
      <c r="B36" t="b">
        <v>1</v>
      </c>
      <c r="C36" t="b">
        <v>0</v>
      </c>
      <c r="D36" t="s">
        <v>950</v>
      </c>
      <c r="F36">
        <v>10</v>
      </c>
      <c r="H36" t="str">
        <f>VLOOKUP(Table1[[#This Row],[Code Product Line]],ProductLineTable[], 2,FALSE)</f>
        <v>Snappies</v>
      </c>
      <c r="I36" t="str">
        <f>VLOOKUP(Table1[[#This Row],[Code Product Name]], ProductNameTable[], 2, FALSE)</f>
        <v>T-Shirt</v>
      </c>
      <c r="J36" t="str">
        <f>VLOOKUP(Table1[[#This Row],[Code Product Print]], ProductPrintTable[], 2, FALSE)</f>
        <v>Unicorns</v>
      </c>
      <c r="K36" s="2" t="str">
        <f>VLOOKUP(MID(Table1[[#This Row],[SKU]],5,2)&amp;IF(MID(Table1[[#This Row],[SKU]], 7,1) ="L", "L", ""), ProductSizeTable[], 2, FALSE)</f>
        <v>Medium</v>
      </c>
      <c r="L36" s="2" t="str">
        <f>IF(Table1[[#This Row],[Gender Product Name]] = "Neutral", Table1[[#This Row],[Gender Product Print]])</f>
        <v>Female</v>
      </c>
      <c r="M36" s="2" t="str">
        <f>LEFT(Table1[[#This Row],[SKU]], 2)</f>
        <v>02</v>
      </c>
      <c r="N36" s="2" t="str">
        <f>LEFT(Table1[[#This Row],[SKU]], 4)</f>
        <v>0201</v>
      </c>
      <c r="O36" s="2" t="str">
        <f>MID(Table1[[#This Row],[SKU]],IF(MID(Table1[[#This Row],[SKU]], 7,1) ="L", 8, 7),2)</f>
        <v>UN</v>
      </c>
      <c r="P36" s="2" t="str">
        <f>MID(Table1[[#This Row],[SKU]],5,2)&amp;IF(MID(Table1[[#This Row],[SKU]], 7,1) ="L", "L", "")</f>
        <v>02</v>
      </c>
      <c r="Q36" s="2" t="str">
        <f>VLOOKUP(Table1[[#This Row],[Code Product Name]], ProductNameTable[], 3, FALSE)</f>
        <v>Neutral</v>
      </c>
      <c r="R36" s="2" t="str">
        <f>VLOOKUP(Table1[[#This Row],[Code Product Print]], ProductPrintTable[], 3, FALSE)</f>
        <v>Female</v>
      </c>
      <c r="S36" s="2"/>
    </row>
    <row r="37" spans="1:19" ht="15" x14ac:dyDescent="0.2">
      <c r="A37" t="s">
        <v>951</v>
      </c>
      <c r="B37" t="b">
        <v>1</v>
      </c>
      <c r="C37" t="b">
        <v>0</v>
      </c>
      <c r="D37" t="s">
        <v>952</v>
      </c>
      <c r="E37">
        <v>20</v>
      </c>
      <c r="F37">
        <v>10</v>
      </c>
      <c r="G37">
        <v>30</v>
      </c>
      <c r="H37" t="str">
        <f>VLOOKUP(Table1[[#This Row],[Code Product Line]],ProductLineTable[], 2,FALSE)</f>
        <v>Snappies</v>
      </c>
      <c r="I37" t="str">
        <f>VLOOKUP(Table1[[#This Row],[Code Product Name]], ProductNameTable[], 2, FALSE)</f>
        <v>T-Shirt</v>
      </c>
      <c r="J37" t="str">
        <f>VLOOKUP(Table1[[#This Row],[Code Product Print]], ProductPrintTable[], 2, FALSE)</f>
        <v>White</v>
      </c>
      <c r="K37" s="2" t="str">
        <f>VLOOKUP(MID(Table1[[#This Row],[SKU]],5,2)&amp;IF(MID(Table1[[#This Row],[SKU]], 7,1) ="L", "L", ""), ProductSizeTable[], 2, FALSE)</f>
        <v>Medium</v>
      </c>
      <c r="L37" s="2" t="str">
        <f>IF(Table1[[#This Row],[Gender Product Name]] = "Neutral", Table1[[#This Row],[Gender Product Print]])</f>
        <v>Neutral</v>
      </c>
      <c r="M37" s="2" t="str">
        <f>LEFT(Table1[[#This Row],[SKU]], 2)</f>
        <v>02</v>
      </c>
      <c r="N37" s="2" t="str">
        <f>LEFT(Table1[[#This Row],[SKU]], 4)</f>
        <v>0201</v>
      </c>
      <c r="O37" s="2" t="str">
        <f>MID(Table1[[#This Row],[SKU]],IF(MID(Table1[[#This Row],[SKU]], 7,1) ="L", 8, 7),2)</f>
        <v>WH</v>
      </c>
      <c r="P37" s="2" t="str">
        <f>MID(Table1[[#This Row],[SKU]],5,2)&amp;IF(MID(Table1[[#This Row],[SKU]], 7,1) ="L", "L", "")</f>
        <v>02</v>
      </c>
      <c r="Q37" s="2" t="str">
        <f>VLOOKUP(Table1[[#This Row],[Code Product Name]], ProductNameTable[], 3, FALSE)</f>
        <v>Neutral</v>
      </c>
      <c r="R37" s="2" t="str">
        <f>VLOOKUP(Table1[[#This Row],[Code Product Print]], ProductPrintTable[], 3, FALSE)</f>
        <v>Neutral</v>
      </c>
      <c r="S37" s="2"/>
    </row>
    <row r="38" spans="1:19" ht="15" x14ac:dyDescent="0.2">
      <c r="A38" t="s">
        <v>953</v>
      </c>
      <c r="B38" t="b">
        <v>1</v>
      </c>
      <c r="C38" t="b">
        <v>0</v>
      </c>
      <c r="D38" t="s">
        <v>954</v>
      </c>
      <c r="F38">
        <v>40</v>
      </c>
      <c r="H38" t="str">
        <f>VLOOKUP(Table1[[#This Row],[Code Product Line]],ProductLineTable[], 2,FALSE)</f>
        <v>Snappies</v>
      </c>
      <c r="I38" t="str">
        <f>VLOOKUP(Table1[[#This Row],[Code Product Name]], ProductNameTable[], 2, FALSE)</f>
        <v>T-Shirt</v>
      </c>
      <c r="J38" t="str">
        <f>VLOOKUP(Table1[[#This Row],[Code Product Print]], ProductPrintTable[], 2, FALSE)</f>
        <v>ABC</v>
      </c>
      <c r="K38" s="2" t="str">
        <f>VLOOKUP(MID(Table1[[#This Row],[SKU]],5,2)&amp;IF(MID(Table1[[#This Row],[SKU]], 7,1) ="L", "L", ""), ProductSizeTable[], 2, FALSE)</f>
        <v>Large</v>
      </c>
      <c r="L38" s="2" t="str">
        <f>IF(Table1[[#This Row],[Gender Product Name]] = "Neutral", Table1[[#This Row],[Gender Product Print]])</f>
        <v>Neutral</v>
      </c>
      <c r="M38" s="2" t="str">
        <f>LEFT(Table1[[#This Row],[SKU]], 2)</f>
        <v>02</v>
      </c>
      <c r="N38" s="2" t="str">
        <f>LEFT(Table1[[#This Row],[SKU]], 4)</f>
        <v>0201</v>
      </c>
      <c r="O38" s="2" t="str">
        <f>MID(Table1[[#This Row],[SKU]],IF(MID(Table1[[#This Row],[SKU]], 7,1) ="L", 8, 7),2)</f>
        <v>AB</v>
      </c>
      <c r="P38" s="2" t="str">
        <f>MID(Table1[[#This Row],[SKU]],5,2)&amp;IF(MID(Table1[[#This Row],[SKU]], 7,1) ="L", "L", "")</f>
        <v>03</v>
      </c>
      <c r="Q38" s="2" t="str">
        <f>VLOOKUP(Table1[[#This Row],[Code Product Name]], ProductNameTable[], 3, FALSE)</f>
        <v>Neutral</v>
      </c>
      <c r="R38" s="2" t="str">
        <f>VLOOKUP(Table1[[#This Row],[Code Product Print]], ProductPrintTable[], 3, FALSE)</f>
        <v>Neutral</v>
      </c>
      <c r="S38" s="2"/>
    </row>
    <row r="39" spans="1:19" ht="15" x14ac:dyDescent="0.2">
      <c r="A39" t="s">
        <v>955</v>
      </c>
      <c r="B39" t="b">
        <v>1</v>
      </c>
      <c r="C39" t="b">
        <v>0</v>
      </c>
      <c r="D39" t="s">
        <v>956</v>
      </c>
      <c r="E39">
        <v>13</v>
      </c>
      <c r="F39">
        <v>10</v>
      </c>
      <c r="G39">
        <v>23</v>
      </c>
      <c r="H39" t="str">
        <f>VLOOKUP(Table1[[#This Row],[Code Product Line]],ProductLineTable[], 2,FALSE)</f>
        <v>Snappies</v>
      </c>
      <c r="I39" t="str">
        <f>VLOOKUP(Table1[[#This Row],[Code Product Name]], ProductNameTable[], 2, FALSE)</f>
        <v>T-Shirt</v>
      </c>
      <c r="J39" t="str">
        <f>VLOOKUP(Table1[[#This Row],[Code Product Print]], ProductPrintTable[], 2, FALSE)</f>
        <v>Black</v>
      </c>
      <c r="K39" s="2" t="str">
        <f>VLOOKUP(MID(Table1[[#This Row],[SKU]],5,2)&amp;IF(MID(Table1[[#This Row],[SKU]], 7,1) ="L", "L", ""), ProductSizeTable[], 2, FALSE)</f>
        <v>Large</v>
      </c>
      <c r="L39" s="2" t="str">
        <f>IF(Table1[[#This Row],[Gender Product Name]] = "Neutral", Table1[[#This Row],[Gender Product Print]])</f>
        <v>Neutral</v>
      </c>
      <c r="M39" s="2" t="str">
        <f>LEFT(Table1[[#This Row],[SKU]], 2)</f>
        <v>02</v>
      </c>
      <c r="N39" s="2" t="str">
        <f>LEFT(Table1[[#This Row],[SKU]], 4)</f>
        <v>0201</v>
      </c>
      <c r="O39" s="2" t="str">
        <f>MID(Table1[[#This Row],[SKU]],IF(MID(Table1[[#This Row],[SKU]], 7,1) ="L", 8, 7),2)</f>
        <v>BK</v>
      </c>
      <c r="P39" s="2" t="str">
        <f>MID(Table1[[#This Row],[SKU]],5,2)&amp;IF(MID(Table1[[#This Row],[SKU]], 7,1) ="L", "L", "")</f>
        <v>03</v>
      </c>
      <c r="Q39" s="2" t="str">
        <f>VLOOKUP(Table1[[#This Row],[Code Product Name]], ProductNameTable[], 3, FALSE)</f>
        <v>Neutral</v>
      </c>
      <c r="R39" s="2" t="str">
        <f>VLOOKUP(Table1[[#This Row],[Code Product Print]], ProductPrintTable[], 3, FALSE)</f>
        <v>Neutral</v>
      </c>
      <c r="S39" s="2"/>
    </row>
    <row r="40" spans="1:19" ht="15" x14ac:dyDescent="0.2">
      <c r="A40" t="s">
        <v>957</v>
      </c>
      <c r="B40" t="b">
        <v>1</v>
      </c>
      <c r="C40" t="b">
        <v>0</v>
      </c>
      <c r="D40" t="s">
        <v>958</v>
      </c>
      <c r="F40">
        <v>10</v>
      </c>
      <c r="H40" t="str">
        <f>VLOOKUP(Table1[[#This Row],[Code Product Line]],ProductLineTable[], 2,FALSE)</f>
        <v>Snappies</v>
      </c>
      <c r="I40" t="str">
        <f>VLOOKUP(Table1[[#This Row],[Code Product Name]], ProductNameTable[], 2, FALSE)</f>
        <v>T-Shirt</v>
      </c>
      <c r="J40" t="str">
        <f>VLOOKUP(Table1[[#This Row],[Code Product Print]], ProductPrintTable[], 2, FALSE)</f>
        <v>Blue</v>
      </c>
      <c r="K40" s="2" t="str">
        <f>VLOOKUP(MID(Table1[[#This Row],[SKU]],5,2)&amp;IF(MID(Table1[[#This Row],[SKU]], 7,1) ="L", "L", ""), ProductSizeTable[], 2, FALSE)</f>
        <v>Large</v>
      </c>
      <c r="L40" s="2" t="str">
        <f>IF(Table1[[#This Row],[Gender Product Name]] = "Neutral", Table1[[#This Row],[Gender Product Print]])</f>
        <v>Neutral</v>
      </c>
      <c r="M40" s="2" t="str">
        <f>LEFT(Table1[[#This Row],[SKU]], 2)</f>
        <v>02</v>
      </c>
      <c r="N40" s="2" t="str">
        <f>LEFT(Table1[[#This Row],[SKU]], 4)</f>
        <v>0201</v>
      </c>
      <c r="O40" s="2" t="str">
        <f>MID(Table1[[#This Row],[SKU]],IF(MID(Table1[[#This Row],[SKU]], 7,1) ="L", 8, 7),2)</f>
        <v>BL</v>
      </c>
      <c r="P40" s="2" t="str">
        <f>MID(Table1[[#This Row],[SKU]],5,2)&amp;IF(MID(Table1[[#This Row],[SKU]], 7,1) ="L", "L", "")</f>
        <v>03</v>
      </c>
      <c r="Q40" s="2" t="str">
        <f>VLOOKUP(Table1[[#This Row],[Code Product Name]], ProductNameTable[], 3, FALSE)</f>
        <v>Neutral</v>
      </c>
      <c r="R40" s="2" t="str">
        <f>VLOOKUP(Table1[[#This Row],[Code Product Print]], ProductPrintTable[], 3, FALSE)</f>
        <v>Neutral</v>
      </c>
      <c r="S40" s="2"/>
    </row>
    <row r="41" spans="1:19" ht="15" x14ac:dyDescent="0.2">
      <c r="A41" t="s">
        <v>959</v>
      </c>
      <c r="B41" t="b">
        <v>1</v>
      </c>
      <c r="C41" t="b">
        <v>0</v>
      </c>
      <c r="D41" t="s">
        <v>960</v>
      </c>
      <c r="F41">
        <v>10</v>
      </c>
      <c r="H41" t="str">
        <f>VLOOKUP(Table1[[#This Row],[Code Product Line]],ProductLineTable[], 2,FALSE)</f>
        <v>Snappies</v>
      </c>
      <c r="I41" t="str">
        <f>VLOOKUP(Table1[[#This Row],[Code Product Name]], ProductNameTable[], 2, FALSE)</f>
        <v>T-Shirt</v>
      </c>
      <c r="J41" t="str">
        <f>VLOOKUP(Table1[[#This Row],[Code Product Print]], ProductPrintTable[], 2, FALSE)</f>
        <v>Cammies</v>
      </c>
      <c r="K41" s="2" t="str">
        <f>VLOOKUP(MID(Table1[[#This Row],[SKU]],5,2)&amp;IF(MID(Table1[[#This Row],[SKU]], 7,1) ="L", "L", ""), ProductSizeTable[], 2, FALSE)</f>
        <v>Large</v>
      </c>
      <c r="L41" s="2" t="str">
        <f>IF(Table1[[#This Row],[Gender Product Name]] = "Neutral", Table1[[#This Row],[Gender Product Print]])</f>
        <v>Neutral</v>
      </c>
      <c r="M41" s="2" t="str">
        <f>LEFT(Table1[[#This Row],[SKU]], 2)</f>
        <v>02</v>
      </c>
      <c r="N41" s="2" t="str">
        <f>LEFT(Table1[[#This Row],[SKU]], 4)</f>
        <v>0201</v>
      </c>
      <c r="O41" s="2" t="str">
        <f>MID(Table1[[#This Row],[SKU]],IF(MID(Table1[[#This Row],[SKU]], 7,1) ="L", 8, 7),2)</f>
        <v>CA</v>
      </c>
      <c r="P41" s="2" t="str">
        <f>MID(Table1[[#This Row],[SKU]],5,2)&amp;IF(MID(Table1[[#This Row],[SKU]], 7,1) ="L", "L", "")</f>
        <v>03</v>
      </c>
      <c r="Q41" s="2" t="str">
        <f>VLOOKUP(Table1[[#This Row],[Code Product Name]], ProductNameTable[], 3, FALSE)</f>
        <v>Neutral</v>
      </c>
      <c r="R41" s="2" t="str">
        <f>VLOOKUP(Table1[[#This Row],[Code Product Print]], ProductPrintTable[], 3, FALSE)</f>
        <v>Neutral</v>
      </c>
      <c r="S41" s="2"/>
    </row>
    <row r="42" spans="1:19" ht="15" x14ac:dyDescent="0.2">
      <c r="A42" t="s">
        <v>961</v>
      </c>
      <c r="B42" t="b">
        <v>1</v>
      </c>
      <c r="C42" t="b">
        <v>0</v>
      </c>
      <c r="D42" t="s">
        <v>962</v>
      </c>
      <c r="F42">
        <v>40</v>
      </c>
      <c r="H42" t="str">
        <f>VLOOKUP(Table1[[#This Row],[Code Product Line]],ProductLineTable[], 2,FALSE)</f>
        <v>Snappies</v>
      </c>
      <c r="I42" t="str">
        <f>VLOOKUP(Table1[[#This Row],[Code Product Name]], ProductNameTable[], 2, FALSE)</f>
        <v>T-Shirt</v>
      </c>
      <c r="J42" t="str">
        <f>VLOOKUP(Table1[[#This Row],[Code Product Print]], ProductPrintTable[], 2, FALSE)</f>
        <v>Camelot</v>
      </c>
      <c r="K42" s="2" t="str">
        <f>VLOOKUP(MID(Table1[[#This Row],[SKU]],5,2)&amp;IF(MID(Table1[[#This Row],[SKU]], 7,1) ="L", "L", ""), ProductSizeTable[], 2, FALSE)</f>
        <v>Large</v>
      </c>
      <c r="L42" s="2" t="str">
        <f>IF(Table1[[#This Row],[Gender Product Name]] = "Neutral", Table1[[#This Row],[Gender Product Print]])</f>
        <v>Neutral</v>
      </c>
      <c r="M42" s="2" t="str">
        <f>LEFT(Table1[[#This Row],[SKU]], 2)</f>
        <v>02</v>
      </c>
      <c r="N42" s="2" t="str">
        <f>LEFT(Table1[[#This Row],[SKU]], 4)</f>
        <v>0201</v>
      </c>
      <c r="O42" s="2" t="str">
        <f>MID(Table1[[#This Row],[SKU]],IF(MID(Table1[[#This Row],[SKU]], 7,1) ="L", 8, 7),2)</f>
        <v>CL</v>
      </c>
      <c r="P42" s="2" t="str">
        <f>MID(Table1[[#This Row],[SKU]],5,2)&amp;IF(MID(Table1[[#This Row],[SKU]], 7,1) ="L", "L", "")</f>
        <v>03</v>
      </c>
      <c r="Q42" s="2" t="str">
        <f>VLOOKUP(Table1[[#This Row],[Code Product Name]], ProductNameTable[], 3, FALSE)</f>
        <v>Neutral</v>
      </c>
      <c r="R42" s="2" t="str">
        <f>VLOOKUP(Table1[[#This Row],[Code Product Print]], ProductPrintTable[], 3, FALSE)</f>
        <v>Neutral</v>
      </c>
      <c r="S42" s="2"/>
    </row>
    <row r="43" spans="1:19" ht="15" x14ac:dyDescent="0.2">
      <c r="A43" t="s">
        <v>963</v>
      </c>
      <c r="B43" t="b">
        <v>1</v>
      </c>
      <c r="C43" t="b">
        <v>0</v>
      </c>
      <c r="D43" t="s">
        <v>964</v>
      </c>
      <c r="F43">
        <v>40</v>
      </c>
      <c r="H43" t="str">
        <f>VLOOKUP(Table1[[#This Row],[Code Product Line]],ProductLineTable[], 2,FALSE)</f>
        <v>Snappies</v>
      </c>
      <c r="I43" t="str">
        <f>VLOOKUP(Table1[[#This Row],[Code Product Name]], ProductNameTable[], 2, FALSE)</f>
        <v>T-Shirt</v>
      </c>
      <c r="J43" t="str">
        <f>VLOOKUP(Table1[[#This Row],[Code Product Print]], ProductPrintTable[], 2, FALSE)</f>
        <v>Cammies Pink</v>
      </c>
      <c r="K43" s="2" t="str">
        <f>VLOOKUP(MID(Table1[[#This Row],[SKU]],5,2)&amp;IF(MID(Table1[[#This Row],[SKU]], 7,1) ="L", "L", ""), ProductSizeTable[], 2, FALSE)</f>
        <v>Large</v>
      </c>
      <c r="L43" s="2" t="str">
        <f>IF(Table1[[#This Row],[Gender Product Name]] = "Neutral", Table1[[#This Row],[Gender Product Print]])</f>
        <v>Female</v>
      </c>
      <c r="M43" s="2" t="str">
        <f>LEFT(Table1[[#This Row],[SKU]], 2)</f>
        <v>02</v>
      </c>
      <c r="N43" s="2" t="str">
        <f>LEFT(Table1[[#This Row],[SKU]], 4)</f>
        <v>0201</v>
      </c>
      <c r="O43" s="2" t="str">
        <f>MID(Table1[[#This Row],[SKU]],IF(MID(Table1[[#This Row],[SKU]], 7,1) ="L", 8, 7),2)</f>
        <v>CP</v>
      </c>
      <c r="P43" s="2" t="str">
        <f>MID(Table1[[#This Row],[SKU]],5,2)&amp;IF(MID(Table1[[#This Row],[SKU]], 7,1) ="L", "L", "")</f>
        <v>03</v>
      </c>
      <c r="Q43" s="2" t="str">
        <f>VLOOKUP(Table1[[#This Row],[Code Product Name]], ProductNameTable[], 3, FALSE)</f>
        <v>Neutral</v>
      </c>
      <c r="R43" s="2" t="str">
        <f>VLOOKUP(Table1[[#This Row],[Code Product Print]], ProductPrintTable[], 3, FALSE)</f>
        <v>Female</v>
      </c>
      <c r="S43" s="2"/>
    </row>
    <row r="44" spans="1:19" ht="15" x14ac:dyDescent="0.2">
      <c r="A44" t="s">
        <v>965</v>
      </c>
      <c r="B44" t="b">
        <v>1</v>
      </c>
      <c r="C44" t="b">
        <v>0</v>
      </c>
      <c r="D44" t="s">
        <v>966</v>
      </c>
      <c r="F44">
        <v>10</v>
      </c>
      <c r="H44" t="str">
        <f>VLOOKUP(Table1[[#This Row],[Code Product Line]],ProductLineTable[], 2,FALSE)</f>
        <v>Snappies</v>
      </c>
      <c r="I44" t="str">
        <f>VLOOKUP(Table1[[#This Row],[Code Product Name]], ProductNameTable[], 2, FALSE)</f>
        <v>T-Shirt</v>
      </c>
      <c r="J44" t="str">
        <f>VLOOKUP(Table1[[#This Row],[Code Product Print]], ProductPrintTable[], 2, FALSE)</f>
        <v>Galactic</v>
      </c>
      <c r="K44" s="2" t="str">
        <f>VLOOKUP(MID(Table1[[#This Row],[SKU]],5,2)&amp;IF(MID(Table1[[#This Row],[SKU]], 7,1) ="L", "L", ""), ProductSizeTable[], 2, FALSE)</f>
        <v>Large</v>
      </c>
      <c r="L44" s="2" t="str">
        <f>IF(Table1[[#This Row],[Gender Product Name]] = "Neutral", Table1[[#This Row],[Gender Product Print]])</f>
        <v>Neutral</v>
      </c>
      <c r="M44" s="2" t="str">
        <f>LEFT(Table1[[#This Row],[SKU]], 2)</f>
        <v>02</v>
      </c>
      <c r="N44" s="2" t="str">
        <f>LEFT(Table1[[#This Row],[SKU]], 4)</f>
        <v>0201</v>
      </c>
      <c r="O44" s="2" t="str">
        <f>MID(Table1[[#This Row],[SKU]],IF(MID(Table1[[#This Row],[SKU]], 7,1) ="L", 8, 7),2)</f>
        <v>GA</v>
      </c>
      <c r="P44" s="2" t="str">
        <f>MID(Table1[[#This Row],[SKU]],5,2)&amp;IF(MID(Table1[[#This Row],[SKU]], 7,1) ="L", "L", "")</f>
        <v>03</v>
      </c>
      <c r="Q44" s="2" t="str">
        <f>VLOOKUP(Table1[[#This Row],[Code Product Name]], ProductNameTable[], 3, FALSE)</f>
        <v>Neutral</v>
      </c>
      <c r="R44" s="2" t="str">
        <f>VLOOKUP(Table1[[#This Row],[Code Product Print]], ProductPrintTable[], 3, FALSE)</f>
        <v>Neutral</v>
      </c>
      <c r="S44" s="2"/>
    </row>
    <row r="45" spans="1:19" ht="15" x14ac:dyDescent="0.2">
      <c r="A45" t="s">
        <v>967</v>
      </c>
      <c r="B45" t="b">
        <v>0</v>
      </c>
      <c r="C45" t="b">
        <v>0</v>
      </c>
      <c r="D45" t="s">
        <v>968</v>
      </c>
      <c r="E45">
        <v>20</v>
      </c>
      <c r="F45">
        <v>10</v>
      </c>
      <c r="G45">
        <v>30</v>
      </c>
      <c r="H45" t="str">
        <f>VLOOKUP(Table1[[#This Row],[Code Product Line]],ProductLineTable[], 2,FALSE)</f>
        <v>Snappies</v>
      </c>
      <c r="I45" t="str">
        <f>VLOOKUP(Table1[[#This Row],[Code Product Name]], ProductNameTable[], 2, FALSE)</f>
        <v>T-Shirt</v>
      </c>
      <c r="J45" t="str">
        <f>VLOOKUP(Table1[[#This Row],[Code Product Print]], ProductPrintTable[], 2, FALSE)</f>
        <v>Green</v>
      </c>
      <c r="K45" s="2" t="str">
        <f>VLOOKUP(MID(Table1[[#This Row],[SKU]],5,2)&amp;IF(MID(Table1[[#This Row],[SKU]], 7,1) ="L", "L", ""), ProductSizeTable[], 2, FALSE)</f>
        <v>Large</v>
      </c>
      <c r="L45" s="2" t="str">
        <f>IF(Table1[[#This Row],[Gender Product Name]] = "Neutral", Table1[[#This Row],[Gender Product Print]])</f>
        <v>Neutral</v>
      </c>
      <c r="M45" s="2" t="str">
        <f>LEFT(Table1[[#This Row],[SKU]], 2)</f>
        <v>02</v>
      </c>
      <c r="N45" s="2" t="str">
        <f>LEFT(Table1[[#This Row],[SKU]], 4)</f>
        <v>0201</v>
      </c>
      <c r="O45" s="2" t="str">
        <f>MID(Table1[[#This Row],[SKU]],IF(MID(Table1[[#This Row],[SKU]], 7,1) ="L", 8, 7),2)</f>
        <v>GR</v>
      </c>
      <c r="P45" s="2" t="str">
        <f>MID(Table1[[#This Row],[SKU]],5,2)&amp;IF(MID(Table1[[#This Row],[SKU]], 7,1) ="L", "L", "")</f>
        <v>03</v>
      </c>
      <c r="Q45" s="2" t="str">
        <f>VLOOKUP(Table1[[#This Row],[Code Product Name]], ProductNameTable[], 3, FALSE)</f>
        <v>Neutral</v>
      </c>
      <c r="R45" s="2" t="str">
        <f>VLOOKUP(Table1[[#This Row],[Code Product Print]], ProductPrintTable[], 3, FALSE)</f>
        <v>Neutral</v>
      </c>
      <c r="S45" s="2"/>
    </row>
    <row r="46" spans="1:19" ht="15" x14ac:dyDescent="0.2">
      <c r="A46" t="s">
        <v>969</v>
      </c>
      <c r="B46" t="b">
        <v>1</v>
      </c>
      <c r="C46" t="b">
        <v>0</v>
      </c>
      <c r="D46" t="s">
        <v>970</v>
      </c>
      <c r="F46">
        <v>10</v>
      </c>
      <c r="H46" t="str">
        <f>VLOOKUP(Table1[[#This Row],[Code Product Line]],ProductLineTable[], 2,FALSE)</f>
        <v>Snappies</v>
      </c>
      <c r="I46" t="str">
        <f>VLOOKUP(Table1[[#This Row],[Code Product Name]], ProductNameTable[], 2, FALSE)</f>
        <v>T-Shirt</v>
      </c>
      <c r="J46" t="str">
        <f>VLOOKUP(Table1[[#This Row],[Code Product Print]], ProductPrintTable[], 2, FALSE)</f>
        <v>Metro</v>
      </c>
      <c r="K46" s="2" t="str">
        <f>VLOOKUP(MID(Table1[[#This Row],[SKU]],5,2)&amp;IF(MID(Table1[[#This Row],[SKU]], 7,1) ="L", "L", ""), ProductSizeTable[], 2, FALSE)</f>
        <v>Large</v>
      </c>
      <c r="L46" s="2" t="str">
        <f>IF(Table1[[#This Row],[Gender Product Name]] = "Neutral", Table1[[#This Row],[Gender Product Print]])</f>
        <v>Neutral</v>
      </c>
      <c r="M46" s="2" t="str">
        <f>LEFT(Table1[[#This Row],[SKU]], 2)</f>
        <v>02</v>
      </c>
      <c r="N46" s="2" t="str">
        <f>LEFT(Table1[[#This Row],[SKU]], 4)</f>
        <v>0201</v>
      </c>
      <c r="O46" s="2" t="str">
        <f>MID(Table1[[#This Row],[SKU]],IF(MID(Table1[[#This Row],[SKU]], 7,1) ="L", 8, 7),2)</f>
        <v>ME</v>
      </c>
      <c r="P46" s="2" t="str">
        <f>MID(Table1[[#This Row],[SKU]],5,2)&amp;IF(MID(Table1[[#This Row],[SKU]], 7,1) ="L", "L", "")</f>
        <v>03</v>
      </c>
      <c r="Q46" s="2" t="str">
        <f>VLOOKUP(Table1[[#This Row],[Code Product Name]], ProductNameTable[], 3, FALSE)</f>
        <v>Neutral</v>
      </c>
      <c r="R46" s="2" t="str">
        <f>VLOOKUP(Table1[[#This Row],[Code Product Print]], ProductPrintTable[], 3, FALSE)</f>
        <v>Neutral</v>
      </c>
      <c r="S46" s="2"/>
    </row>
    <row r="47" spans="1:19" ht="15" x14ac:dyDescent="0.2">
      <c r="A47" t="s">
        <v>971</v>
      </c>
      <c r="B47" t="b">
        <v>0</v>
      </c>
      <c r="C47" t="b">
        <v>0</v>
      </c>
      <c r="D47" t="s">
        <v>972</v>
      </c>
      <c r="F47">
        <v>10</v>
      </c>
      <c r="H47" t="str">
        <f>VLOOKUP(Table1[[#This Row],[Code Product Line]],ProductLineTable[], 2,FALSE)</f>
        <v>Snappies</v>
      </c>
      <c r="I47" t="str">
        <f>VLOOKUP(Table1[[#This Row],[Code Product Name]], ProductNameTable[], 2, FALSE)</f>
        <v>T-Shirt</v>
      </c>
      <c r="J47" t="str">
        <f>VLOOKUP(Table1[[#This Row],[Code Product Print]], ProductPrintTable[], 2, FALSE)</f>
        <v>Overnights</v>
      </c>
      <c r="K47" s="2" t="str">
        <f>VLOOKUP(MID(Table1[[#This Row],[SKU]],5,2)&amp;IF(MID(Table1[[#This Row],[SKU]], 7,1) ="L", "L", ""), ProductSizeTable[], 2, FALSE)</f>
        <v>Large</v>
      </c>
      <c r="L47" s="2" t="str">
        <f>IF(Table1[[#This Row],[Gender Product Name]] = "Neutral", Table1[[#This Row],[Gender Product Print]])</f>
        <v>Neutral</v>
      </c>
      <c r="M47" s="2" t="str">
        <f>LEFT(Table1[[#This Row],[SKU]], 2)</f>
        <v>02</v>
      </c>
      <c r="N47" s="2" t="str">
        <f>LEFT(Table1[[#This Row],[SKU]], 4)</f>
        <v>0201</v>
      </c>
      <c r="O47" s="2" t="str">
        <f>MID(Table1[[#This Row],[SKU]],IF(MID(Table1[[#This Row],[SKU]], 7,1) ="L", 8, 7),2)</f>
        <v>ON</v>
      </c>
      <c r="P47" s="2" t="str">
        <f>MID(Table1[[#This Row],[SKU]],5,2)&amp;IF(MID(Table1[[#This Row],[SKU]], 7,1) ="L", "L", "")</f>
        <v>03</v>
      </c>
      <c r="Q47" s="2" t="str">
        <f>VLOOKUP(Table1[[#This Row],[Code Product Name]], ProductNameTable[], 3, FALSE)</f>
        <v>Neutral</v>
      </c>
      <c r="R47" s="2" t="str">
        <f>VLOOKUP(Table1[[#This Row],[Code Product Print]], ProductPrintTable[], 3, FALSE)</f>
        <v>Neutral</v>
      </c>
      <c r="S47" s="2"/>
    </row>
    <row r="48" spans="1:19" ht="15" x14ac:dyDescent="0.2">
      <c r="A48" t="s">
        <v>973</v>
      </c>
      <c r="B48" t="b">
        <v>1</v>
      </c>
      <c r="C48" t="b">
        <v>0</v>
      </c>
      <c r="D48" t="s">
        <v>974</v>
      </c>
      <c r="H48" t="str">
        <f>VLOOKUP(Table1[[#This Row],[Code Product Line]],ProductLineTable[], 2,FALSE)</f>
        <v>Snappies</v>
      </c>
      <c r="I48" t="str">
        <f>VLOOKUP(Table1[[#This Row],[Code Product Name]], ProductNameTable[], 2, FALSE)</f>
        <v>T-Shirt</v>
      </c>
      <c r="J48" t="str">
        <f>VLOOKUP(Table1[[#This Row],[Code Product Print]], ProductPrintTable[], 2, FALSE)</f>
        <v>Overnights</v>
      </c>
      <c r="K48" s="2" t="str">
        <f>VLOOKUP(MID(Table1[[#This Row],[SKU]],5,2)&amp;IF(MID(Table1[[#This Row],[SKU]], 7,1) ="L", "L", ""), ProductSizeTable[], 2, FALSE)</f>
        <v>Large</v>
      </c>
      <c r="L48" s="2" t="str">
        <f>IF(Table1[[#This Row],[Gender Product Name]] = "Neutral", Table1[[#This Row],[Gender Product Print]])</f>
        <v>Neutral</v>
      </c>
      <c r="M48" s="2" t="str">
        <f>LEFT(Table1[[#This Row],[SKU]], 2)</f>
        <v>02</v>
      </c>
      <c r="N48" s="2" t="str">
        <f>LEFT(Table1[[#This Row],[SKU]], 4)</f>
        <v>0201</v>
      </c>
      <c r="O48" s="2" t="str">
        <f>MID(Table1[[#This Row],[SKU]],IF(MID(Table1[[#This Row],[SKU]], 7,1) ="L", 8, 7),2)</f>
        <v>ON</v>
      </c>
      <c r="P48" s="2" t="str">
        <f>MID(Table1[[#This Row],[SKU]],5,2)&amp;IF(MID(Table1[[#This Row],[SKU]], 7,1) ="L", "L", "")</f>
        <v>03</v>
      </c>
      <c r="Q48" s="2" t="str">
        <f>VLOOKUP(Table1[[#This Row],[Code Product Name]], ProductNameTable[], 3, FALSE)</f>
        <v>Neutral</v>
      </c>
      <c r="R48" s="2" t="str">
        <f>VLOOKUP(Table1[[#This Row],[Code Product Print]], ProductPrintTable[], 3, FALSE)</f>
        <v>Neutral</v>
      </c>
      <c r="S48" s="2"/>
    </row>
    <row r="49" spans="1:19" ht="15" x14ac:dyDescent="0.2">
      <c r="A49" t="s">
        <v>975</v>
      </c>
      <c r="B49" t="b">
        <v>1</v>
      </c>
      <c r="C49" t="b">
        <v>0</v>
      </c>
      <c r="D49" t="s">
        <v>976</v>
      </c>
      <c r="E49">
        <v>20</v>
      </c>
      <c r="F49">
        <v>10</v>
      </c>
      <c r="G49">
        <v>30</v>
      </c>
      <c r="H49" t="str">
        <f>VLOOKUP(Table1[[#This Row],[Code Product Line]],ProductLineTable[], 2,FALSE)</f>
        <v>Snappies</v>
      </c>
      <c r="I49" t="str">
        <f>VLOOKUP(Table1[[#This Row],[Code Product Name]], ProductNameTable[], 2, FALSE)</f>
        <v>T-Shirt</v>
      </c>
      <c r="J49" t="str">
        <f>VLOOKUP(Table1[[#This Row],[Code Product Print]], ProductPrintTable[], 2, FALSE)</f>
        <v>Pink</v>
      </c>
      <c r="K49" s="2" t="str">
        <f>VLOOKUP(MID(Table1[[#This Row],[SKU]],5,2)&amp;IF(MID(Table1[[#This Row],[SKU]], 7,1) ="L", "L", ""), ProductSizeTable[], 2, FALSE)</f>
        <v>Large</v>
      </c>
      <c r="L49" s="2" t="str">
        <f>IF(Table1[[#This Row],[Gender Product Name]] = "Neutral", Table1[[#This Row],[Gender Product Print]])</f>
        <v>Female</v>
      </c>
      <c r="M49" s="2" t="str">
        <f>LEFT(Table1[[#This Row],[SKU]], 2)</f>
        <v>02</v>
      </c>
      <c r="N49" s="2" t="str">
        <f>LEFT(Table1[[#This Row],[SKU]], 4)</f>
        <v>0201</v>
      </c>
      <c r="O49" s="2" t="str">
        <f>MID(Table1[[#This Row],[SKU]],IF(MID(Table1[[#This Row],[SKU]], 7,1) ="L", 8, 7),2)</f>
        <v>PK</v>
      </c>
      <c r="P49" s="2" t="str">
        <f>MID(Table1[[#This Row],[SKU]],5,2)&amp;IF(MID(Table1[[#This Row],[SKU]], 7,1) ="L", "L", "")</f>
        <v>03</v>
      </c>
      <c r="Q49" s="2" t="str">
        <f>VLOOKUP(Table1[[#This Row],[Code Product Name]], ProductNameTable[], 3, FALSE)</f>
        <v>Neutral</v>
      </c>
      <c r="R49" s="2" t="str">
        <f>VLOOKUP(Table1[[#This Row],[Code Product Print]], ProductPrintTable[], 3, FALSE)</f>
        <v>Female</v>
      </c>
      <c r="S49" s="2"/>
    </row>
    <row r="50" spans="1:19" ht="15" x14ac:dyDescent="0.2">
      <c r="A50" t="s">
        <v>977</v>
      </c>
      <c r="B50" t="b">
        <v>1</v>
      </c>
      <c r="C50" t="b">
        <v>0</v>
      </c>
      <c r="D50" t="s">
        <v>978</v>
      </c>
      <c r="F50">
        <v>10</v>
      </c>
      <c r="H50" t="str">
        <f>VLOOKUP(Table1[[#This Row],[Code Product Line]],ProductLineTable[], 2,FALSE)</f>
        <v>Snappies</v>
      </c>
      <c r="I50" t="str">
        <f>VLOOKUP(Table1[[#This Row],[Code Product Name]], ProductNameTable[], 2, FALSE)</f>
        <v>T-Shirt</v>
      </c>
      <c r="J50" t="str">
        <f>VLOOKUP(Table1[[#This Row],[Code Product Print]], ProductPrintTable[], 2, FALSE)</f>
        <v>Puppers</v>
      </c>
      <c r="K50" s="2" t="str">
        <f>VLOOKUP(MID(Table1[[#This Row],[SKU]],5,2)&amp;IF(MID(Table1[[#This Row],[SKU]], 7,1) ="L", "L", ""), ProductSizeTable[], 2, FALSE)</f>
        <v>Large</v>
      </c>
      <c r="L50" s="2" t="str">
        <f>IF(Table1[[#This Row],[Gender Product Name]] = "Neutral", Table1[[#This Row],[Gender Product Print]])</f>
        <v>Neutral</v>
      </c>
      <c r="M50" s="2" t="str">
        <f>LEFT(Table1[[#This Row],[SKU]], 2)</f>
        <v>02</v>
      </c>
      <c r="N50" s="2" t="str">
        <f>LEFT(Table1[[#This Row],[SKU]], 4)</f>
        <v>0201</v>
      </c>
      <c r="O50" s="2" t="str">
        <f>MID(Table1[[#This Row],[SKU]],IF(MID(Table1[[#This Row],[SKU]], 7,1) ="L", 8, 7),2)</f>
        <v>PU</v>
      </c>
      <c r="P50" s="2" t="str">
        <f>MID(Table1[[#This Row],[SKU]],5,2)&amp;IF(MID(Table1[[#This Row],[SKU]], 7,1) ="L", "L", "")</f>
        <v>03</v>
      </c>
      <c r="Q50" s="2" t="str">
        <f>VLOOKUP(Table1[[#This Row],[Code Product Name]], ProductNameTable[], 3, FALSE)</f>
        <v>Neutral</v>
      </c>
      <c r="R50" s="2" t="str">
        <f>VLOOKUP(Table1[[#This Row],[Code Product Print]], ProductPrintTable[], 3, FALSE)</f>
        <v>Neutral</v>
      </c>
      <c r="S50" s="2"/>
    </row>
    <row r="51" spans="1:19" ht="15" x14ac:dyDescent="0.2">
      <c r="A51" t="s">
        <v>979</v>
      </c>
      <c r="B51" t="b">
        <v>1</v>
      </c>
      <c r="C51" t="b">
        <v>0</v>
      </c>
      <c r="D51" t="s">
        <v>980</v>
      </c>
      <c r="F51">
        <v>10</v>
      </c>
      <c r="H51" t="str">
        <f>VLOOKUP(Table1[[#This Row],[Code Product Line]],ProductLineTable[], 2,FALSE)</f>
        <v>Snappies</v>
      </c>
      <c r="I51" t="str">
        <f>VLOOKUP(Table1[[#This Row],[Code Product Name]], ProductNameTable[], 2, FALSE)</f>
        <v>T-Shirt</v>
      </c>
      <c r="J51" t="str">
        <f>VLOOKUP(Table1[[#This Row],[Code Product Print]], ProductPrintTable[], 2, FALSE)</f>
        <v>Rawrs</v>
      </c>
      <c r="K51" s="2" t="str">
        <f>VLOOKUP(MID(Table1[[#This Row],[SKU]],5,2)&amp;IF(MID(Table1[[#This Row],[SKU]], 7,1) ="L", "L", ""), ProductSizeTable[], 2, FALSE)</f>
        <v>Large</v>
      </c>
      <c r="L51" s="2" t="str">
        <f>IF(Table1[[#This Row],[Gender Product Name]] = "Neutral", Table1[[#This Row],[Gender Product Print]])</f>
        <v>Neutral</v>
      </c>
      <c r="M51" s="2" t="str">
        <f>LEFT(Table1[[#This Row],[SKU]], 2)</f>
        <v>02</v>
      </c>
      <c r="N51" s="2" t="str">
        <f>LEFT(Table1[[#This Row],[SKU]], 4)</f>
        <v>0201</v>
      </c>
      <c r="O51" s="2" t="str">
        <f>MID(Table1[[#This Row],[SKU]],IF(MID(Table1[[#This Row],[SKU]], 7,1) ="L", 8, 7),2)</f>
        <v>RA</v>
      </c>
      <c r="P51" s="2" t="str">
        <f>MID(Table1[[#This Row],[SKU]],5,2)&amp;IF(MID(Table1[[#This Row],[SKU]], 7,1) ="L", "L", "")</f>
        <v>03</v>
      </c>
      <c r="Q51" s="2" t="str">
        <f>VLOOKUP(Table1[[#This Row],[Code Product Name]], ProductNameTable[], 3, FALSE)</f>
        <v>Neutral</v>
      </c>
      <c r="R51" s="2" t="str">
        <f>VLOOKUP(Table1[[#This Row],[Code Product Print]], ProductPrintTable[], 3, FALSE)</f>
        <v>Neutral</v>
      </c>
      <c r="S51" s="2"/>
    </row>
    <row r="52" spans="1:19" ht="15" x14ac:dyDescent="0.2">
      <c r="A52" t="s">
        <v>981</v>
      </c>
      <c r="B52" t="b">
        <v>1</v>
      </c>
      <c r="C52" t="b">
        <v>0</v>
      </c>
      <c r="D52" t="s">
        <v>982</v>
      </c>
      <c r="E52">
        <v>20</v>
      </c>
      <c r="F52">
        <v>10</v>
      </c>
      <c r="G52">
        <v>30</v>
      </c>
      <c r="H52" t="str">
        <f>VLOOKUP(Table1[[#This Row],[Code Product Line]],ProductLineTable[], 2,FALSE)</f>
        <v>Snappies</v>
      </c>
      <c r="I52" t="str">
        <f>VLOOKUP(Table1[[#This Row],[Code Product Name]], ProductNameTable[], 2, FALSE)</f>
        <v>T-Shirt</v>
      </c>
      <c r="J52" t="str">
        <f>VLOOKUP(Table1[[#This Row],[Code Product Print]], ProductPrintTable[], 2, FALSE)</f>
        <v>Red</v>
      </c>
      <c r="K52" s="2" t="str">
        <f>VLOOKUP(MID(Table1[[#This Row],[SKU]],5,2)&amp;IF(MID(Table1[[#This Row],[SKU]], 7,1) ="L", "L", ""), ProductSizeTable[], 2, FALSE)</f>
        <v>Large</v>
      </c>
      <c r="L52" s="2" t="str">
        <f>IF(Table1[[#This Row],[Gender Product Name]] = "Neutral", Table1[[#This Row],[Gender Product Print]])</f>
        <v>Neutral</v>
      </c>
      <c r="M52" s="2" t="str">
        <f>LEFT(Table1[[#This Row],[SKU]], 2)</f>
        <v>02</v>
      </c>
      <c r="N52" s="2" t="str">
        <f>LEFT(Table1[[#This Row],[SKU]], 4)</f>
        <v>0201</v>
      </c>
      <c r="O52" s="2" t="str">
        <f>MID(Table1[[#This Row],[SKU]],IF(MID(Table1[[#This Row],[SKU]], 7,1) ="L", 8, 7),2)</f>
        <v>RE</v>
      </c>
      <c r="P52" s="2" t="str">
        <f>MID(Table1[[#This Row],[SKU]],5,2)&amp;IF(MID(Table1[[#This Row],[SKU]], 7,1) ="L", "L", "")</f>
        <v>03</v>
      </c>
      <c r="Q52" s="2" t="str">
        <f>VLOOKUP(Table1[[#This Row],[Code Product Name]], ProductNameTable[], 3, FALSE)</f>
        <v>Neutral</v>
      </c>
      <c r="R52" s="2" t="str">
        <f>VLOOKUP(Table1[[#This Row],[Code Product Print]], ProductPrintTable[], 3, FALSE)</f>
        <v>Neutral</v>
      </c>
      <c r="S52" s="2"/>
    </row>
    <row r="53" spans="1:19" ht="15" x14ac:dyDescent="0.2">
      <c r="A53" t="s">
        <v>983</v>
      </c>
      <c r="B53" t="b">
        <v>1</v>
      </c>
      <c r="C53" t="b">
        <v>0</v>
      </c>
      <c r="D53" t="s">
        <v>984</v>
      </c>
      <c r="F53">
        <v>40</v>
      </c>
      <c r="H53" t="str">
        <f>VLOOKUP(Table1[[#This Row],[Code Product Line]],ProductLineTable[], 2,FALSE)</f>
        <v>Snappies</v>
      </c>
      <c r="I53" t="str">
        <f>VLOOKUP(Table1[[#This Row],[Code Product Name]], ProductNameTable[], 2, FALSE)</f>
        <v>T-Shirt</v>
      </c>
      <c r="J53" t="str">
        <f>VLOOKUP(Table1[[#This Row],[Code Product Print]], ProductPrintTable[], 2, FALSE)</f>
        <v>Sea Creatures</v>
      </c>
      <c r="K53" s="2" t="str">
        <f>VLOOKUP(MID(Table1[[#This Row],[SKU]],5,2)&amp;IF(MID(Table1[[#This Row],[SKU]], 7,1) ="L", "L", ""), ProductSizeTable[], 2, FALSE)</f>
        <v>Large</v>
      </c>
      <c r="L53" s="2" t="str">
        <f>IF(Table1[[#This Row],[Gender Product Name]] = "Neutral", Table1[[#This Row],[Gender Product Print]])</f>
        <v>Neutral</v>
      </c>
      <c r="M53" s="2" t="str">
        <f>LEFT(Table1[[#This Row],[SKU]], 2)</f>
        <v>02</v>
      </c>
      <c r="N53" s="2" t="str">
        <f>LEFT(Table1[[#This Row],[SKU]], 4)</f>
        <v>0201</v>
      </c>
      <c r="O53" s="2" t="str">
        <f>MID(Table1[[#This Row],[SKU]],IF(MID(Table1[[#This Row],[SKU]], 7,1) ="L", 8, 7),2)</f>
        <v>SC</v>
      </c>
      <c r="P53" s="2" t="str">
        <f>MID(Table1[[#This Row],[SKU]],5,2)&amp;IF(MID(Table1[[#This Row],[SKU]], 7,1) ="L", "L", "")</f>
        <v>03</v>
      </c>
      <c r="Q53" s="2" t="str">
        <f>VLOOKUP(Table1[[#This Row],[Code Product Name]], ProductNameTable[], 3, FALSE)</f>
        <v>Neutral</v>
      </c>
      <c r="R53" s="2" t="str">
        <f>VLOOKUP(Table1[[#This Row],[Code Product Print]], ProductPrintTable[], 3, FALSE)</f>
        <v>Neutral</v>
      </c>
      <c r="S53" s="2"/>
    </row>
    <row r="54" spans="1:19" ht="15" x14ac:dyDescent="0.2">
      <c r="A54" t="s">
        <v>985</v>
      </c>
      <c r="B54" t="b">
        <v>1</v>
      </c>
      <c r="C54" t="b">
        <v>0</v>
      </c>
      <c r="D54" t="s">
        <v>986</v>
      </c>
      <c r="F54">
        <v>10</v>
      </c>
      <c r="H54" t="str">
        <f>VLOOKUP(Table1[[#This Row],[Code Product Line]],ProductLineTable[], 2,FALSE)</f>
        <v>Snappies</v>
      </c>
      <c r="I54" t="str">
        <f>VLOOKUP(Table1[[#This Row],[Code Product Name]], ProductNameTable[], 2, FALSE)</f>
        <v>T-Shirt</v>
      </c>
      <c r="J54" t="str">
        <f>VLOOKUP(Table1[[#This Row],[Code Product Print]], ProductPrintTable[], 2, FALSE)</f>
        <v>Unicorns</v>
      </c>
      <c r="K54" s="2" t="str">
        <f>VLOOKUP(MID(Table1[[#This Row],[SKU]],5,2)&amp;IF(MID(Table1[[#This Row],[SKU]], 7,1) ="L", "L", ""), ProductSizeTable[], 2, FALSE)</f>
        <v>Large</v>
      </c>
      <c r="L54" s="2" t="str">
        <f>IF(Table1[[#This Row],[Gender Product Name]] = "Neutral", Table1[[#This Row],[Gender Product Print]])</f>
        <v>Female</v>
      </c>
      <c r="M54" s="2" t="str">
        <f>LEFT(Table1[[#This Row],[SKU]], 2)</f>
        <v>02</v>
      </c>
      <c r="N54" s="2" t="str">
        <f>LEFT(Table1[[#This Row],[SKU]], 4)</f>
        <v>0201</v>
      </c>
      <c r="O54" s="2" t="str">
        <f>MID(Table1[[#This Row],[SKU]],IF(MID(Table1[[#This Row],[SKU]], 7,1) ="L", 8, 7),2)</f>
        <v>UN</v>
      </c>
      <c r="P54" s="2" t="str">
        <f>MID(Table1[[#This Row],[SKU]],5,2)&amp;IF(MID(Table1[[#This Row],[SKU]], 7,1) ="L", "L", "")</f>
        <v>03</v>
      </c>
      <c r="Q54" s="2" t="str">
        <f>VLOOKUP(Table1[[#This Row],[Code Product Name]], ProductNameTable[], 3, FALSE)</f>
        <v>Neutral</v>
      </c>
      <c r="R54" s="2" t="str">
        <f>VLOOKUP(Table1[[#This Row],[Code Product Print]], ProductPrintTable[], 3, FALSE)</f>
        <v>Female</v>
      </c>
      <c r="S54" s="2"/>
    </row>
    <row r="55" spans="1:19" ht="15" x14ac:dyDescent="0.2">
      <c r="A55" t="s">
        <v>987</v>
      </c>
      <c r="B55" t="b">
        <v>1</v>
      </c>
      <c r="C55" t="b">
        <v>0</v>
      </c>
      <c r="D55" t="s">
        <v>988</v>
      </c>
      <c r="E55">
        <v>20</v>
      </c>
      <c r="F55">
        <v>10</v>
      </c>
      <c r="G55">
        <v>30</v>
      </c>
      <c r="H55" t="str">
        <f>VLOOKUP(Table1[[#This Row],[Code Product Line]],ProductLineTable[], 2,FALSE)</f>
        <v>Snappies</v>
      </c>
      <c r="I55" t="str">
        <f>VLOOKUP(Table1[[#This Row],[Code Product Name]], ProductNameTable[], 2, FALSE)</f>
        <v>T-Shirt</v>
      </c>
      <c r="J55" t="str">
        <f>VLOOKUP(Table1[[#This Row],[Code Product Print]], ProductPrintTable[], 2, FALSE)</f>
        <v>White</v>
      </c>
      <c r="K55" s="2" t="str">
        <f>VLOOKUP(MID(Table1[[#This Row],[SKU]],5,2)&amp;IF(MID(Table1[[#This Row],[SKU]], 7,1) ="L", "L", ""), ProductSizeTable[], 2, FALSE)</f>
        <v>Large</v>
      </c>
      <c r="L55" s="2" t="str">
        <f>IF(Table1[[#This Row],[Gender Product Name]] = "Neutral", Table1[[#This Row],[Gender Product Print]])</f>
        <v>Neutral</v>
      </c>
      <c r="M55" s="2" t="str">
        <f>LEFT(Table1[[#This Row],[SKU]], 2)</f>
        <v>02</v>
      </c>
      <c r="N55" s="2" t="str">
        <f>LEFT(Table1[[#This Row],[SKU]], 4)</f>
        <v>0201</v>
      </c>
      <c r="O55" s="2" t="str">
        <f>MID(Table1[[#This Row],[SKU]],IF(MID(Table1[[#This Row],[SKU]], 7,1) ="L", 8, 7),2)</f>
        <v>WH</v>
      </c>
      <c r="P55" s="2" t="str">
        <f>MID(Table1[[#This Row],[SKU]],5,2)&amp;IF(MID(Table1[[#This Row],[SKU]], 7,1) ="L", "L", "")</f>
        <v>03</v>
      </c>
      <c r="Q55" s="2" t="str">
        <f>VLOOKUP(Table1[[#This Row],[Code Product Name]], ProductNameTable[], 3, FALSE)</f>
        <v>Neutral</v>
      </c>
      <c r="R55" s="2" t="str">
        <f>VLOOKUP(Table1[[#This Row],[Code Product Print]], ProductPrintTable[], 3, FALSE)</f>
        <v>Neutral</v>
      </c>
      <c r="S55" s="2"/>
    </row>
    <row r="56" spans="1:19" ht="15" x14ac:dyDescent="0.2">
      <c r="A56" t="s">
        <v>989</v>
      </c>
      <c r="B56" t="b">
        <v>1</v>
      </c>
      <c r="C56" t="b">
        <v>0</v>
      </c>
      <c r="D56" t="s">
        <v>990</v>
      </c>
      <c r="F56">
        <v>40</v>
      </c>
      <c r="H56" t="str">
        <f>VLOOKUP(Table1[[#This Row],[Code Product Line]],ProductLineTable[], 2,FALSE)</f>
        <v>Snappies</v>
      </c>
      <c r="I56" t="str">
        <f>VLOOKUP(Table1[[#This Row],[Code Product Name]], ProductNameTable[], 2, FALSE)</f>
        <v>T-Shirt</v>
      </c>
      <c r="J56" t="str">
        <f>VLOOKUP(Table1[[#This Row],[Code Product Print]], ProductPrintTable[], 2, FALSE)</f>
        <v>ABC</v>
      </c>
      <c r="K56" s="2" t="str">
        <f>VLOOKUP(MID(Table1[[#This Row],[SKU]],5,2)&amp;IF(MID(Table1[[#This Row],[SKU]], 7,1) ="L", "L", ""), ProductSizeTable[], 2, FALSE)</f>
        <v>XL</v>
      </c>
      <c r="L56" s="2" t="str">
        <f>IF(Table1[[#This Row],[Gender Product Name]] = "Neutral", Table1[[#This Row],[Gender Product Print]])</f>
        <v>Neutral</v>
      </c>
      <c r="M56" s="2" t="str">
        <f>LEFT(Table1[[#This Row],[SKU]], 2)</f>
        <v>02</v>
      </c>
      <c r="N56" s="2" t="str">
        <f>LEFT(Table1[[#This Row],[SKU]], 4)</f>
        <v>0201</v>
      </c>
      <c r="O56" s="2" t="str">
        <f>MID(Table1[[#This Row],[SKU]],IF(MID(Table1[[#This Row],[SKU]], 7,1) ="L", 8, 7),2)</f>
        <v>AB</v>
      </c>
      <c r="P56" s="2" t="str">
        <f>MID(Table1[[#This Row],[SKU]],5,2)&amp;IF(MID(Table1[[#This Row],[SKU]], 7,1) ="L", "L", "")</f>
        <v>04</v>
      </c>
      <c r="Q56" s="2" t="str">
        <f>VLOOKUP(Table1[[#This Row],[Code Product Name]], ProductNameTable[], 3, FALSE)</f>
        <v>Neutral</v>
      </c>
      <c r="R56" s="2" t="str">
        <f>VLOOKUP(Table1[[#This Row],[Code Product Print]], ProductPrintTable[], 3, FALSE)</f>
        <v>Neutral</v>
      </c>
      <c r="S56" s="2"/>
    </row>
    <row r="57" spans="1:19" ht="15" x14ac:dyDescent="0.2">
      <c r="A57" t="s">
        <v>991</v>
      </c>
      <c r="B57" t="b">
        <v>1</v>
      </c>
      <c r="C57" t="b">
        <v>0</v>
      </c>
      <c r="D57" t="s">
        <v>992</v>
      </c>
      <c r="E57">
        <v>13</v>
      </c>
      <c r="F57">
        <v>10</v>
      </c>
      <c r="G57">
        <v>23</v>
      </c>
      <c r="H57" t="str">
        <f>VLOOKUP(Table1[[#This Row],[Code Product Line]],ProductLineTable[], 2,FALSE)</f>
        <v>Snappies</v>
      </c>
      <c r="I57" t="str">
        <f>VLOOKUP(Table1[[#This Row],[Code Product Name]], ProductNameTable[], 2, FALSE)</f>
        <v>T-Shirt</v>
      </c>
      <c r="J57" t="str">
        <f>VLOOKUP(Table1[[#This Row],[Code Product Print]], ProductPrintTable[], 2, FALSE)</f>
        <v>Black</v>
      </c>
      <c r="K57" s="2" t="str">
        <f>VLOOKUP(MID(Table1[[#This Row],[SKU]],5,2)&amp;IF(MID(Table1[[#This Row],[SKU]], 7,1) ="L", "L", ""), ProductSizeTable[], 2, FALSE)</f>
        <v>XL</v>
      </c>
      <c r="L57" s="2" t="str">
        <f>IF(Table1[[#This Row],[Gender Product Name]] = "Neutral", Table1[[#This Row],[Gender Product Print]])</f>
        <v>Neutral</v>
      </c>
      <c r="M57" s="2" t="str">
        <f>LEFT(Table1[[#This Row],[SKU]], 2)</f>
        <v>02</v>
      </c>
      <c r="N57" s="2" t="str">
        <f>LEFT(Table1[[#This Row],[SKU]], 4)</f>
        <v>0201</v>
      </c>
      <c r="O57" s="2" t="str">
        <f>MID(Table1[[#This Row],[SKU]],IF(MID(Table1[[#This Row],[SKU]], 7,1) ="L", 8, 7),2)</f>
        <v>BK</v>
      </c>
      <c r="P57" s="2" t="str">
        <f>MID(Table1[[#This Row],[SKU]],5,2)&amp;IF(MID(Table1[[#This Row],[SKU]], 7,1) ="L", "L", "")</f>
        <v>04</v>
      </c>
      <c r="Q57" s="2" t="str">
        <f>VLOOKUP(Table1[[#This Row],[Code Product Name]], ProductNameTable[], 3, FALSE)</f>
        <v>Neutral</v>
      </c>
      <c r="R57" s="2" t="str">
        <f>VLOOKUP(Table1[[#This Row],[Code Product Print]], ProductPrintTable[], 3, FALSE)</f>
        <v>Neutral</v>
      </c>
      <c r="S57" s="2"/>
    </row>
    <row r="58" spans="1:19" ht="15" x14ac:dyDescent="0.2">
      <c r="A58" t="s">
        <v>993</v>
      </c>
      <c r="B58" t="b">
        <v>1</v>
      </c>
      <c r="C58" t="b">
        <v>0</v>
      </c>
      <c r="D58" t="s">
        <v>994</v>
      </c>
      <c r="F58">
        <v>10</v>
      </c>
      <c r="H58" t="str">
        <f>VLOOKUP(Table1[[#This Row],[Code Product Line]],ProductLineTable[], 2,FALSE)</f>
        <v>Snappies</v>
      </c>
      <c r="I58" t="str">
        <f>VLOOKUP(Table1[[#This Row],[Code Product Name]], ProductNameTable[], 2, FALSE)</f>
        <v>T-Shirt</v>
      </c>
      <c r="J58" t="str">
        <f>VLOOKUP(Table1[[#This Row],[Code Product Print]], ProductPrintTable[], 2, FALSE)</f>
        <v>Blue</v>
      </c>
      <c r="K58" s="2" t="str">
        <f>VLOOKUP(MID(Table1[[#This Row],[SKU]],5,2)&amp;IF(MID(Table1[[#This Row],[SKU]], 7,1) ="L", "L", ""), ProductSizeTable[], 2, FALSE)</f>
        <v>XL</v>
      </c>
      <c r="L58" s="2" t="str">
        <f>IF(Table1[[#This Row],[Gender Product Name]] = "Neutral", Table1[[#This Row],[Gender Product Print]])</f>
        <v>Neutral</v>
      </c>
      <c r="M58" s="2" t="str">
        <f>LEFT(Table1[[#This Row],[SKU]], 2)</f>
        <v>02</v>
      </c>
      <c r="N58" s="2" t="str">
        <f>LEFT(Table1[[#This Row],[SKU]], 4)</f>
        <v>0201</v>
      </c>
      <c r="O58" s="2" t="str">
        <f>MID(Table1[[#This Row],[SKU]],IF(MID(Table1[[#This Row],[SKU]], 7,1) ="L", 8, 7),2)</f>
        <v>BL</v>
      </c>
      <c r="P58" s="2" t="str">
        <f>MID(Table1[[#This Row],[SKU]],5,2)&amp;IF(MID(Table1[[#This Row],[SKU]], 7,1) ="L", "L", "")</f>
        <v>04</v>
      </c>
      <c r="Q58" s="2" t="str">
        <f>VLOOKUP(Table1[[#This Row],[Code Product Name]], ProductNameTable[], 3, FALSE)</f>
        <v>Neutral</v>
      </c>
      <c r="R58" s="2" t="str">
        <f>VLOOKUP(Table1[[#This Row],[Code Product Print]], ProductPrintTable[], 3, FALSE)</f>
        <v>Neutral</v>
      </c>
      <c r="S58" s="2"/>
    </row>
    <row r="59" spans="1:19" ht="15" x14ac:dyDescent="0.2">
      <c r="A59" t="s">
        <v>995</v>
      </c>
      <c r="B59" t="b">
        <v>1</v>
      </c>
      <c r="C59" t="b">
        <v>0</v>
      </c>
      <c r="D59" t="s">
        <v>996</v>
      </c>
      <c r="F59">
        <v>10</v>
      </c>
      <c r="H59" t="str">
        <f>VLOOKUP(Table1[[#This Row],[Code Product Line]],ProductLineTable[], 2,FALSE)</f>
        <v>Snappies</v>
      </c>
      <c r="I59" t="str">
        <f>VLOOKUP(Table1[[#This Row],[Code Product Name]], ProductNameTable[], 2, FALSE)</f>
        <v>T-Shirt</v>
      </c>
      <c r="J59" t="str">
        <f>VLOOKUP(Table1[[#This Row],[Code Product Print]], ProductPrintTable[], 2, FALSE)</f>
        <v>Cammies</v>
      </c>
      <c r="K59" s="2" t="str">
        <f>VLOOKUP(MID(Table1[[#This Row],[SKU]],5,2)&amp;IF(MID(Table1[[#This Row],[SKU]], 7,1) ="L", "L", ""), ProductSizeTable[], 2, FALSE)</f>
        <v>XL</v>
      </c>
      <c r="L59" s="2" t="str">
        <f>IF(Table1[[#This Row],[Gender Product Name]] = "Neutral", Table1[[#This Row],[Gender Product Print]])</f>
        <v>Neutral</v>
      </c>
      <c r="M59" s="2" t="str">
        <f>LEFT(Table1[[#This Row],[SKU]], 2)</f>
        <v>02</v>
      </c>
      <c r="N59" s="2" t="str">
        <f>LEFT(Table1[[#This Row],[SKU]], 4)</f>
        <v>0201</v>
      </c>
      <c r="O59" s="2" t="str">
        <f>MID(Table1[[#This Row],[SKU]],IF(MID(Table1[[#This Row],[SKU]], 7,1) ="L", 8, 7),2)</f>
        <v>CA</v>
      </c>
      <c r="P59" s="2" t="str">
        <f>MID(Table1[[#This Row],[SKU]],5,2)&amp;IF(MID(Table1[[#This Row],[SKU]], 7,1) ="L", "L", "")</f>
        <v>04</v>
      </c>
      <c r="Q59" s="2" t="str">
        <f>VLOOKUP(Table1[[#This Row],[Code Product Name]], ProductNameTable[], 3, FALSE)</f>
        <v>Neutral</v>
      </c>
      <c r="R59" s="2" t="str">
        <f>VLOOKUP(Table1[[#This Row],[Code Product Print]], ProductPrintTable[], 3, FALSE)</f>
        <v>Neutral</v>
      </c>
      <c r="S59" s="2"/>
    </row>
    <row r="60" spans="1:19" ht="15" x14ac:dyDescent="0.2">
      <c r="A60" t="s">
        <v>997</v>
      </c>
      <c r="B60" t="b">
        <v>1</v>
      </c>
      <c r="C60" t="b">
        <v>0</v>
      </c>
      <c r="D60" t="s">
        <v>998</v>
      </c>
      <c r="F60">
        <v>40</v>
      </c>
      <c r="H60" t="str">
        <f>VLOOKUP(Table1[[#This Row],[Code Product Line]],ProductLineTable[], 2,FALSE)</f>
        <v>Snappies</v>
      </c>
      <c r="I60" t="str">
        <f>VLOOKUP(Table1[[#This Row],[Code Product Name]], ProductNameTable[], 2, FALSE)</f>
        <v>T-Shirt</v>
      </c>
      <c r="J60" t="str">
        <f>VLOOKUP(Table1[[#This Row],[Code Product Print]], ProductPrintTable[], 2, FALSE)</f>
        <v>Camelot</v>
      </c>
      <c r="K60" s="2" t="str">
        <f>VLOOKUP(MID(Table1[[#This Row],[SKU]],5,2)&amp;IF(MID(Table1[[#This Row],[SKU]], 7,1) ="L", "L", ""), ProductSizeTable[], 2, FALSE)</f>
        <v>XL</v>
      </c>
      <c r="L60" s="2" t="str">
        <f>IF(Table1[[#This Row],[Gender Product Name]] = "Neutral", Table1[[#This Row],[Gender Product Print]])</f>
        <v>Neutral</v>
      </c>
      <c r="M60" s="2" t="str">
        <f>LEFT(Table1[[#This Row],[SKU]], 2)</f>
        <v>02</v>
      </c>
      <c r="N60" s="2" t="str">
        <f>LEFT(Table1[[#This Row],[SKU]], 4)</f>
        <v>0201</v>
      </c>
      <c r="O60" s="2" t="str">
        <f>MID(Table1[[#This Row],[SKU]],IF(MID(Table1[[#This Row],[SKU]], 7,1) ="L", 8, 7),2)</f>
        <v>CL</v>
      </c>
      <c r="P60" s="2" t="str">
        <f>MID(Table1[[#This Row],[SKU]],5,2)&amp;IF(MID(Table1[[#This Row],[SKU]], 7,1) ="L", "L", "")</f>
        <v>04</v>
      </c>
      <c r="Q60" s="2" t="str">
        <f>VLOOKUP(Table1[[#This Row],[Code Product Name]], ProductNameTable[], 3, FALSE)</f>
        <v>Neutral</v>
      </c>
      <c r="R60" s="2" t="str">
        <f>VLOOKUP(Table1[[#This Row],[Code Product Print]], ProductPrintTable[], 3, FALSE)</f>
        <v>Neutral</v>
      </c>
      <c r="S60" s="2"/>
    </row>
    <row r="61" spans="1:19" ht="15" x14ac:dyDescent="0.2">
      <c r="A61" t="s">
        <v>999</v>
      </c>
      <c r="B61" t="b">
        <v>1</v>
      </c>
      <c r="C61" t="b">
        <v>0</v>
      </c>
      <c r="D61" t="s">
        <v>1000</v>
      </c>
      <c r="F61">
        <v>40</v>
      </c>
      <c r="H61" t="str">
        <f>VLOOKUP(Table1[[#This Row],[Code Product Line]],ProductLineTable[], 2,FALSE)</f>
        <v>Snappies</v>
      </c>
      <c r="I61" t="str">
        <f>VLOOKUP(Table1[[#This Row],[Code Product Name]], ProductNameTable[], 2, FALSE)</f>
        <v>T-Shirt</v>
      </c>
      <c r="J61" t="str">
        <f>VLOOKUP(Table1[[#This Row],[Code Product Print]], ProductPrintTable[], 2, FALSE)</f>
        <v>Cammies Pink</v>
      </c>
      <c r="K61" s="2" t="str">
        <f>VLOOKUP(MID(Table1[[#This Row],[SKU]],5,2)&amp;IF(MID(Table1[[#This Row],[SKU]], 7,1) ="L", "L", ""), ProductSizeTable[], 2, FALSE)</f>
        <v>XL</v>
      </c>
      <c r="L61" s="2" t="str">
        <f>IF(Table1[[#This Row],[Gender Product Name]] = "Neutral", Table1[[#This Row],[Gender Product Print]])</f>
        <v>Female</v>
      </c>
      <c r="M61" s="2" t="str">
        <f>LEFT(Table1[[#This Row],[SKU]], 2)</f>
        <v>02</v>
      </c>
      <c r="N61" s="2" t="str">
        <f>LEFT(Table1[[#This Row],[SKU]], 4)</f>
        <v>0201</v>
      </c>
      <c r="O61" s="2" t="str">
        <f>MID(Table1[[#This Row],[SKU]],IF(MID(Table1[[#This Row],[SKU]], 7,1) ="L", 8, 7),2)</f>
        <v>CP</v>
      </c>
      <c r="P61" s="2" t="str">
        <f>MID(Table1[[#This Row],[SKU]],5,2)&amp;IF(MID(Table1[[#This Row],[SKU]], 7,1) ="L", "L", "")</f>
        <v>04</v>
      </c>
      <c r="Q61" s="2" t="str">
        <f>VLOOKUP(Table1[[#This Row],[Code Product Name]], ProductNameTable[], 3, FALSE)</f>
        <v>Neutral</v>
      </c>
      <c r="R61" s="2" t="str">
        <f>VLOOKUP(Table1[[#This Row],[Code Product Print]], ProductPrintTable[], 3, FALSE)</f>
        <v>Female</v>
      </c>
      <c r="S61" s="2"/>
    </row>
    <row r="62" spans="1:19" ht="15" x14ac:dyDescent="0.2">
      <c r="A62" t="s">
        <v>1001</v>
      </c>
      <c r="B62" t="b">
        <v>1</v>
      </c>
      <c r="C62" t="b">
        <v>0</v>
      </c>
      <c r="D62" t="s">
        <v>1002</v>
      </c>
      <c r="F62">
        <v>10</v>
      </c>
      <c r="H62" t="str">
        <f>VLOOKUP(Table1[[#This Row],[Code Product Line]],ProductLineTable[], 2,FALSE)</f>
        <v>Snappies</v>
      </c>
      <c r="I62" t="str">
        <f>VLOOKUP(Table1[[#This Row],[Code Product Name]], ProductNameTable[], 2, FALSE)</f>
        <v>T-Shirt</v>
      </c>
      <c r="J62" t="str">
        <f>VLOOKUP(Table1[[#This Row],[Code Product Print]], ProductPrintTable[], 2, FALSE)</f>
        <v>Galactic</v>
      </c>
      <c r="K62" s="2" t="str">
        <f>VLOOKUP(MID(Table1[[#This Row],[SKU]],5,2)&amp;IF(MID(Table1[[#This Row],[SKU]], 7,1) ="L", "L", ""), ProductSizeTable[], 2, FALSE)</f>
        <v>XL</v>
      </c>
      <c r="L62" s="2" t="str">
        <f>IF(Table1[[#This Row],[Gender Product Name]] = "Neutral", Table1[[#This Row],[Gender Product Print]])</f>
        <v>Neutral</v>
      </c>
      <c r="M62" s="2" t="str">
        <f>LEFT(Table1[[#This Row],[SKU]], 2)</f>
        <v>02</v>
      </c>
      <c r="N62" s="2" t="str">
        <f>LEFT(Table1[[#This Row],[SKU]], 4)</f>
        <v>0201</v>
      </c>
      <c r="O62" s="2" t="str">
        <f>MID(Table1[[#This Row],[SKU]],IF(MID(Table1[[#This Row],[SKU]], 7,1) ="L", 8, 7),2)</f>
        <v>GA</v>
      </c>
      <c r="P62" s="2" t="str">
        <f>MID(Table1[[#This Row],[SKU]],5,2)&amp;IF(MID(Table1[[#This Row],[SKU]], 7,1) ="L", "L", "")</f>
        <v>04</v>
      </c>
      <c r="Q62" s="2" t="str">
        <f>VLOOKUP(Table1[[#This Row],[Code Product Name]], ProductNameTable[], 3, FALSE)</f>
        <v>Neutral</v>
      </c>
      <c r="R62" s="2" t="str">
        <f>VLOOKUP(Table1[[#This Row],[Code Product Print]], ProductPrintTable[], 3, FALSE)</f>
        <v>Neutral</v>
      </c>
      <c r="S62" s="2"/>
    </row>
    <row r="63" spans="1:19" ht="15" x14ac:dyDescent="0.2">
      <c r="A63" t="s">
        <v>1003</v>
      </c>
      <c r="B63" t="b">
        <v>0</v>
      </c>
      <c r="C63" t="b">
        <v>0</v>
      </c>
      <c r="D63" t="s">
        <v>1004</v>
      </c>
      <c r="E63">
        <v>20</v>
      </c>
      <c r="F63">
        <v>10</v>
      </c>
      <c r="G63">
        <v>30</v>
      </c>
      <c r="H63" t="str">
        <f>VLOOKUP(Table1[[#This Row],[Code Product Line]],ProductLineTable[], 2,FALSE)</f>
        <v>Snappies</v>
      </c>
      <c r="I63" t="str">
        <f>VLOOKUP(Table1[[#This Row],[Code Product Name]], ProductNameTable[], 2, FALSE)</f>
        <v>T-Shirt</v>
      </c>
      <c r="J63" t="str">
        <f>VLOOKUP(Table1[[#This Row],[Code Product Print]], ProductPrintTable[], 2, FALSE)</f>
        <v>Green</v>
      </c>
      <c r="K63" s="2" t="str">
        <f>VLOOKUP(MID(Table1[[#This Row],[SKU]],5,2)&amp;IF(MID(Table1[[#This Row],[SKU]], 7,1) ="L", "L", ""), ProductSizeTable[], 2, FALSE)</f>
        <v>XL</v>
      </c>
      <c r="L63" s="2" t="str">
        <f>IF(Table1[[#This Row],[Gender Product Name]] = "Neutral", Table1[[#This Row],[Gender Product Print]])</f>
        <v>Neutral</v>
      </c>
      <c r="M63" s="2" t="str">
        <f>LEFT(Table1[[#This Row],[SKU]], 2)</f>
        <v>02</v>
      </c>
      <c r="N63" s="2" t="str">
        <f>LEFT(Table1[[#This Row],[SKU]], 4)</f>
        <v>0201</v>
      </c>
      <c r="O63" s="2" t="str">
        <f>MID(Table1[[#This Row],[SKU]],IF(MID(Table1[[#This Row],[SKU]], 7,1) ="L", 8, 7),2)</f>
        <v>GR</v>
      </c>
      <c r="P63" s="2" t="str">
        <f>MID(Table1[[#This Row],[SKU]],5,2)&amp;IF(MID(Table1[[#This Row],[SKU]], 7,1) ="L", "L", "")</f>
        <v>04</v>
      </c>
      <c r="Q63" s="2" t="str">
        <f>VLOOKUP(Table1[[#This Row],[Code Product Name]], ProductNameTable[], 3, FALSE)</f>
        <v>Neutral</v>
      </c>
      <c r="R63" s="2" t="str">
        <f>VLOOKUP(Table1[[#This Row],[Code Product Print]], ProductPrintTable[], 3, FALSE)</f>
        <v>Neutral</v>
      </c>
      <c r="S63" s="2"/>
    </row>
    <row r="64" spans="1:19" ht="15" x14ac:dyDescent="0.2">
      <c r="A64" t="s">
        <v>1005</v>
      </c>
      <c r="B64" t="b">
        <v>1</v>
      </c>
      <c r="C64" t="b">
        <v>0</v>
      </c>
      <c r="D64" t="s">
        <v>1006</v>
      </c>
      <c r="F64">
        <v>10</v>
      </c>
      <c r="H64" t="str">
        <f>VLOOKUP(Table1[[#This Row],[Code Product Line]],ProductLineTable[], 2,FALSE)</f>
        <v>Snappies</v>
      </c>
      <c r="I64" t="str">
        <f>VLOOKUP(Table1[[#This Row],[Code Product Name]], ProductNameTable[], 2, FALSE)</f>
        <v>T-Shirt</v>
      </c>
      <c r="J64" t="str">
        <f>VLOOKUP(Table1[[#This Row],[Code Product Print]], ProductPrintTable[], 2, FALSE)</f>
        <v>Metro</v>
      </c>
      <c r="K64" s="2" t="str">
        <f>VLOOKUP(MID(Table1[[#This Row],[SKU]],5,2)&amp;IF(MID(Table1[[#This Row],[SKU]], 7,1) ="L", "L", ""), ProductSizeTable[], 2, FALSE)</f>
        <v>XL</v>
      </c>
      <c r="L64" s="2" t="str">
        <f>IF(Table1[[#This Row],[Gender Product Name]] = "Neutral", Table1[[#This Row],[Gender Product Print]])</f>
        <v>Neutral</v>
      </c>
      <c r="M64" s="2" t="str">
        <f>LEFT(Table1[[#This Row],[SKU]], 2)</f>
        <v>02</v>
      </c>
      <c r="N64" s="2" t="str">
        <f>LEFT(Table1[[#This Row],[SKU]], 4)</f>
        <v>0201</v>
      </c>
      <c r="O64" s="2" t="str">
        <f>MID(Table1[[#This Row],[SKU]],IF(MID(Table1[[#This Row],[SKU]], 7,1) ="L", 8, 7),2)</f>
        <v>ME</v>
      </c>
      <c r="P64" s="2" t="str">
        <f>MID(Table1[[#This Row],[SKU]],5,2)&amp;IF(MID(Table1[[#This Row],[SKU]], 7,1) ="L", "L", "")</f>
        <v>04</v>
      </c>
      <c r="Q64" s="2" t="str">
        <f>VLOOKUP(Table1[[#This Row],[Code Product Name]], ProductNameTable[], 3, FALSE)</f>
        <v>Neutral</v>
      </c>
      <c r="R64" s="2" t="str">
        <f>VLOOKUP(Table1[[#This Row],[Code Product Print]], ProductPrintTable[], 3, FALSE)</f>
        <v>Neutral</v>
      </c>
      <c r="S64" s="2"/>
    </row>
    <row r="65" spans="1:19" ht="15" x14ac:dyDescent="0.2">
      <c r="A65" t="s">
        <v>1007</v>
      </c>
      <c r="B65" t="b">
        <v>0</v>
      </c>
      <c r="C65" t="b">
        <v>0</v>
      </c>
      <c r="D65" t="s">
        <v>1008</v>
      </c>
      <c r="F65">
        <v>10</v>
      </c>
      <c r="H65" t="str">
        <f>VLOOKUP(Table1[[#This Row],[Code Product Line]],ProductLineTable[], 2,FALSE)</f>
        <v>Snappies</v>
      </c>
      <c r="I65" t="str">
        <f>VLOOKUP(Table1[[#This Row],[Code Product Name]], ProductNameTable[], 2, FALSE)</f>
        <v>T-Shirt</v>
      </c>
      <c r="J65" t="str">
        <f>VLOOKUP(Table1[[#This Row],[Code Product Print]], ProductPrintTable[], 2, FALSE)</f>
        <v>Overnights</v>
      </c>
      <c r="K65" s="2" t="str">
        <f>VLOOKUP(MID(Table1[[#This Row],[SKU]],5,2)&amp;IF(MID(Table1[[#This Row],[SKU]], 7,1) ="L", "L", ""), ProductSizeTable[], 2, FALSE)</f>
        <v>XL</v>
      </c>
      <c r="L65" s="2" t="str">
        <f>IF(Table1[[#This Row],[Gender Product Name]] = "Neutral", Table1[[#This Row],[Gender Product Print]])</f>
        <v>Neutral</v>
      </c>
      <c r="M65" s="2" t="str">
        <f>LEFT(Table1[[#This Row],[SKU]], 2)</f>
        <v>02</v>
      </c>
      <c r="N65" s="2" t="str">
        <f>LEFT(Table1[[#This Row],[SKU]], 4)</f>
        <v>0201</v>
      </c>
      <c r="O65" s="2" t="str">
        <f>MID(Table1[[#This Row],[SKU]],IF(MID(Table1[[#This Row],[SKU]], 7,1) ="L", 8, 7),2)</f>
        <v>ON</v>
      </c>
      <c r="P65" s="2" t="str">
        <f>MID(Table1[[#This Row],[SKU]],5,2)&amp;IF(MID(Table1[[#This Row],[SKU]], 7,1) ="L", "L", "")</f>
        <v>04</v>
      </c>
      <c r="Q65" s="2" t="str">
        <f>VLOOKUP(Table1[[#This Row],[Code Product Name]], ProductNameTable[], 3, FALSE)</f>
        <v>Neutral</v>
      </c>
      <c r="R65" s="2" t="str">
        <f>VLOOKUP(Table1[[#This Row],[Code Product Print]], ProductPrintTable[], 3, FALSE)</f>
        <v>Neutral</v>
      </c>
      <c r="S65" s="2"/>
    </row>
    <row r="66" spans="1:19" ht="15" x14ac:dyDescent="0.2">
      <c r="A66" t="s">
        <v>1009</v>
      </c>
      <c r="B66" t="b">
        <v>1</v>
      </c>
      <c r="C66" t="b">
        <v>0</v>
      </c>
      <c r="D66" t="s">
        <v>1010</v>
      </c>
      <c r="H66" t="str">
        <f>VLOOKUP(Table1[[#This Row],[Code Product Line]],ProductLineTable[], 2,FALSE)</f>
        <v>Snappies</v>
      </c>
      <c r="I66" t="str">
        <f>VLOOKUP(Table1[[#This Row],[Code Product Name]], ProductNameTable[], 2, FALSE)</f>
        <v>T-Shirt</v>
      </c>
      <c r="J66" t="str">
        <f>VLOOKUP(Table1[[#This Row],[Code Product Print]], ProductPrintTable[], 2, FALSE)</f>
        <v>Overnights</v>
      </c>
      <c r="K66" s="2" t="str">
        <f>VLOOKUP(MID(Table1[[#This Row],[SKU]],5,2)&amp;IF(MID(Table1[[#This Row],[SKU]], 7,1) ="L", "L", ""), ProductSizeTable[], 2, FALSE)</f>
        <v>XL</v>
      </c>
      <c r="L66" s="2" t="str">
        <f>IF(Table1[[#This Row],[Gender Product Name]] = "Neutral", Table1[[#This Row],[Gender Product Print]])</f>
        <v>Neutral</v>
      </c>
      <c r="M66" s="2" t="str">
        <f>LEFT(Table1[[#This Row],[SKU]], 2)</f>
        <v>02</v>
      </c>
      <c r="N66" s="2" t="str">
        <f>LEFT(Table1[[#This Row],[SKU]], 4)</f>
        <v>0201</v>
      </c>
      <c r="O66" s="2" t="str">
        <f>MID(Table1[[#This Row],[SKU]],IF(MID(Table1[[#This Row],[SKU]], 7,1) ="L", 8, 7),2)</f>
        <v>ON</v>
      </c>
      <c r="P66" s="2" t="str">
        <f>MID(Table1[[#This Row],[SKU]],5,2)&amp;IF(MID(Table1[[#This Row],[SKU]], 7,1) ="L", "L", "")</f>
        <v>04</v>
      </c>
      <c r="Q66" s="2" t="str">
        <f>VLOOKUP(Table1[[#This Row],[Code Product Name]], ProductNameTable[], 3, FALSE)</f>
        <v>Neutral</v>
      </c>
      <c r="R66" s="2" t="str">
        <f>VLOOKUP(Table1[[#This Row],[Code Product Print]], ProductPrintTable[], 3, FALSE)</f>
        <v>Neutral</v>
      </c>
      <c r="S66" s="2"/>
    </row>
    <row r="67" spans="1:19" ht="15" x14ac:dyDescent="0.2">
      <c r="A67" t="s">
        <v>1011</v>
      </c>
      <c r="B67" t="b">
        <v>1</v>
      </c>
      <c r="C67" t="b">
        <v>0</v>
      </c>
      <c r="D67" t="s">
        <v>1012</v>
      </c>
      <c r="E67">
        <v>20</v>
      </c>
      <c r="F67">
        <v>10</v>
      </c>
      <c r="G67">
        <v>30</v>
      </c>
      <c r="H67" t="str">
        <f>VLOOKUP(Table1[[#This Row],[Code Product Line]],ProductLineTable[], 2,FALSE)</f>
        <v>Snappies</v>
      </c>
      <c r="I67" t="str">
        <f>VLOOKUP(Table1[[#This Row],[Code Product Name]], ProductNameTable[], 2, FALSE)</f>
        <v>T-Shirt</v>
      </c>
      <c r="J67" t="str">
        <f>VLOOKUP(Table1[[#This Row],[Code Product Print]], ProductPrintTable[], 2, FALSE)</f>
        <v>Pink</v>
      </c>
      <c r="K67" s="2" t="str">
        <f>VLOOKUP(MID(Table1[[#This Row],[SKU]],5,2)&amp;IF(MID(Table1[[#This Row],[SKU]], 7,1) ="L", "L", ""), ProductSizeTable[], 2, FALSE)</f>
        <v>XL</v>
      </c>
      <c r="L67" s="2" t="str">
        <f>IF(Table1[[#This Row],[Gender Product Name]] = "Neutral", Table1[[#This Row],[Gender Product Print]])</f>
        <v>Female</v>
      </c>
      <c r="M67" s="2" t="str">
        <f>LEFT(Table1[[#This Row],[SKU]], 2)</f>
        <v>02</v>
      </c>
      <c r="N67" s="2" t="str">
        <f>LEFT(Table1[[#This Row],[SKU]], 4)</f>
        <v>0201</v>
      </c>
      <c r="O67" s="2" t="str">
        <f>MID(Table1[[#This Row],[SKU]],IF(MID(Table1[[#This Row],[SKU]], 7,1) ="L", 8, 7),2)</f>
        <v>PK</v>
      </c>
      <c r="P67" s="2" t="str">
        <f>MID(Table1[[#This Row],[SKU]],5,2)&amp;IF(MID(Table1[[#This Row],[SKU]], 7,1) ="L", "L", "")</f>
        <v>04</v>
      </c>
      <c r="Q67" s="2" t="str">
        <f>VLOOKUP(Table1[[#This Row],[Code Product Name]], ProductNameTable[], 3, FALSE)</f>
        <v>Neutral</v>
      </c>
      <c r="R67" s="2" t="str">
        <f>VLOOKUP(Table1[[#This Row],[Code Product Print]], ProductPrintTable[], 3, FALSE)</f>
        <v>Female</v>
      </c>
      <c r="S67" s="2"/>
    </row>
    <row r="68" spans="1:19" ht="15" x14ac:dyDescent="0.2">
      <c r="A68" t="s">
        <v>1013</v>
      </c>
      <c r="B68" t="b">
        <v>1</v>
      </c>
      <c r="C68" t="b">
        <v>0</v>
      </c>
      <c r="D68" t="s">
        <v>1014</v>
      </c>
      <c r="F68">
        <v>10</v>
      </c>
      <c r="H68" t="str">
        <f>VLOOKUP(Table1[[#This Row],[Code Product Line]],ProductLineTable[], 2,FALSE)</f>
        <v>Snappies</v>
      </c>
      <c r="I68" t="str">
        <f>VLOOKUP(Table1[[#This Row],[Code Product Name]], ProductNameTable[], 2, FALSE)</f>
        <v>T-Shirt</v>
      </c>
      <c r="J68" t="str">
        <f>VLOOKUP(Table1[[#This Row],[Code Product Print]], ProductPrintTable[], 2, FALSE)</f>
        <v>Puppers</v>
      </c>
      <c r="K68" s="2" t="str">
        <f>VLOOKUP(MID(Table1[[#This Row],[SKU]],5,2)&amp;IF(MID(Table1[[#This Row],[SKU]], 7,1) ="L", "L", ""), ProductSizeTable[], 2, FALSE)</f>
        <v>XL</v>
      </c>
      <c r="L68" s="2" t="str">
        <f>IF(Table1[[#This Row],[Gender Product Name]] = "Neutral", Table1[[#This Row],[Gender Product Print]])</f>
        <v>Neutral</v>
      </c>
      <c r="M68" s="2" t="str">
        <f>LEFT(Table1[[#This Row],[SKU]], 2)</f>
        <v>02</v>
      </c>
      <c r="N68" s="2" t="str">
        <f>LEFT(Table1[[#This Row],[SKU]], 4)</f>
        <v>0201</v>
      </c>
      <c r="O68" s="2" t="str">
        <f>MID(Table1[[#This Row],[SKU]],IF(MID(Table1[[#This Row],[SKU]], 7,1) ="L", 8, 7),2)</f>
        <v>PU</v>
      </c>
      <c r="P68" s="2" t="str">
        <f>MID(Table1[[#This Row],[SKU]],5,2)&amp;IF(MID(Table1[[#This Row],[SKU]], 7,1) ="L", "L", "")</f>
        <v>04</v>
      </c>
      <c r="Q68" s="2" t="str">
        <f>VLOOKUP(Table1[[#This Row],[Code Product Name]], ProductNameTable[], 3, FALSE)</f>
        <v>Neutral</v>
      </c>
      <c r="R68" s="2" t="str">
        <f>VLOOKUP(Table1[[#This Row],[Code Product Print]], ProductPrintTable[], 3, FALSE)</f>
        <v>Neutral</v>
      </c>
      <c r="S68" s="2"/>
    </row>
    <row r="69" spans="1:19" ht="15" x14ac:dyDescent="0.2">
      <c r="A69" t="s">
        <v>1015</v>
      </c>
      <c r="B69" t="b">
        <v>1</v>
      </c>
      <c r="C69" t="b">
        <v>0</v>
      </c>
      <c r="D69" t="s">
        <v>1016</v>
      </c>
      <c r="F69">
        <v>10</v>
      </c>
      <c r="H69" t="str">
        <f>VLOOKUP(Table1[[#This Row],[Code Product Line]],ProductLineTable[], 2,FALSE)</f>
        <v>Snappies</v>
      </c>
      <c r="I69" t="str">
        <f>VLOOKUP(Table1[[#This Row],[Code Product Name]], ProductNameTable[], 2, FALSE)</f>
        <v>T-Shirt</v>
      </c>
      <c r="J69" t="str">
        <f>VLOOKUP(Table1[[#This Row],[Code Product Print]], ProductPrintTable[], 2, FALSE)</f>
        <v>Rawrs</v>
      </c>
      <c r="K69" s="2" t="str">
        <f>VLOOKUP(MID(Table1[[#This Row],[SKU]],5,2)&amp;IF(MID(Table1[[#This Row],[SKU]], 7,1) ="L", "L", ""), ProductSizeTable[], 2, FALSE)</f>
        <v>XL</v>
      </c>
      <c r="L69" s="2" t="str">
        <f>IF(Table1[[#This Row],[Gender Product Name]] = "Neutral", Table1[[#This Row],[Gender Product Print]])</f>
        <v>Neutral</v>
      </c>
      <c r="M69" s="2" t="str">
        <f>LEFT(Table1[[#This Row],[SKU]], 2)</f>
        <v>02</v>
      </c>
      <c r="N69" s="2" t="str">
        <f>LEFT(Table1[[#This Row],[SKU]], 4)</f>
        <v>0201</v>
      </c>
      <c r="O69" s="2" t="str">
        <f>MID(Table1[[#This Row],[SKU]],IF(MID(Table1[[#This Row],[SKU]], 7,1) ="L", 8, 7),2)</f>
        <v>RA</v>
      </c>
      <c r="P69" s="2" t="str">
        <f>MID(Table1[[#This Row],[SKU]],5,2)&amp;IF(MID(Table1[[#This Row],[SKU]], 7,1) ="L", "L", "")</f>
        <v>04</v>
      </c>
      <c r="Q69" s="2" t="str">
        <f>VLOOKUP(Table1[[#This Row],[Code Product Name]], ProductNameTable[], 3, FALSE)</f>
        <v>Neutral</v>
      </c>
      <c r="R69" s="2" t="str">
        <f>VLOOKUP(Table1[[#This Row],[Code Product Print]], ProductPrintTable[], 3, FALSE)</f>
        <v>Neutral</v>
      </c>
      <c r="S69" s="2"/>
    </row>
    <row r="70" spans="1:19" ht="15" x14ac:dyDescent="0.2">
      <c r="A70" t="s">
        <v>1017</v>
      </c>
      <c r="B70" t="b">
        <v>1</v>
      </c>
      <c r="C70" t="b">
        <v>0</v>
      </c>
      <c r="D70" t="s">
        <v>1018</v>
      </c>
      <c r="E70">
        <v>20</v>
      </c>
      <c r="F70">
        <v>10</v>
      </c>
      <c r="G70">
        <v>30</v>
      </c>
      <c r="H70" t="str">
        <f>VLOOKUP(Table1[[#This Row],[Code Product Line]],ProductLineTable[], 2,FALSE)</f>
        <v>Snappies</v>
      </c>
      <c r="I70" t="str">
        <f>VLOOKUP(Table1[[#This Row],[Code Product Name]], ProductNameTable[], 2, FALSE)</f>
        <v>T-Shirt</v>
      </c>
      <c r="J70" t="str">
        <f>VLOOKUP(Table1[[#This Row],[Code Product Print]], ProductPrintTable[], 2, FALSE)</f>
        <v>Red</v>
      </c>
      <c r="K70" s="2" t="str">
        <f>VLOOKUP(MID(Table1[[#This Row],[SKU]],5,2)&amp;IF(MID(Table1[[#This Row],[SKU]], 7,1) ="L", "L", ""), ProductSizeTable[], 2, FALSE)</f>
        <v>XL</v>
      </c>
      <c r="L70" s="2" t="str">
        <f>IF(Table1[[#This Row],[Gender Product Name]] = "Neutral", Table1[[#This Row],[Gender Product Print]])</f>
        <v>Neutral</v>
      </c>
      <c r="M70" s="2" t="str">
        <f>LEFT(Table1[[#This Row],[SKU]], 2)</f>
        <v>02</v>
      </c>
      <c r="N70" s="2" t="str">
        <f>LEFT(Table1[[#This Row],[SKU]], 4)</f>
        <v>0201</v>
      </c>
      <c r="O70" s="2" t="str">
        <f>MID(Table1[[#This Row],[SKU]],IF(MID(Table1[[#This Row],[SKU]], 7,1) ="L", 8, 7),2)</f>
        <v>RE</v>
      </c>
      <c r="P70" s="2" t="str">
        <f>MID(Table1[[#This Row],[SKU]],5,2)&amp;IF(MID(Table1[[#This Row],[SKU]], 7,1) ="L", "L", "")</f>
        <v>04</v>
      </c>
      <c r="Q70" s="2" t="str">
        <f>VLOOKUP(Table1[[#This Row],[Code Product Name]], ProductNameTable[], 3, FALSE)</f>
        <v>Neutral</v>
      </c>
      <c r="R70" s="2" t="str">
        <f>VLOOKUP(Table1[[#This Row],[Code Product Print]], ProductPrintTable[], 3, FALSE)</f>
        <v>Neutral</v>
      </c>
      <c r="S70" s="2"/>
    </row>
    <row r="71" spans="1:19" ht="15" x14ac:dyDescent="0.2">
      <c r="A71" t="s">
        <v>1019</v>
      </c>
      <c r="B71" t="b">
        <v>1</v>
      </c>
      <c r="C71" t="b">
        <v>0</v>
      </c>
      <c r="D71" t="s">
        <v>1020</v>
      </c>
      <c r="F71">
        <v>40</v>
      </c>
      <c r="H71" t="str">
        <f>VLOOKUP(Table1[[#This Row],[Code Product Line]],ProductLineTable[], 2,FALSE)</f>
        <v>Snappies</v>
      </c>
      <c r="I71" t="str">
        <f>VLOOKUP(Table1[[#This Row],[Code Product Name]], ProductNameTable[], 2, FALSE)</f>
        <v>T-Shirt</v>
      </c>
      <c r="J71" t="str">
        <f>VLOOKUP(Table1[[#This Row],[Code Product Print]], ProductPrintTable[], 2, FALSE)</f>
        <v>Sea Creatures</v>
      </c>
      <c r="K71" s="2" t="str">
        <f>VLOOKUP(MID(Table1[[#This Row],[SKU]],5,2)&amp;IF(MID(Table1[[#This Row],[SKU]], 7,1) ="L", "L", ""), ProductSizeTable[], 2, FALSE)</f>
        <v>XL</v>
      </c>
      <c r="L71" s="2" t="str">
        <f>IF(Table1[[#This Row],[Gender Product Name]] = "Neutral", Table1[[#This Row],[Gender Product Print]])</f>
        <v>Neutral</v>
      </c>
      <c r="M71" s="2" t="str">
        <f>LEFT(Table1[[#This Row],[SKU]], 2)</f>
        <v>02</v>
      </c>
      <c r="N71" s="2" t="str">
        <f>LEFT(Table1[[#This Row],[SKU]], 4)</f>
        <v>0201</v>
      </c>
      <c r="O71" s="2" t="str">
        <f>MID(Table1[[#This Row],[SKU]],IF(MID(Table1[[#This Row],[SKU]], 7,1) ="L", 8, 7),2)</f>
        <v>SC</v>
      </c>
      <c r="P71" s="2" t="str">
        <f>MID(Table1[[#This Row],[SKU]],5,2)&amp;IF(MID(Table1[[#This Row],[SKU]], 7,1) ="L", "L", "")</f>
        <v>04</v>
      </c>
      <c r="Q71" s="2" t="str">
        <f>VLOOKUP(Table1[[#This Row],[Code Product Name]], ProductNameTable[], 3, FALSE)</f>
        <v>Neutral</v>
      </c>
      <c r="R71" s="2" t="str">
        <f>VLOOKUP(Table1[[#This Row],[Code Product Print]], ProductPrintTable[], 3, FALSE)</f>
        <v>Neutral</v>
      </c>
      <c r="S71" s="2"/>
    </row>
    <row r="72" spans="1:19" ht="15" x14ac:dyDescent="0.2">
      <c r="A72" t="s">
        <v>1021</v>
      </c>
      <c r="B72" t="b">
        <v>1</v>
      </c>
      <c r="C72" t="b">
        <v>0</v>
      </c>
      <c r="D72" t="s">
        <v>1022</v>
      </c>
      <c r="F72">
        <v>10</v>
      </c>
      <c r="H72" t="str">
        <f>VLOOKUP(Table1[[#This Row],[Code Product Line]],ProductLineTable[], 2,FALSE)</f>
        <v>Snappies</v>
      </c>
      <c r="I72" t="str">
        <f>VLOOKUP(Table1[[#This Row],[Code Product Name]], ProductNameTable[], 2, FALSE)</f>
        <v>T-Shirt</v>
      </c>
      <c r="J72" t="str">
        <f>VLOOKUP(Table1[[#This Row],[Code Product Print]], ProductPrintTable[], 2, FALSE)</f>
        <v>Unicorns</v>
      </c>
      <c r="K72" s="2" t="str">
        <f>VLOOKUP(MID(Table1[[#This Row],[SKU]],5,2)&amp;IF(MID(Table1[[#This Row],[SKU]], 7,1) ="L", "L", ""), ProductSizeTable[], 2, FALSE)</f>
        <v>XL</v>
      </c>
      <c r="L72" s="2" t="str">
        <f>IF(Table1[[#This Row],[Gender Product Name]] = "Neutral", Table1[[#This Row],[Gender Product Print]])</f>
        <v>Female</v>
      </c>
      <c r="M72" s="2" t="str">
        <f>LEFT(Table1[[#This Row],[SKU]], 2)</f>
        <v>02</v>
      </c>
      <c r="N72" s="2" t="str">
        <f>LEFT(Table1[[#This Row],[SKU]], 4)</f>
        <v>0201</v>
      </c>
      <c r="O72" s="2" t="str">
        <f>MID(Table1[[#This Row],[SKU]],IF(MID(Table1[[#This Row],[SKU]], 7,1) ="L", 8, 7),2)</f>
        <v>UN</v>
      </c>
      <c r="P72" s="2" t="str">
        <f>MID(Table1[[#This Row],[SKU]],5,2)&amp;IF(MID(Table1[[#This Row],[SKU]], 7,1) ="L", "L", "")</f>
        <v>04</v>
      </c>
      <c r="Q72" s="2" t="str">
        <f>VLOOKUP(Table1[[#This Row],[Code Product Name]], ProductNameTable[], 3, FALSE)</f>
        <v>Neutral</v>
      </c>
      <c r="R72" s="2" t="str">
        <f>VLOOKUP(Table1[[#This Row],[Code Product Print]], ProductPrintTable[], 3, FALSE)</f>
        <v>Female</v>
      </c>
      <c r="S72" s="2"/>
    </row>
    <row r="73" spans="1:19" ht="15" x14ac:dyDescent="0.2">
      <c r="A73" t="s">
        <v>1023</v>
      </c>
      <c r="B73" t="b">
        <v>1</v>
      </c>
      <c r="C73" t="b">
        <v>0</v>
      </c>
      <c r="D73" t="s">
        <v>1024</v>
      </c>
      <c r="E73">
        <v>20</v>
      </c>
      <c r="F73">
        <v>10</v>
      </c>
      <c r="G73">
        <v>30</v>
      </c>
      <c r="H73" t="str">
        <f>VLOOKUP(Table1[[#This Row],[Code Product Line]],ProductLineTable[], 2,FALSE)</f>
        <v>Snappies</v>
      </c>
      <c r="I73" t="str">
        <f>VLOOKUP(Table1[[#This Row],[Code Product Name]], ProductNameTable[], 2, FALSE)</f>
        <v>T-Shirt</v>
      </c>
      <c r="J73" t="str">
        <f>VLOOKUP(Table1[[#This Row],[Code Product Print]], ProductPrintTable[], 2, FALSE)</f>
        <v>White</v>
      </c>
      <c r="K73" s="2" t="str">
        <f>VLOOKUP(MID(Table1[[#This Row],[SKU]],5,2)&amp;IF(MID(Table1[[#This Row],[SKU]], 7,1) ="L", "L", ""), ProductSizeTable[], 2, FALSE)</f>
        <v>XL</v>
      </c>
      <c r="L73" s="2" t="str">
        <f>IF(Table1[[#This Row],[Gender Product Name]] = "Neutral", Table1[[#This Row],[Gender Product Print]])</f>
        <v>Neutral</v>
      </c>
      <c r="M73" s="2" t="str">
        <f>LEFT(Table1[[#This Row],[SKU]], 2)</f>
        <v>02</v>
      </c>
      <c r="N73" s="2" t="str">
        <f>LEFT(Table1[[#This Row],[SKU]], 4)</f>
        <v>0201</v>
      </c>
      <c r="O73" s="2" t="str">
        <f>MID(Table1[[#This Row],[SKU]],IF(MID(Table1[[#This Row],[SKU]], 7,1) ="L", 8, 7),2)</f>
        <v>WH</v>
      </c>
      <c r="P73" s="2" t="str">
        <f>MID(Table1[[#This Row],[SKU]],5,2)&amp;IF(MID(Table1[[#This Row],[SKU]], 7,1) ="L", "L", "")</f>
        <v>04</v>
      </c>
      <c r="Q73" s="2" t="str">
        <f>VLOOKUP(Table1[[#This Row],[Code Product Name]], ProductNameTable[], 3, FALSE)</f>
        <v>Neutral</v>
      </c>
      <c r="R73" s="2" t="str">
        <f>VLOOKUP(Table1[[#This Row],[Code Product Print]], ProductPrintTable[], 3, FALSE)</f>
        <v>Neutral</v>
      </c>
      <c r="S73" s="2"/>
    </row>
    <row r="74" spans="1:19" ht="15" x14ac:dyDescent="0.2">
      <c r="A74" t="s">
        <v>1025</v>
      </c>
      <c r="B74" t="b">
        <v>1</v>
      </c>
      <c r="C74" t="b">
        <v>0</v>
      </c>
      <c r="D74" t="s">
        <v>1026</v>
      </c>
      <c r="F74">
        <v>40</v>
      </c>
      <c r="H74" t="str">
        <f>VLOOKUP(Table1[[#This Row],[Code Product Line]],ProductLineTable[], 2,FALSE)</f>
        <v>Snappies</v>
      </c>
      <c r="I74" t="str">
        <f>VLOOKUP(Table1[[#This Row],[Code Product Name]], ProductNameTable[], 2, FALSE)</f>
        <v>T-Shirt</v>
      </c>
      <c r="J74" t="str">
        <f>VLOOKUP(Table1[[#This Row],[Code Product Print]], ProductPrintTable[], 2, FALSE)</f>
        <v>ABC</v>
      </c>
      <c r="K74" s="2" t="str">
        <f>VLOOKUP(MID(Table1[[#This Row],[SKU]],5,2)&amp;IF(MID(Table1[[#This Row],[SKU]], 7,1) ="L", "L", ""), ProductSizeTable[], 2, FALSE)</f>
        <v>XXL</v>
      </c>
      <c r="L74" s="2" t="str">
        <f>IF(Table1[[#This Row],[Gender Product Name]] = "Neutral", Table1[[#This Row],[Gender Product Print]])</f>
        <v>Neutral</v>
      </c>
      <c r="M74" s="2" t="str">
        <f>LEFT(Table1[[#This Row],[SKU]], 2)</f>
        <v>02</v>
      </c>
      <c r="N74" s="2" t="str">
        <f>LEFT(Table1[[#This Row],[SKU]], 4)</f>
        <v>0201</v>
      </c>
      <c r="O74" s="2" t="str">
        <f>MID(Table1[[#This Row],[SKU]],IF(MID(Table1[[#This Row],[SKU]], 7,1) ="L", 8, 7),2)</f>
        <v>AB</v>
      </c>
      <c r="P74" s="2" t="str">
        <f>MID(Table1[[#This Row],[SKU]],5,2)&amp;IF(MID(Table1[[#This Row],[SKU]], 7,1) ="L", "L", "")</f>
        <v>05</v>
      </c>
      <c r="Q74" s="2" t="str">
        <f>VLOOKUP(Table1[[#This Row],[Code Product Name]], ProductNameTable[], 3, FALSE)</f>
        <v>Neutral</v>
      </c>
      <c r="R74" s="2" t="str">
        <f>VLOOKUP(Table1[[#This Row],[Code Product Print]], ProductPrintTable[], 3, FALSE)</f>
        <v>Neutral</v>
      </c>
      <c r="S74" s="2"/>
    </row>
    <row r="75" spans="1:19" ht="15" x14ac:dyDescent="0.2">
      <c r="A75" t="s">
        <v>1027</v>
      </c>
      <c r="B75" t="b">
        <v>1</v>
      </c>
      <c r="C75" t="b">
        <v>0</v>
      </c>
      <c r="D75" t="s">
        <v>1028</v>
      </c>
      <c r="E75">
        <v>13</v>
      </c>
      <c r="F75">
        <v>10</v>
      </c>
      <c r="G75">
        <v>23</v>
      </c>
      <c r="H75" t="str">
        <f>VLOOKUP(Table1[[#This Row],[Code Product Line]],ProductLineTable[], 2,FALSE)</f>
        <v>Snappies</v>
      </c>
      <c r="I75" t="str">
        <f>VLOOKUP(Table1[[#This Row],[Code Product Name]], ProductNameTable[], 2, FALSE)</f>
        <v>T-Shirt</v>
      </c>
      <c r="J75" t="str">
        <f>VLOOKUP(Table1[[#This Row],[Code Product Print]], ProductPrintTable[], 2, FALSE)</f>
        <v>Black</v>
      </c>
      <c r="K75" s="2" t="str">
        <f>VLOOKUP(MID(Table1[[#This Row],[SKU]],5,2)&amp;IF(MID(Table1[[#This Row],[SKU]], 7,1) ="L", "L", ""), ProductSizeTable[], 2, FALSE)</f>
        <v>XXL</v>
      </c>
      <c r="L75" s="2" t="str">
        <f>IF(Table1[[#This Row],[Gender Product Name]] = "Neutral", Table1[[#This Row],[Gender Product Print]])</f>
        <v>Neutral</v>
      </c>
      <c r="M75" s="2" t="str">
        <f>LEFT(Table1[[#This Row],[SKU]], 2)</f>
        <v>02</v>
      </c>
      <c r="N75" s="2" t="str">
        <f>LEFT(Table1[[#This Row],[SKU]], 4)</f>
        <v>0201</v>
      </c>
      <c r="O75" s="2" t="str">
        <f>MID(Table1[[#This Row],[SKU]],IF(MID(Table1[[#This Row],[SKU]], 7,1) ="L", 8, 7),2)</f>
        <v>BK</v>
      </c>
      <c r="P75" s="2" t="str">
        <f>MID(Table1[[#This Row],[SKU]],5,2)&amp;IF(MID(Table1[[#This Row],[SKU]], 7,1) ="L", "L", "")</f>
        <v>05</v>
      </c>
      <c r="Q75" s="2" t="str">
        <f>VLOOKUP(Table1[[#This Row],[Code Product Name]], ProductNameTable[], 3, FALSE)</f>
        <v>Neutral</v>
      </c>
      <c r="R75" s="2" t="str">
        <f>VLOOKUP(Table1[[#This Row],[Code Product Print]], ProductPrintTable[], 3, FALSE)</f>
        <v>Neutral</v>
      </c>
      <c r="S75" s="2"/>
    </row>
    <row r="76" spans="1:19" ht="15" x14ac:dyDescent="0.2">
      <c r="A76" t="s">
        <v>1029</v>
      </c>
      <c r="B76" t="b">
        <v>1</v>
      </c>
      <c r="C76" t="b">
        <v>0</v>
      </c>
      <c r="D76" t="s">
        <v>1030</v>
      </c>
      <c r="F76">
        <v>10</v>
      </c>
      <c r="H76" t="str">
        <f>VLOOKUP(Table1[[#This Row],[Code Product Line]],ProductLineTable[], 2,FALSE)</f>
        <v>Snappies</v>
      </c>
      <c r="I76" t="str">
        <f>VLOOKUP(Table1[[#This Row],[Code Product Name]], ProductNameTable[], 2, FALSE)</f>
        <v>T-Shirt</v>
      </c>
      <c r="J76" t="str">
        <f>VLOOKUP(Table1[[#This Row],[Code Product Print]], ProductPrintTable[], 2, FALSE)</f>
        <v>Blue</v>
      </c>
      <c r="K76" s="2" t="str">
        <f>VLOOKUP(MID(Table1[[#This Row],[SKU]],5,2)&amp;IF(MID(Table1[[#This Row],[SKU]], 7,1) ="L", "L", ""), ProductSizeTable[], 2, FALSE)</f>
        <v>XXL</v>
      </c>
      <c r="L76" s="2" t="str">
        <f>IF(Table1[[#This Row],[Gender Product Name]] = "Neutral", Table1[[#This Row],[Gender Product Print]])</f>
        <v>Neutral</v>
      </c>
      <c r="M76" s="2" t="str">
        <f>LEFT(Table1[[#This Row],[SKU]], 2)</f>
        <v>02</v>
      </c>
      <c r="N76" s="2" t="str">
        <f>LEFT(Table1[[#This Row],[SKU]], 4)</f>
        <v>0201</v>
      </c>
      <c r="O76" s="2" t="str">
        <f>MID(Table1[[#This Row],[SKU]],IF(MID(Table1[[#This Row],[SKU]], 7,1) ="L", 8, 7),2)</f>
        <v>BL</v>
      </c>
      <c r="P76" s="2" t="str">
        <f>MID(Table1[[#This Row],[SKU]],5,2)&amp;IF(MID(Table1[[#This Row],[SKU]], 7,1) ="L", "L", "")</f>
        <v>05</v>
      </c>
      <c r="Q76" s="2" t="str">
        <f>VLOOKUP(Table1[[#This Row],[Code Product Name]], ProductNameTable[], 3, FALSE)</f>
        <v>Neutral</v>
      </c>
      <c r="R76" s="2" t="str">
        <f>VLOOKUP(Table1[[#This Row],[Code Product Print]], ProductPrintTable[], 3, FALSE)</f>
        <v>Neutral</v>
      </c>
      <c r="S76" s="2"/>
    </row>
    <row r="77" spans="1:19" ht="15" x14ac:dyDescent="0.2">
      <c r="A77" t="s">
        <v>1031</v>
      </c>
      <c r="B77" t="b">
        <v>1</v>
      </c>
      <c r="C77" t="b">
        <v>0</v>
      </c>
      <c r="D77" t="s">
        <v>1032</v>
      </c>
      <c r="F77">
        <v>10</v>
      </c>
      <c r="H77" t="str">
        <f>VLOOKUP(Table1[[#This Row],[Code Product Line]],ProductLineTable[], 2,FALSE)</f>
        <v>Snappies</v>
      </c>
      <c r="I77" t="str">
        <f>VLOOKUP(Table1[[#This Row],[Code Product Name]], ProductNameTable[], 2, FALSE)</f>
        <v>T-Shirt</v>
      </c>
      <c r="J77" t="str">
        <f>VLOOKUP(Table1[[#This Row],[Code Product Print]], ProductPrintTable[], 2, FALSE)</f>
        <v>Cammies</v>
      </c>
      <c r="K77" s="2" t="str">
        <f>VLOOKUP(MID(Table1[[#This Row],[SKU]],5,2)&amp;IF(MID(Table1[[#This Row],[SKU]], 7,1) ="L", "L", ""), ProductSizeTable[], 2, FALSE)</f>
        <v>XXL</v>
      </c>
      <c r="L77" s="2" t="str">
        <f>IF(Table1[[#This Row],[Gender Product Name]] = "Neutral", Table1[[#This Row],[Gender Product Print]])</f>
        <v>Neutral</v>
      </c>
      <c r="M77" s="2" t="str">
        <f>LEFT(Table1[[#This Row],[SKU]], 2)</f>
        <v>02</v>
      </c>
      <c r="N77" s="2" t="str">
        <f>LEFT(Table1[[#This Row],[SKU]], 4)</f>
        <v>0201</v>
      </c>
      <c r="O77" s="2" t="str">
        <f>MID(Table1[[#This Row],[SKU]],IF(MID(Table1[[#This Row],[SKU]], 7,1) ="L", 8, 7),2)</f>
        <v>CA</v>
      </c>
      <c r="P77" s="2" t="str">
        <f>MID(Table1[[#This Row],[SKU]],5,2)&amp;IF(MID(Table1[[#This Row],[SKU]], 7,1) ="L", "L", "")</f>
        <v>05</v>
      </c>
      <c r="Q77" s="2" t="str">
        <f>VLOOKUP(Table1[[#This Row],[Code Product Name]], ProductNameTable[], 3, FALSE)</f>
        <v>Neutral</v>
      </c>
      <c r="R77" s="2" t="str">
        <f>VLOOKUP(Table1[[#This Row],[Code Product Print]], ProductPrintTable[], 3, FALSE)</f>
        <v>Neutral</v>
      </c>
      <c r="S77" s="2"/>
    </row>
    <row r="78" spans="1:19" ht="15" x14ac:dyDescent="0.2">
      <c r="A78" t="s">
        <v>1033</v>
      </c>
      <c r="B78" t="b">
        <v>1</v>
      </c>
      <c r="C78" t="b">
        <v>0</v>
      </c>
      <c r="D78" t="s">
        <v>1034</v>
      </c>
      <c r="F78">
        <v>40</v>
      </c>
      <c r="H78" t="str">
        <f>VLOOKUP(Table1[[#This Row],[Code Product Line]],ProductLineTable[], 2,FALSE)</f>
        <v>Snappies</v>
      </c>
      <c r="I78" t="str">
        <f>VLOOKUP(Table1[[#This Row],[Code Product Name]], ProductNameTable[], 2, FALSE)</f>
        <v>T-Shirt</v>
      </c>
      <c r="J78" t="str">
        <f>VLOOKUP(Table1[[#This Row],[Code Product Print]], ProductPrintTable[], 2, FALSE)</f>
        <v>Camelot</v>
      </c>
      <c r="K78" s="2" t="str">
        <f>VLOOKUP(MID(Table1[[#This Row],[SKU]],5,2)&amp;IF(MID(Table1[[#This Row],[SKU]], 7,1) ="L", "L", ""), ProductSizeTable[], 2, FALSE)</f>
        <v>XXL</v>
      </c>
      <c r="L78" s="2" t="str">
        <f>IF(Table1[[#This Row],[Gender Product Name]] = "Neutral", Table1[[#This Row],[Gender Product Print]])</f>
        <v>Neutral</v>
      </c>
      <c r="M78" s="2" t="str">
        <f>LEFT(Table1[[#This Row],[SKU]], 2)</f>
        <v>02</v>
      </c>
      <c r="N78" s="2" t="str">
        <f>LEFT(Table1[[#This Row],[SKU]], 4)</f>
        <v>0201</v>
      </c>
      <c r="O78" s="2" t="str">
        <f>MID(Table1[[#This Row],[SKU]],IF(MID(Table1[[#This Row],[SKU]], 7,1) ="L", 8, 7),2)</f>
        <v>CL</v>
      </c>
      <c r="P78" s="2" t="str">
        <f>MID(Table1[[#This Row],[SKU]],5,2)&amp;IF(MID(Table1[[#This Row],[SKU]], 7,1) ="L", "L", "")</f>
        <v>05</v>
      </c>
      <c r="Q78" s="2" t="str">
        <f>VLOOKUP(Table1[[#This Row],[Code Product Name]], ProductNameTable[], 3, FALSE)</f>
        <v>Neutral</v>
      </c>
      <c r="R78" s="2" t="str">
        <f>VLOOKUP(Table1[[#This Row],[Code Product Print]], ProductPrintTable[], 3, FALSE)</f>
        <v>Neutral</v>
      </c>
      <c r="S78" s="2"/>
    </row>
    <row r="79" spans="1:19" ht="15" x14ac:dyDescent="0.2">
      <c r="A79" t="s">
        <v>1035</v>
      </c>
      <c r="B79" t="b">
        <v>1</v>
      </c>
      <c r="C79" t="b">
        <v>0</v>
      </c>
      <c r="D79" t="s">
        <v>1036</v>
      </c>
      <c r="F79">
        <v>40</v>
      </c>
      <c r="H79" t="str">
        <f>VLOOKUP(Table1[[#This Row],[Code Product Line]],ProductLineTable[], 2,FALSE)</f>
        <v>Snappies</v>
      </c>
      <c r="I79" t="str">
        <f>VLOOKUP(Table1[[#This Row],[Code Product Name]], ProductNameTable[], 2, FALSE)</f>
        <v>T-Shirt</v>
      </c>
      <c r="J79" t="str">
        <f>VLOOKUP(Table1[[#This Row],[Code Product Print]], ProductPrintTable[], 2, FALSE)</f>
        <v>Cammies Pink</v>
      </c>
      <c r="K79" s="2" t="str">
        <f>VLOOKUP(MID(Table1[[#This Row],[SKU]],5,2)&amp;IF(MID(Table1[[#This Row],[SKU]], 7,1) ="L", "L", ""), ProductSizeTable[], 2, FALSE)</f>
        <v>XXL</v>
      </c>
      <c r="L79" s="2" t="str">
        <f>IF(Table1[[#This Row],[Gender Product Name]] = "Neutral", Table1[[#This Row],[Gender Product Print]])</f>
        <v>Female</v>
      </c>
      <c r="M79" s="2" t="str">
        <f>LEFT(Table1[[#This Row],[SKU]], 2)</f>
        <v>02</v>
      </c>
      <c r="N79" s="2" t="str">
        <f>LEFT(Table1[[#This Row],[SKU]], 4)</f>
        <v>0201</v>
      </c>
      <c r="O79" s="2" t="str">
        <f>MID(Table1[[#This Row],[SKU]],IF(MID(Table1[[#This Row],[SKU]], 7,1) ="L", 8, 7),2)</f>
        <v>CP</v>
      </c>
      <c r="P79" s="2" t="str">
        <f>MID(Table1[[#This Row],[SKU]],5,2)&amp;IF(MID(Table1[[#This Row],[SKU]], 7,1) ="L", "L", "")</f>
        <v>05</v>
      </c>
      <c r="Q79" s="2" t="str">
        <f>VLOOKUP(Table1[[#This Row],[Code Product Name]], ProductNameTable[], 3, FALSE)</f>
        <v>Neutral</v>
      </c>
      <c r="R79" s="2" t="str">
        <f>VLOOKUP(Table1[[#This Row],[Code Product Print]], ProductPrintTable[], 3, FALSE)</f>
        <v>Female</v>
      </c>
      <c r="S79" s="2"/>
    </row>
    <row r="80" spans="1:19" ht="15" x14ac:dyDescent="0.2">
      <c r="A80" t="s">
        <v>1037</v>
      </c>
      <c r="B80" t="b">
        <v>1</v>
      </c>
      <c r="C80" t="b">
        <v>0</v>
      </c>
      <c r="D80" t="s">
        <v>1038</v>
      </c>
      <c r="F80">
        <v>10</v>
      </c>
      <c r="H80" t="str">
        <f>VLOOKUP(Table1[[#This Row],[Code Product Line]],ProductLineTable[], 2,FALSE)</f>
        <v>Snappies</v>
      </c>
      <c r="I80" t="str">
        <f>VLOOKUP(Table1[[#This Row],[Code Product Name]], ProductNameTable[], 2, FALSE)</f>
        <v>T-Shirt</v>
      </c>
      <c r="J80" t="str">
        <f>VLOOKUP(Table1[[#This Row],[Code Product Print]], ProductPrintTable[], 2, FALSE)</f>
        <v>Galactic</v>
      </c>
      <c r="K80" s="2" t="str">
        <f>VLOOKUP(MID(Table1[[#This Row],[SKU]],5,2)&amp;IF(MID(Table1[[#This Row],[SKU]], 7,1) ="L", "L", ""), ProductSizeTable[], 2, FALSE)</f>
        <v>XXL</v>
      </c>
      <c r="L80" s="2" t="str">
        <f>IF(Table1[[#This Row],[Gender Product Name]] = "Neutral", Table1[[#This Row],[Gender Product Print]])</f>
        <v>Neutral</v>
      </c>
      <c r="M80" s="2" t="str">
        <f>LEFT(Table1[[#This Row],[SKU]], 2)</f>
        <v>02</v>
      </c>
      <c r="N80" s="2" t="str">
        <f>LEFT(Table1[[#This Row],[SKU]], 4)</f>
        <v>0201</v>
      </c>
      <c r="O80" s="2" t="str">
        <f>MID(Table1[[#This Row],[SKU]],IF(MID(Table1[[#This Row],[SKU]], 7,1) ="L", 8, 7),2)</f>
        <v>GA</v>
      </c>
      <c r="P80" s="2" t="str">
        <f>MID(Table1[[#This Row],[SKU]],5,2)&amp;IF(MID(Table1[[#This Row],[SKU]], 7,1) ="L", "L", "")</f>
        <v>05</v>
      </c>
      <c r="Q80" s="2" t="str">
        <f>VLOOKUP(Table1[[#This Row],[Code Product Name]], ProductNameTable[], 3, FALSE)</f>
        <v>Neutral</v>
      </c>
      <c r="R80" s="2" t="str">
        <f>VLOOKUP(Table1[[#This Row],[Code Product Print]], ProductPrintTable[], 3, FALSE)</f>
        <v>Neutral</v>
      </c>
      <c r="S80" s="2"/>
    </row>
    <row r="81" spans="1:19" ht="15" x14ac:dyDescent="0.2">
      <c r="A81" t="s">
        <v>1039</v>
      </c>
      <c r="B81" t="b">
        <v>0</v>
      </c>
      <c r="C81" t="b">
        <v>0</v>
      </c>
      <c r="D81" t="s">
        <v>1040</v>
      </c>
      <c r="E81">
        <v>20</v>
      </c>
      <c r="F81">
        <v>10</v>
      </c>
      <c r="G81">
        <v>30</v>
      </c>
      <c r="H81" t="str">
        <f>VLOOKUP(Table1[[#This Row],[Code Product Line]],ProductLineTable[], 2,FALSE)</f>
        <v>Snappies</v>
      </c>
      <c r="I81" t="str">
        <f>VLOOKUP(Table1[[#This Row],[Code Product Name]], ProductNameTable[], 2, FALSE)</f>
        <v>T-Shirt</v>
      </c>
      <c r="J81" t="str">
        <f>VLOOKUP(Table1[[#This Row],[Code Product Print]], ProductPrintTable[], 2, FALSE)</f>
        <v>Green</v>
      </c>
      <c r="K81" s="2" t="str">
        <f>VLOOKUP(MID(Table1[[#This Row],[SKU]],5,2)&amp;IF(MID(Table1[[#This Row],[SKU]], 7,1) ="L", "L", ""), ProductSizeTable[], 2, FALSE)</f>
        <v>XXL</v>
      </c>
      <c r="L81" s="2" t="str">
        <f>IF(Table1[[#This Row],[Gender Product Name]] = "Neutral", Table1[[#This Row],[Gender Product Print]])</f>
        <v>Neutral</v>
      </c>
      <c r="M81" s="2" t="str">
        <f>LEFT(Table1[[#This Row],[SKU]], 2)</f>
        <v>02</v>
      </c>
      <c r="N81" s="2" t="str">
        <f>LEFT(Table1[[#This Row],[SKU]], 4)</f>
        <v>0201</v>
      </c>
      <c r="O81" s="2" t="str">
        <f>MID(Table1[[#This Row],[SKU]],IF(MID(Table1[[#This Row],[SKU]], 7,1) ="L", 8, 7),2)</f>
        <v>GR</v>
      </c>
      <c r="P81" s="2" t="str">
        <f>MID(Table1[[#This Row],[SKU]],5,2)&amp;IF(MID(Table1[[#This Row],[SKU]], 7,1) ="L", "L", "")</f>
        <v>05</v>
      </c>
      <c r="Q81" s="2" t="str">
        <f>VLOOKUP(Table1[[#This Row],[Code Product Name]], ProductNameTable[], 3, FALSE)</f>
        <v>Neutral</v>
      </c>
      <c r="R81" s="2" t="str">
        <f>VLOOKUP(Table1[[#This Row],[Code Product Print]], ProductPrintTable[], 3, FALSE)</f>
        <v>Neutral</v>
      </c>
      <c r="S81" s="2"/>
    </row>
    <row r="82" spans="1:19" ht="15" x14ac:dyDescent="0.2">
      <c r="A82" t="s">
        <v>1041</v>
      </c>
      <c r="B82" t="b">
        <v>1</v>
      </c>
      <c r="C82" t="b">
        <v>0</v>
      </c>
      <c r="D82" t="s">
        <v>1042</v>
      </c>
      <c r="F82">
        <v>10</v>
      </c>
      <c r="H82" t="str">
        <f>VLOOKUP(Table1[[#This Row],[Code Product Line]],ProductLineTable[], 2,FALSE)</f>
        <v>Snappies</v>
      </c>
      <c r="I82" t="str">
        <f>VLOOKUP(Table1[[#This Row],[Code Product Name]], ProductNameTable[], 2, FALSE)</f>
        <v>T-Shirt</v>
      </c>
      <c r="J82" t="str">
        <f>VLOOKUP(Table1[[#This Row],[Code Product Print]], ProductPrintTable[], 2, FALSE)</f>
        <v>Metro</v>
      </c>
      <c r="K82" s="2" t="str">
        <f>VLOOKUP(MID(Table1[[#This Row],[SKU]],5,2)&amp;IF(MID(Table1[[#This Row],[SKU]], 7,1) ="L", "L", ""), ProductSizeTable[], 2, FALSE)</f>
        <v>XXL</v>
      </c>
      <c r="L82" s="2" t="str">
        <f>IF(Table1[[#This Row],[Gender Product Name]] = "Neutral", Table1[[#This Row],[Gender Product Print]])</f>
        <v>Neutral</v>
      </c>
      <c r="M82" s="2" t="str">
        <f>LEFT(Table1[[#This Row],[SKU]], 2)</f>
        <v>02</v>
      </c>
      <c r="N82" s="2" t="str">
        <f>LEFT(Table1[[#This Row],[SKU]], 4)</f>
        <v>0201</v>
      </c>
      <c r="O82" s="2" t="str">
        <f>MID(Table1[[#This Row],[SKU]],IF(MID(Table1[[#This Row],[SKU]], 7,1) ="L", 8, 7),2)</f>
        <v>ME</v>
      </c>
      <c r="P82" s="2" t="str">
        <f>MID(Table1[[#This Row],[SKU]],5,2)&amp;IF(MID(Table1[[#This Row],[SKU]], 7,1) ="L", "L", "")</f>
        <v>05</v>
      </c>
      <c r="Q82" s="2" t="str">
        <f>VLOOKUP(Table1[[#This Row],[Code Product Name]], ProductNameTable[], 3, FALSE)</f>
        <v>Neutral</v>
      </c>
      <c r="R82" s="2" t="str">
        <f>VLOOKUP(Table1[[#This Row],[Code Product Print]], ProductPrintTable[], 3, FALSE)</f>
        <v>Neutral</v>
      </c>
      <c r="S82" s="2"/>
    </row>
    <row r="83" spans="1:19" ht="15" x14ac:dyDescent="0.2">
      <c r="A83" t="s">
        <v>1043</v>
      </c>
      <c r="B83" t="b">
        <v>0</v>
      </c>
      <c r="C83" t="b">
        <v>0</v>
      </c>
      <c r="D83" t="s">
        <v>1044</v>
      </c>
      <c r="F83">
        <v>10</v>
      </c>
      <c r="H83" t="str">
        <f>VLOOKUP(Table1[[#This Row],[Code Product Line]],ProductLineTable[], 2,FALSE)</f>
        <v>Snappies</v>
      </c>
      <c r="I83" t="str">
        <f>VLOOKUP(Table1[[#This Row],[Code Product Name]], ProductNameTable[], 2, FALSE)</f>
        <v>T-Shirt</v>
      </c>
      <c r="J83" t="str">
        <f>VLOOKUP(Table1[[#This Row],[Code Product Print]], ProductPrintTable[], 2, FALSE)</f>
        <v>Overnights</v>
      </c>
      <c r="K83" s="2" t="str">
        <f>VLOOKUP(MID(Table1[[#This Row],[SKU]],5,2)&amp;IF(MID(Table1[[#This Row],[SKU]], 7,1) ="L", "L", ""), ProductSizeTable[], 2, FALSE)</f>
        <v>XXL</v>
      </c>
      <c r="L83" s="2" t="str">
        <f>IF(Table1[[#This Row],[Gender Product Name]] = "Neutral", Table1[[#This Row],[Gender Product Print]])</f>
        <v>Neutral</v>
      </c>
      <c r="M83" s="2" t="str">
        <f>LEFT(Table1[[#This Row],[SKU]], 2)</f>
        <v>02</v>
      </c>
      <c r="N83" s="2" t="str">
        <f>LEFT(Table1[[#This Row],[SKU]], 4)</f>
        <v>0201</v>
      </c>
      <c r="O83" s="2" t="str">
        <f>MID(Table1[[#This Row],[SKU]],IF(MID(Table1[[#This Row],[SKU]], 7,1) ="L", 8, 7),2)</f>
        <v>ON</v>
      </c>
      <c r="P83" s="2" t="str">
        <f>MID(Table1[[#This Row],[SKU]],5,2)&amp;IF(MID(Table1[[#This Row],[SKU]], 7,1) ="L", "L", "")</f>
        <v>05</v>
      </c>
      <c r="Q83" s="2" t="str">
        <f>VLOOKUP(Table1[[#This Row],[Code Product Name]], ProductNameTable[], 3, FALSE)</f>
        <v>Neutral</v>
      </c>
      <c r="R83" s="2" t="str">
        <f>VLOOKUP(Table1[[#This Row],[Code Product Print]], ProductPrintTable[], 3, FALSE)</f>
        <v>Neutral</v>
      </c>
      <c r="S83" s="2"/>
    </row>
    <row r="84" spans="1:19" ht="15" x14ac:dyDescent="0.2">
      <c r="A84" t="s">
        <v>1045</v>
      </c>
      <c r="B84" t="b">
        <v>1</v>
      </c>
      <c r="C84" t="b">
        <v>0</v>
      </c>
      <c r="D84" t="s">
        <v>1046</v>
      </c>
      <c r="H84" t="str">
        <f>VLOOKUP(Table1[[#This Row],[Code Product Line]],ProductLineTable[], 2,FALSE)</f>
        <v>Snappies</v>
      </c>
      <c r="I84" t="str">
        <f>VLOOKUP(Table1[[#This Row],[Code Product Name]], ProductNameTable[], 2, FALSE)</f>
        <v>T-Shirt</v>
      </c>
      <c r="J84" t="str">
        <f>VLOOKUP(Table1[[#This Row],[Code Product Print]], ProductPrintTable[], 2, FALSE)</f>
        <v>Overnights</v>
      </c>
      <c r="K84" s="2" t="str">
        <f>VLOOKUP(MID(Table1[[#This Row],[SKU]],5,2)&amp;IF(MID(Table1[[#This Row],[SKU]], 7,1) ="L", "L", ""), ProductSizeTable[], 2, FALSE)</f>
        <v>XXL</v>
      </c>
      <c r="L84" s="2" t="str">
        <f>IF(Table1[[#This Row],[Gender Product Name]] = "Neutral", Table1[[#This Row],[Gender Product Print]])</f>
        <v>Neutral</v>
      </c>
      <c r="M84" s="2" t="str">
        <f>LEFT(Table1[[#This Row],[SKU]], 2)</f>
        <v>02</v>
      </c>
      <c r="N84" s="2" t="str">
        <f>LEFT(Table1[[#This Row],[SKU]], 4)</f>
        <v>0201</v>
      </c>
      <c r="O84" s="2" t="str">
        <f>MID(Table1[[#This Row],[SKU]],IF(MID(Table1[[#This Row],[SKU]], 7,1) ="L", 8, 7),2)</f>
        <v>ON</v>
      </c>
      <c r="P84" s="2" t="str">
        <f>MID(Table1[[#This Row],[SKU]],5,2)&amp;IF(MID(Table1[[#This Row],[SKU]], 7,1) ="L", "L", "")</f>
        <v>05</v>
      </c>
      <c r="Q84" s="2" t="str">
        <f>VLOOKUP(Table1[[#This Row],[Code Product Name]], ProductNameTable[], 3, FALSE)</f>
        <v>Neutral</v>
      </c>
      <c r="R84" s="2" t="str">
        <f>VLOOKUP(Table1[[#This Row],[Code Product Print]], ProductPrintTable[], 3, FALSE)</f>
        <v>Neutral</v>
      </c>
      <c r="S84" s="2"/>
    </row>
    <row r="85" spans="1:19" ht="15" x14ac:dyDescent="0.2">
      <c r="A85" t="s">
        <v>1047</v>
      </c>
      <c r="B85" t="b">
        <v>0</v>
      </c>
      <c r="C85" t="b">
        <v>0</v>
      </c>
      <c r="D85" t="s">
        <v>1048</v>
      </c>
      <c r="E85">
        <v>20</v>
      </c>
      <c r="F85">
        <v>10</v>
      </c>
      <c r="G85">
        <v>30</v>
      </c>
      <c r="H85" t="str">
        <f>VLOOKUP(Table1[[#This Row],[Code Product Line]],ProductLineTable[], 2,FALSE)</f>
        <v>Snappies</v>
      </c>
      <c r="I85" t="str">
        <f>VLOOKUP(Table1[[#This Row],[Code Product Name]], ProductNameTable[], 2, FALSE)</f>
        <v>T-Shirt</v>
      </c>
      <c r="J85" t="str">
        <f>VLOOKUP(Table1[[#This Row],[Code Product Print]], ProductPrintTable[], 2, FALSE)</f>
        <v>Pink</v>
      </c>
      <c r="K85" s="2" t="str">
        <f>VLOOKUP(MID(Table1[[#This Row],[SKU]],5,2)&amp;IF(MID(Table1[[#This Row],[SKU]], 7,1) ="L", "L", ""), ProductSizeTable[], 2, FALSE)</f>
        <v>XXL</v>
      </c>
      <c r="L85" s="2" t="str">
        <f>IF(Table1[[#This Row],[Gender Product Name]] = "Neutral", Table1[[#This Row],[Gender Product Print]])</f>
        <v>Female</v>
      </c>
      <c r="M85" s="2" t="str">
        <f>LEFT(Table1[[#This Row],[SKU]], 2)</f>
        <v>02</v>
      </c>
      <c r="N85" s="2" t="str">
        <f>LEFT(Table1[[#This Row],[SKU]], 4)</f>
        <v>0201</v>
      </c>
      <c r="O85" s="2" t="str">
        <f>MID(Table1[[#This Row],[SKU]],IF(MID(Table1[[#This Row],[SKU]], 7,1) ="L", 8, 7),2)</f>
        <v>PK</v>
      </c>
      <c r="P85" s="2" t="str">
        <f>MID(Table1[[#This Row],[SKU]],5,2)&amp;IF(MID(Table1[[#This Row],[SKU]], 7,1) ="L", "L", "")</f>
        <v>05</v>
      </c>
      <c r="Q85" s="2" t="str">
        <f>VLOOKUP(Table1[[#This Row],[Code Product Name]], ProductNameTable[], 3, FALSE)</f>
        <v>Neutral</v>
      </c>
      <c r="R85" s="2" t="str">
        <f>VLOOKUP(Table1[[#This Row],[Code Product Print]], ProductPrintTable[], 3, FALSE)</f>
        <v>Female</v>
      </c>
      <c r="S85" s="2"/>
    </row>
    <row r="86" spans="1:19" ht="15" x14ac:dyDescent="0.2">
      <c r="A86" t="s">
        <v>1049</v>
      </c>
      <c r="B86" t="b">
        <v>1</v>
      </c>
      <c r="C86" t="b">
        <v>0</v>
      </c>
      <c r="D86" t="s">
        <v>1050</v>
      </c>
      <c r="F86">
        <v>10</v>
      </c>
      <c r="H86" t="str">
        <f>VLOOKUP(Table1[[#This Row],[Code Product Line]],ProductLineTable[], 2,FALSE)</f>
        <v>Snappies</v>
      </c>
      <c r="I86" t="str">
        <f>VLOOKUP(Table1[[#This Row],[Code Product Name]], ProductNameTable[], 2, FALSE)</f>
        <v>T-Shirt</v>
      </c>
      <c r="J86" t="str">
        <f>VLOOKUP(Table1[[#This Row],[Code Product Print]], ProductPrintTable[], 2, FALSE)</f>
        <v>Puppers</v>
      </c>
      <c r="K86" s="2" t="str">
        <f>VLOOKUP(MID(Table1[[#This Row],[SKU]],5,2)&amp;IF(MID(Table1[[#This Row],[SKU]], 7,1) ="L", "L", ""), ProductSizeTable[], 2, FALSE)</f>
        <v>XXL</v>
      </c>
      <c r="L86" s="2" t="str">
        <f>IF(Table1[[#This Row],[Gender Product Name]] = "Neutral", Table1[[#This Row],[Gender Product Print]])</f>
        <v>Neutral</v>
      </c>
      <c r="M86" s="2" t="str">
        <f>LEFT(Table1[[#This Row],[SKU]], 2)</f>
        <v>02</v>
      </c>
      <c r="N86" s="2" t="str">
        <f>LEFT(Table1[[#This Row],[SKU]], 4)</f>
        <v>0201</v>
      </c>
      <c r="O86" s="2" t="str">
        <f>MID(Table1[[#This Row],[SKU]],IF(MID(Table1[[#This Row],[SKU]], 7,1) ="L", 8, 7),2)</f>
        <v>PU</v>
      </c>
      <c r="P86" s="2" t="str">
        <f>MID(Table1[[#This Row],[SKU]],5,2)&amp;IF(MID(Table1[[#This Row],[SKU]], 7,1) ="L", "L", "")</f>
        <v>05</v>
      </c>
      <c r="Q86" s="2" t="str">
        <f>VLOOKUP(Table1[[#This Row],[Code Product Name]], ProductNameTable[], 3, FALSE)</f>
        <v>Neutral</v>
      </c>
      <c r="R86" s="2" t="str">
        <f>VLOOKUP(Table1[[#This Row],[Code Product Print]], ProductPrintTable[], 3, FALSE)</f>
        <v>Neutral</v>
      </c>
      <c r="S86" s="2"/>
    </row>
    <row r="87" spans="1:19" ht="15" x14ac:dyDescent="0.2">
      <c r="A87" t="s">
        <v>1051</v>
      </c>
      <c r="B87" t="b">
        <v>1</v>
      </c>
      <c r="C87" t="b">
        <v>0</v>
      </c>
      <c r="D87" t="s">
        <v>1052</v>
      </c>
      <c r="F87">
        <v>10</v>
      </c>
      <c r="H87" t="str">
        <f>VLOOKUP(Table1[[#This Row],[Code Product Line]],ProductLineTable[], 2,FALSE)</f>
        <v>Snappies</v>
      </c>
      <c r="I87" t="str">
        <f>VLOOKUP(Table1[[#This Row],[Code Product Name]], ProductNameTable[], 2, FALSE)</f>
        <v>T-Shirt</v>
      </c>
      <c r="J87" t="str">
        <f>VLOOKUP(Table1[[#This Row],[Code Product Print]], ProductPrintTable[], 2, FALSE)</f>
        <v>Rawrs</v>
      </c>
      <c r="K87" s="2" t="str">
        <f>VLOOKUP(MID(Table1[[#This Row],[SKU]],5,2)&amp;IF(MID(Table1[[#This Row],[SKU]], 7,1) ="L", "L", ""), ProductSizeTable[], 2, FALSE)</f>
        <v>XXL</v>
      </c>
      <c r="L87" s="2" t="str">
        <f>IF(Table1[[#This Row],[Gender Product Name]] = "Neutral", Table1[[#This Row],[Gender Product Print]])</f>
        <v>Neutral</v>
      </c>
      <c r="M87" s="2" t="str">
        <f>LEFT(Table1[[#This Row],[SKU]], 2)</f>
        <v>02</v>
      </c>
      <c r="N87" s="2" t="str">
        <f>LEFT(Table1[[#This Row],[SKU]], 4)</f>
        <v>0201</v>
      </c>
      <c r="O87" s="2" t="str">
        <f>MID(Table1[[#This Row],[SKU]],IF(MID(Table1[[#This Row],[SKU]], 7,1) ="L", 8, 7),2)</f>
        <v>RA</v>
      </c>
      <c r="P87" s="2" t="str">
        <f>MID(Table1[[#This Row],[SKU]],5,2)&amp;IF(MID(Table1[[#This Row],[SKU]], 7,1) ="L", "L", "")</f>
        <v>05</v>
      </c>
      <c r="Q87" s="2" t="str">
        <f>VLOOKUP(Table1[[#This Row],[Code Product Name]], ProductNameTable[], 3, FALSE)</f>
        <v>Neutral</v>
      </c>
      <c r="R87" s="2" t="str">
        <f>VLOOKUP(Table1[[#This Row],[Code Product Print]], ProductPrintTable[], 3, FALSE)</f>
        <v>Neutral</v>
      </c>
      <c r="S87" s="2"/>
    </row>
    <row r="88" spans="1:19" ht="15" x14ac:dyDescent="0.2">
      <c r="A88" t="s">
        <v>1053</v>
      </c>
      <c r="B88" t="b">
        <v>1</v>
      </c>
      <c r="C88" t="b">
        <v>0</v>
      </c>
      <c r="D88" t="s">
        <v>1054</v>
      </c>
      <c r="E88">
        <v>20</v>
      </c>
      <c r="F88">
        <v>10</v>
      </c>
      <c r="G88">
        <v>30</v>
      </c>
      <c r="H88" t="str">
        <f>VLOOKUP(Table1[[#This Row],[Code Product Line]],ProductLineTable[], 2,FALSE)</f>
        <v>Snappies</v>
      </c>
      <c r="I88" t="str">
        <f>VLOOKUP(Table1[[#This Row],[Code Product Name]], ProductNameTable[], 2, FALSE)</f>
        <v>T-Shirt</v>
      </c>
      <c r="J88" t="str">
        <f>VLOOKUP(Table1[[#This Row],[Code Product Print]], ProductPrintTable[], 2, FALSE)</f>
        <v>Red</v>
      </c>
      <c r="K88" s="2" t="str">
        <f>VLOOKUP(MID(Table1[[#This Row],[SKU]],5,2)&amp;IF(MID(Table1[[#This Row],[SKU]], 7,1) ="L", "L", ""), ProductSizeTable[], 2, FALSE)</f>
        <v>XXL</v>
      </c>
      <c r="L88" s="2" t="str">
        <f>IF(Table1[[#This Row],[Gender Product Name]] = "Neutral", Table1[[#This Row],[Gender Product Print]])</f>
        <v>Neutral</v>
      </c>
      <c r="M88" s="2" t="str">
        <f>LEFT(Table1[[#This Row],[SKU]], 2)</f>
        <v>02</v>
      </c>
      <c r="N88" s="2" t="str">
        <f>LEFT(Table1[[#This Row],[SKU]], 4)</f>
        <v>0201</v>
      </c>
      <c r="O88" s="2" t="str">
        <f>MID(Table1[[#This Row],[SKU]],IF(MID(Table1[[#This Row],[SKU]], 7,1) ="L", 8, 7),2)</f>
        <v>RE</v>
      </c>
      <c r="P88" s="2" t="str">
        <f>MID(Table1[[#This Row],[SKU]],5,2)&amp;IF(MID(Table1[[#This Row],[SKU]], 7,1) ="L", "L", "")</f>
        <v>05</v>
      </c>
      <c r="Q88" s="2" t="str">
        <f>VLOOKUP(Table1[[#This Row],[Code Product Name]], ProductNameTable[], 3, FALSE)</f>
        <v>Neutral</v>
      </c>
      <c r="R88" s="2" t="str">
        <f>VLOOKUP(Table1[[#This Row],[Code Product Print]], ProductPrintTable[], 3, FALSE)</f>
        <v>Neutral</v>
      </c>
      <c r="S88" s="2"/>
    </row>
    <row r="89" spans="1:19" ht="15" x14ac:dyDescent="0.2">
      <c r="A89" t="s">
        <v>1055</v>
      </c>
      <c r="B89" t="b">
        <v>1</v>
      </c>
      <c r="C89" t="b">
        <v>0</v>
      </c>
      <c r="D89" t="s">
        <v>1056</v>
      </c>
      <c r="F89">
        <v>40</v>
      </c>
      <c r="H89" t="str">
        <f>VLOOKUP(Table1[[#This Row],[Code Product Line]],ProductLineTable[], 2,FALSE)</f>
        <v>Snappies</v>
      </c>
      <c r="I89" t="str">
        <f>VLOOKUP(Table1[[#This Row],[Code Product Name]], ProductNameTable[], 2, FALSE)</f>
        <v>T-Shirt</v>
      </c>
      <c r="J89" t="str">
        <f>VLOOKUP(Table1[[#This Row],[Code Product Print]], ProductPrintTable[], 2, FALSE)</f>
        <v>Sea Creatures</v>
      </c>
      <c r="K89" s="2" t="str">
        <f>VLOOKUP(MID(Table1[[#This Row],[SKU]],5,2)&amp;IF(MID(Table1[[#This Row],[SKU]], 7,1) ="L", "L", ""), ProductSizeTable[], 2, FALSE)</f>
        <v>XXL</v>
      </c>
      <c r="L89" s="2" t="str">
        <f>IF(Table1[[#This Row],[Gender Product Name]] = "Neutral", Table1[[#This Row],[Gender Product Print]])</f>
        <v>Neutral</v>
      </c>
      <c r="M89" s="2" t="str">
        <f>LEFT(Table1[[#This Row],[SKU]], 2)</f>
        <v>02</v>
      </c>
      <c r="N89" s="2" t="str">
        <f>LEFT(Table1[[#This Row],[SKU]], 4)</f>
        <v>0201</v>
      </c>
      <c r="O89" s="2" t="str">
        <f>MID(Table1[[#This Row],[SKU]],IF(MID(Table1[[#This Row],[SKU]], 7,1) ="L", 8, 7),2)</f>
        <v>SC</v>
      </c>
      <c r="P89" s="2" t="str">
        <f>MID(Table1[[#This Row],[SKU]],5,2)&amp;IF(MID(Table1[[#This Row],[SKU]], 7,1) ="L", "L", "")</f>
        <v>05</v>
      </c>
      <c r="Q89" s="2" t="str">
        <f>VLOOKUP(Table1[[#This Row],[Code Product Name]], ProductNameTable[], 3, FALSE)</f>
        <v>Neutral</v>
      </c>
      <c r="R89" s="2" t="str">
        <f>VLOOKUP(Table1[[#This Row],[Code Product Print]], ProductPrintTable[], 3, FALSE)</f>
        <v>Neutral</v>
      </c>
      <c r="S89" s="2"/>
    </row>
    <row r="90" spans="1:19" ht="15" x14ac:dyDescent="0.2">
      <c r="A90" t="s">
        <v>1057</v>
      </c>
      <c r="B90" t="b">
        <v>1</v>
      </c>
      <c r="C90" t="b">
        <v>0</v>
      </c>
      <c r="D90" t="s">
        <v>1058</v>
      </c>
      <c r="F90">
        <v>10</v>
      </c>
      <c r="H90" t="str">
        <f>VLOOKUP(Table1[[#This Row],[Code Product Line]],ProductLineTable[], 2,FALSE)</f>
        <v>Snappies</v>
      </c>
      <c r="I90" t="str">
        <f>VLOOKUP(Table1[[#This Row],[Code Product Name]], ProductNameTable[], 2, FALSE)</f>
        <v>T-Shirt</v>
      </c>
      <c r="J90" t="str">
        <f>VLOOKUP(Table1[[#This Row],[Code Product Print]], ProductPrintTable[], 2, FALSE)</f>
        <v>Unicorns</v>
      </c>
      <c r="K90" s="2" t="str">
        <f>VLOOKUP(MID(Table1[[#This Row],[SKU]],5,2)&amp;IF(MID(Table1[[#This Row],[SKU]], 7,1) ="L", "L", ""), ProductSizeTable[], 2, FALSE)</f>
        <v>XXL</v>
      </c>
      <c r="L90" s="2" t="str">
        <f>IF(Table1[[#This Row],[Gender Product Name]] = "Neutral", Table1[[#This Row],[Gender Product Print]])</f>
        <v>Female</v>
      </c>
      <c r="M90" s="2" t="str">
        <f>LEFT(Table1[[#This Row],[SKU]], 2)</f>
        <v>02</v>
      </c>
      <c r="N90" s="2" t="str">
        <f>LEFT(Table1[[#This Row],[SKU]], 4)</f>
        <v>0201</v>
      </c>
      <c r="O90" s="2" t="str">
        <f>MID(Table1[[#This Row],[SKU]],IF(MID(Table1[[#This Row],[SKU]], 7,1) ="L", 8, 7),2)</f>
        <v>UN</v>
      </c>
      <c r="P90" s="2" t="str">
        <f>MID(Table1[[#This Row],[SKU]],5,2)&amp;IF(MID(Table1[[#This Row],[SKU]], 7,1) ="L", "L", "")</f>
        <v>05</v>
      </c>
      <c r="Q90" s="2" t="str">
        <f>VLOOKUP(Table1[[#This Row],[Code Product Name]], ProductNameTable[], 3, FALSE)</f>
        <v>Neutral</v>
      </c>
      <c r="R90" s="2" t="str">
        <f>VLOOKUP(Table1[[#This Row],[Code Product Print]], ProductPrintTable[], 3, FALSE)</f>
        <v>Female</v>
      </c>
      <c r="S90" s="2"/>
    </row>
    <row r="91" spans="1:19" ht="15" x14ac:dyDescent="0.2">
      <c r="A91" t="s">
        <v>1059</v>
      </c>
      <c r="B91" t="b">
        <v>1</v>
      </c>
      <c r="C91" t="b">
        <v>0</v>
      </c>
      <c r="D91" t="s">
        <v>1060</v>
      </c>
      <c r="E91">
        <v>20</v>
      </c>
      <c r="F91">
        <v>10</v>
      </c>
      <c r="G91">
        <v>30</v>
      </c>
      <c r="H91" t="str">
        <f>VLOOKUP(Table1[[#This Row],[Code Product Line]],ProductLineTable[], 2,FALSE)</f>
        <v>Snappies</v>
      </c>
      <c r="I91" t="str">
        <f>VLOOKUP(Table1[[#This Row],[Code Product Name]], ProductNameTable[], 2, FALSE)</f>
        <v>T-Shirt</v>
      </c>
      <c r="J91" t="str">
        <f>VLOOKUP(Table1[[#This Row],[Code Product Print]], ProductPrintTable[], 2, FALSE)</f>
        <v>White</v>
      </c>
      <c r="K91" s="2" t="str">
        <f>VLOOKUP(MID(Table1[[#This Row],[SKU]],5,2)&amp;IF(MID(Table1[[#This Row],[SKU]], 7,1) ="L", "L", ""), ProductSizeTable[], 2, FALSE)</f>
        <v>XXL</v>
      </c>
      <c r="L91" s="2" t="str">
        <f>IF(Table1[[#This Row],[Gender Product Name]] = "Neutral", Table1[[#This Row],[Gender Product Print]])</f>
        <v>Neutral</v>
      </c>
      <c r="M91" s="2" t="str">
        <f>LEFT(Table1[[#This Row],[SKU]], 2)</f>
        <v>02</v>
      </c>
      <c r="N91" s="2" t="str">
        <f>LEFT(Table1[[#This Row],[SKU]], 4)</f>
        <v>0201</v>
      </c>
      <c r="O91" s="2" t="str">
        <f>MID(Table1[[#This Row],[SKU]],IF(MID(Table1[[#This Row],[SKU]], 7,1) ="L", 8, 7),2)</f>
        <v>WH</v>
      </c>
      <c r="P91" s="2" t="str">
        <f>MID(Table1[[#This Row],[SKU]],5,2)&amp;IF(MID(Table1[[#This Row],[SKU]], 7,1) ="L", "L", "")</f>
        <v>05</v>
      </c>
      <c r="Q91" s="2" t="str">
        <f>VLOOKUP(Table1[[#This Row],[Code Product Name]], ProductNameTable[], 3, FALSE)</f>
        <v>Neutral</v>
      </c>
      <c r="R91" s="2" t="str">
        <f>VLOOKUP(Table1[[#This Row],[Code Product Print]], ProductPrintTable[], 3, FALSE)</f>
        <v>Neutral</v>
      </c>
      <c r="S91" s="2"/>
    </row>
    <row r="92" spans="1:19" ht="15" x14ac:dyDescent="0.2">
      <c r="A92" t="s">
        <v>1061</v>
      </c>
      <c r="B92" t="b">
        <v>1</v>
      </c>
      <c r="C92" t="b">
        <v>0</v>
      </c>
      <c r="D92" t="s">
        <v>1062</v>
      </c>
      <c r="E92">
        <v>13</v>
      </c>
      <c r="F92">
        <v>10</v>
      </c>
      <c r="G92">
        <v>23</v>
      </c>
      <c r="H92" t="str">
        <f>VLOOKUP(Table1[[#This Row],[Code Product Line]],ProductLineTable[], 2,FALSE)</f>
        <v>Snappies</v>
      </c>
      <c r="I92" t="str">
        <f>VLOOKUP(Table1[[#This Row],[Code Product Name]], ProductNameTable[], 2, FALSE)</f>
        <v>T-Shirt</v>
      </c>
      <c r="J92" t="str">
        <f>VLOOKUP(Table1[[#This Row],[Code Product Print]], ProductPrintTable[], 2, FALSE)</f>
        <v>Black</v>
      </c>
      <c r="K92" s="2" t="str">
        <f>VLOOKUP(MID(Table1[[#This Row],[SKU]],5,2)&amp;IF(MID(Table1[[#This Row],[SKU]], 7,1) ="L", "L", ""), ProductSizeTable[], 2, FALSE)</f>
        <v>XXXL</v>
      </c>
      <c r="L92" s="2" t="str">
        <f>IF(Table1[[#This Row],[Gender Product Name]] = "Neutral", Table1[[#This Row],[Gender Product Print]])</f>
        <v>Neutral</v>
      </c>
      <c r="M92" s="2" t="str">
        <f>LEFT(Table1[[#This Row],[SKU]], 2)</f>
        <v>02</v>
      </c>
      <c r="N92" s="2" t="str">
        <f>LEFT(Table1[[#This Row],[SKU]], 4)</f>
        <v>0201</v>
      </c>
      <c r="O92" s="2" t="str">
        <f>MID(Table1[[#This Row],[SKU]],IF(MID(Table1[[#This Row],[SKU]], 7,1) ="L", 8, 7),2)</f>
        <v>BK</v>
      </c>
      <c r="P92" s="2" t="str">
        <f>MID(Table1[[#This Row],[SKU]],5,2)&amp;IF(MID(Table1[[#This Row],[SKU]], 7,1) ="L", "L", "")</f>
        <v>06</v>
      </c>
      <c r="Q92" s="2" t="str">
        <f>VLOOKUP(Table1[[#This Row],[Code Product Name]], ProductNameTable[], 3, FALSE)</f>
        <v>Neutral</v>
      </c>
      <c r="R92" s="2" t="str">
        <f>VLOOKUP(Table1[[#This Row],[Code Product Print]], ProductPrintTable[], 3, FALSE)</f>
        <v>Neutral</v>
      </c>
      <c r="S92" s="2"/>
    </row>
    <row r="93" spans="1:19" ht="15" x14ac:dyDescent="0.2">
      <c r="A93" t="s">
        <v>1063</v>
      </c>
      <c r="B93" t="b">
        <v>1</v>
      </c>
      <c r="C93" t="b">
        <v>0</v>
      </c>
      <c r="D93" t="s">
        <v>1064</v>
      </c>
      <c r="F93">
        <v>10</v>
      </c>
      <c r="H93" t="str">
        <f>VLOOKUP(Table1[[#This Row],[Code Product Line]],ProductLineTable[], 2,FALSE)</f>
        <v>Snappies</v>
      </c>
      <c r="I93" t="str">
        <f>VLOOKUP(Table1[[#This Row],[Code Product Name]], ProductNameTable[], 2, FALSE)</f>
        <v>T-Shirt</v>
      </c>
      <c r="J93" t="str">
        <f>VLOOKUP(Table1[[#This Row],[Code Product Print]], ProductPrintTable[], 2, FALSE)</f>
        <v>Blue</v>
      </c>
      <c r="K93" s="2" t="str">
        <f>VLOOKUP(MID(Table1[[#This Row],[SKU]],5,2)&amp;IF(MID(Table1[[#This Row],[SKU]], 7,1) ="L", "L", ""), ProductSizeTable[], 2, FALSE)</f>
        <v>XXXL</v>
      </c>
      <c r="L93" s="2" t="str">
        <f>IF(Table1[[#This Row],[Gender Product Name]] = "Neutral", Table1[[#This Row],[Gender Product Print]])</f>
        <v>Neutral</v>
      </c>
      <c r="M93" s="2" t="str">
        <f>LEFT(Table1[[#This Row],[SKU]], 2)</f>
        <v>02</v>
      </c>
      <c r="N93" s="2" t="str">
        <f>LEFT(Table1[[#This Row],[SKU]], 4)</f>
        <v>0201</v>
      </c>
      <c r="O93" s="2" t="str">
        <f>MID(Table1[[#This Row],[SKU]],IF(MID(Table1[[#This Row],[SKU]], 7,1) ="L", 8, 7),2)</f>
        <v>BL</v>
      </c>
      <c r="P93" s="2" t="str">
        <f>MID(Table1[[#This Row],[SKU]],5,2)&amp;IF(MID(Table1[[#This Row],[SKU]], 7,1) ="L", "L", "")</f>
        <v>06</v>
      </c>
      <c r="Q93" s="2" t="str">
        <f>VLOOKUP(Table1[[#This Row],[Code Product Name]], ProductNameTable[], 3, FALSE)</f>
        <v>Neutral</v>
      </c>
      <c r="R93" s="2" t="str">
        <f>VLOOKUP(Table1[[#This Row],[Code Product Print]], ProductPrintTable[], 3, FALSE)</f>
        <v>Neutral</v>
      </c>
      <c r="S93" s="2"/>
    </row>
    <row r="94" spans="1:19" ht="15" x14ac:dyDescent="0.2">
      <c r="A94" t="s">
        <v>1065</v>
      </c>
      <c r="B94" t="b">
        <v>1</v>
      </c>
      <c r="C94" t="b">
        <v>0</v>
      </c>
      <c r="D94" t="s">
        <v>1066</v>
      </c>
      <c r="F94">
        <v>10</v>
      </c>
      <c r="H94" t="str">
        <f>VLOOKUP(Table1[[#This Row],[Code Product Line]],ProductLineTable[], 2,FALSE)</f>
        <v>Snappies</v>
      </c>
      <c r="I94" t="str">
        <f>VLOOKUP(Table1[[#This Row],[Code Product Name]], ProductNameTable[], 2, FALSE)</f>
        <v>T-Shirt</v>
      </c>
      <c r="J94" t="str">
        <f>VLOOKUP(Table1[[#This Row],[Code Product Print]], ProductPrintTable[], 2, FALSE)</f>
        <v>Cammies</v>
      </c>
      <c r="K94" s="2" t="str">
        <f>VLOOKUP(MID(Table1[[#This Row],[SKU]],5,2)&amp;IF(MID(Table1[[#This Row],[SKU]], 7,1) ="L", "L", ""), ProductSizeTable[], 2, FALSE)</f>
        <v>XXXL</v>
      </c>
      <c r="L94" s="2" t="str">
        <f>IF(Table1[[#This Row],[Gender Product Name]] = "Neutral", Table1[[#This Row],[Gender Product Print]])</f>
        <v>Neutral</v>
      </c>
      <c r="M94" s="2" t="str">
        <f>LEFT(Table1[[#This Row],[SKU]], 2)</f>
        <v>02</v>
      </c>
      <c r="N94" s="2" t="str">
        <f>LEFT(Table1[[#This Row],[SKU]], 4)</f>
        <v>0201</v>
      </c>
      <c r="O94" s="2" t="str">
        <f>MID(Table1[[#This Row],[SKU]],IF(MID(Table1[[#This Row],[SKU]], 7,1) ="L", 8, 7),2)</f>
        <v>CA</v>
      </c>
      <c r="P94" s="2" t="str">
        <f>MID(Table1[[#This Row],[SKU]],5,2)&amp;IF(MID(Table1[[#This Row],[SKU]], 7,1) ="L", "L", "")</f>
        <v>06</v>
      </c>
      <c r="Q94" s="2" t="str">
        <f>VLOOKUP(Table1[[#This Row],[Code Product Name]], ProductNameTable[], 3, FALSE)</f>
        <v>Neutral</v>
      </c>
      <c r="R94" s="2" t="str">
        <f>VLOOKUP(Table1[[#This Row],[Code Product Print]], ProductPrintTable[], 3, FALSE)</f>
        <v>Neutral</v>
      </c>
      <c r="S94" s="2"/>
    </row>
    <row r="95" spans="1:19" ht="15" x14ac:dyDescent="0.2">
      <c r="A95" t="s">
        <v>1067</v>
      </c>
      <c r="B95" t="b">
        <v>1</v>
      </c>
      <c r="C95" t="b">
        <v>0</v>
      </c>
      <c r="D95" t="s">
        <v>1068</v>
      </c>
      <c r="F95">
        <v>10</v>
      </c>
      <c r="H95" t="str">
        <f>VLOOKUP(Table1[[#This Row],[Code Product Line]],ProductLineTable[], 2,FALSE)</f>
        <v>Snappies</v>
      </c>
      <c r="I95" t="str">
        <f>VLOOKUP(Table1[[#This Row],[Code Product Name]], ProductNameTable[], 2, FALSE)</f>
        <v>T-Shirt</v>
      </c>
      <c r="J95" t="str">
        <f>VLOOKUP(Table1[[#This Row],[Code Product Print]], ProductPrintTable[], 2, FALSE)</f>
        <v>Galactic</v>
      </c>
      <c r="K95" s="2" t="str">
        <f>VLOOKUP(MID(Table1[[#This Row],[SKU]],5,2)&amp;IF(MID(Table1[[#This Row],[SKU]], 7,1) ="L", "L", ""), ProductSizeTable[], 2, FALSE)</f>
        <v>XXXL</v>
      </c>
      <c r="L95" s="2" t="str">
        <f>IF(Table1[[#This Row],[Gender Product Name]] = "Neutral", Table1[[#This Row],[Gender Product Print]])</f>
        <v>Neutral</v>
      </c>
      <c r="M95" s="2" t="str">
        <f>LEFT(Table1[[#This Row],[SKU]], 2)</f>
        <v>02</v>
      </c>
      <c r="N95" s="2" t="str">
        <f>LEFT(Table1[[#This Row],[SKU]], 4)</f>
        <v>0201</v>
      </c>
      <c r="O95" s="2" t="str">
        <f>MID(Table1[[#This Row],[SKU]],IF(MID(Table1[[#This Row],[SKU]], 7,1) ="L", 8, 7),2)</f>
        <v>GA</v>
      </c>
      <c r="P95" s="2" t="str">
        <f>MID(Table1[[#This Row],[SKU]],5,2)&amp;IF(MID(Table1[[#This Row],[SKU]], 7,1) ="L", "L", "")</f>
        <v>06</v>
      </c>
      <c r="Q95" s="2" t="str">
        <f>VLOOKUP(Table1[[#This Row],[Code Product Name]], ProductNameTable[], 3, FALSE)</f>
        <v>Neutral</v>
      </c>
      <c r="R95" s="2" t="str">
        <f>VLOOKUP(Table1[[#This Row],[Code Product Print]], ProductPrintTable[], 3, FALSE)</f>
        <v>Neutral</v>
      </c>
      <c r="S95" s="2"/>
    </row>
    <row r="96" spans="1:19" ht="15" x14ac:dyDescent="0.2">
      <c r="A96" t="s">
        <v>1069</v>
      </c>
      <c r="B96" t="b">
        <v>0</v>
      </c>
      <c r="C96" t="b">
        <v>0</v>
      </c>
      <c r="D96" t="s">
        <v>1070</v>
      </c>
      <c r="E96">
        <v>20</v>
      </c>
      <c r="F96">
        <v>10</v>
      </c>
      <c r="G96">
        <v>30</v>
      </c>
      <c r="H96" t="str">
        <f>VLOOKUP(Table1[[#This Row],[Code Product Line]],ProductLineTable[], 2,FALSE)</f>
        <v>Snappies</v>
      </c>
      <c r="I96" t="str">
        <f>VLOOKUP(Table1[[#This Row],[Code Product Name]], ProductNameTable[], 2, FALSE)</f>
        <v>T-Shirt</v>
      </c>
      <c r="J96" t="str">
        <f>VLOOKUP(Table1[[#This Row],[Code Product Print]], ProductPrintTable[], 2, FALSE)</f>
        <v>Green</v>
      </c>
      <c r="K96" s="2" t="str">
        <f>VLOOKUP(MID(Table1[[#This Row],[SKU]],5,2)&amp;IF(MID(Table1[[#This Row],[SKU]], 7,1) ="L", "L", ""), ProductSizeTable[], 2, FALSE)</f>
        <v>XXXL</v>
      </c>
      <c r="L96" s="2" t="str">
        <f>IF(Table1[[#This Row],[Gender Product Name]] = "Neutral", Table1[[#This Row],[Gender Product Print]])</f>
        <v>Neutral</v>
      </c>
      <c r="M96" s="2" t="str">
        <f>LEFT(Table1[[#This Row],[SKU]], 2)</f>
        <v>02</v>
      </c>
      <c r="N96" s="2" t="str">
        <f>LEFT(Table1[[#This Row],[SKU]], 4)</f>
        <v>0201</v>
      </c>
      <c r="O96" s="2" t="str">
        <f>MID(Table1[[#This Row],[SKU]],IF(MID(Table1[[#This Row],[SKU]], 7,1) ="L", 8, 7),2)</f>
        <v>GR</v>
      </c>
      <c r="P96" s="2" t="str">
        <f>MID(Table1[[#This Row],[SKU]],5,2)&amp;IF(MID(Table1[[#This Row],[SKU]], 7,1) ="L", "L", "")</f>
        <v>06</v>
      </c>
      <c r="Q96" s="2" t="str">
        <f>VLOOKUP(Table1[[#This Row],[Code Product Name]], ProductNameTable[], 3, FALSE)</f>
        <v>Neutral</v>
      </c>
      <c r="R96" s="2" t="str">
        <f>VLOOKUP(Table1[[#This Row],[Code Product Print]], ProductPrintTable[], 3, FALSE)</f>
        <v>Neutral</v>
      </c>
      <c r="S96" s="2"/>
    </row>
    <row r="97" spans="1:19" ht="15" x14ac:dyDescent="0.2">
      <c r="A97" t="s">
        <v>1071</v>
      </c>
      <c r="B97" t="b">
        <v>1</v>
      </c>
      <c r="C97" t="b">
        <v>0</v>
      </c>
      <c r="D97" t="s">
        <v>1072</v>
      </c>
      <c r="F97">
        <v>10</v>
      </c>
      <c r="H97" t="str">
        <f>VLOOKUP(Table1[[#This Row],[Code Product Line]],ProductLineTable[], 2,FALSE)</f>
        <v>Snappies</v>
      </c>
      <c r="I97" t="str">
        <f>VLOOKUP(Table1[[#This Row],[Code Product Name]], ProductNameTable[], 2, FALSE)</f>
        <v>T-Shirt</v>
      </c>
      <c r="J97" t="str">
        <f>VLOOKUP(Table1[[#This Row],[Code Product Print]], ProductPrintTable[], 2, FALSE)</f>
        <v>Metro</v>
      </c>
      <c r="K97" s="2" t="str">
        <f>VLOOKUP(MID(Table1[[#This Row],[SKU]],5,2)&amp;IF(MID(Table1[[#This Row],[SKU]], 7,1) ="L", "L", ""), ProductSizeTable[], 2, FALSE)</f>
        <v>XXXL</v>
      </c>
      <c r="L97" s="2" t="str">
        <f>IF(Table1[[#This Row],[Gender Product Name]] = "Neutral", Table1[[#This Row],[Gender Product Print]])</f>
        <v>Neutral</v>
      </c>
      <c r="M97" s="2" t="str">
        <f>LEFT(Table1[[#This Row],[SKU]], 2)</f>
        <v>02</v>
      </c>
      <c r="N97" s="2" t="str">
        <f>LEFT(Table1[[#This Row],[SKU]], 4)</f>
        <v>0201</v>
      </c>
      <c r="O97" s="2" t="str">
        <f>MID(Table1[[#This Row],[SKU]],IF(MID(Table1[[#This Row],[SKU]], 7,1) ="L", 8, 7),2)</f>
        <v>ME</v>
      </c>
      <c r="P97" s="2" t="str">
        <f>MID(Table1[[#This Row],[SKU]],5,2)&amp;IF(MID(Table1[[#This Row],[SKU]], 7,1) ="L", "L", "")</f>
        <v>06</v>
      </c>
      <c r="Q97" s="2" t="str">
        <f>VLOOKUP(Table1[[#This Row],[Code Product Name]], ProductNameTable[], 3, FALSE)</f>
        <v>Neutral</v>
      </c>
      <c r="R97" s="2" t="str">
        <f>VLOOKUP(Table1[[#This Row],[Code Product Print]], ProductPrintTable[], 3, FALSE)</f>
        <v>Neutral</v>
      </c>
      <c r="S97" s="2"/>
    </row>
    <row r="98" spans="1:19" ht="15" x14ac:dyDescent="0.2">
      <c r="A98" t="s">
        <v>1073</v>
      </c>
      <c r="B98" t="b">
        <v>0</v>
      </c>
      <c r="C98" t="b">
        <v>0</v>
      </c>
      <c r="D98" t="s">
        <v>1074</v>
      </c>
      <c r="F98">
        <v>10</v>
      </c>
      <c r="H98" t="str">
        <f>VLOOKUP(Table1[[#This Row],[Code Product Line]],ProductLineTable[], 2,FALSE)</f>
        <v>Snappies</v>
      </c>
      <c r="I98" t="str">
        <f>VLOOKUP(Table1[[#This Row],[Code Product Name]], ProductNameTable[], 2, FALSE)</f>
        <v>T-Shirt</v>
      </c>
      <c r="J98" t="str">
        <f>VLOOKUP(Table1[[#This Row],[Code Product Print]], ProductPrintTable[], 2, FALSE)</f>
        <v>Overnights</v>
      </c>
      <c r="K98" s="2" t="str">
        <f>VLOOKUP(MID(Table1[[#This Row],[SKU]],5,2)&amp;IF(MID(Table1[[#This Row],[SKU]], 7,1) ="L", "L", ""), ProductSizeTable[], 2, FALSE)</f>
        <v>XXXL</v>
      </c>
      <c r="L98" s="2" t="str">
        <f>IF(Table1[[#This Row],[Gender Product Name]] = "Neutral", Table1[[#This Row],[Gender Product Print]])</f>
        <v>Neutral</v>
      </c>
      <c r="M98" s="2" t="str">
        <f>LEFT(Table1[[#This Row],[SKU]], 2)</f>
        <v>02</v>
      </c>
      <c r="N98" s="2" t="str">
        <f>LEFT(Table1[[#This Row],[SKU]], 4)</f>
        <v>0201</v>
      </c>
      <c r="O98" s="2" t="str">
        <f>MID(Table1[[#This Row],[SKU]],IF(MID(Table1[[#This Row],[SKU]], 7,1) ="L", 8, 7),2)</f>
        <v>ON</v>
      </c>
      <c r="P98" s="2" t="str">
        <f>MID(Table1[[#This Row],[SKU]],5,2)&amp;IF(MID(Table1[[#This Row],[SKU]], 7,1) ="L", "L", "")</f>
        <v>06</v>
      </c>
      <c r="Q98" s="2" t="str">
        <f>VLOOKUP(Table1[[#This Row],[Code Product Name]], ProductNameTable[], 3, FALSE)</f>
        <v>Neutral</v>
      </c>
      <c r="R98" s="2" t="str">
        <f>VLOOKUP(Table1[[#This Row],[Code Product Print]], ProductPrintTable[], 3, FALSE)</f>
        <v>Neutral</v>
      </c>
      <c r="S98" s="2"/>
    </row>
    <row r="99" spans="1:19" ht="15" x14ac:dyDescent="0.2">
      <c r="A99" t="s">
        <v>1075</v>
      </c>
      <c r="B99" t="b">
        <v>1</v>
      </c>
      <c r="C99" t="b">
        <v>0</v>
      </c>
      <c r="D99" t="s">
        <v>1076</v>
      </c>
      <c r="H99" t="str">
        <f>VLOOKUP(Table1[[#This Row],[Code Product Line]],ProductLineTable[], 2,FALSE)</f>
        <v>Snappies</v>
      </c>
      <c r="I99" t="str">
        <f>VLOOKUP(Table1[[#This Row],[Code Product Name]], ProductNameTable[], 2, FALSE)</f>
        <v>T-Shirt</v>
      </c>
      <c r="J99" t="str">
        <f>VLOOKUP(Table1[[#This Row],[Code Product Print]], ProductPrintTable[], 2, FALSE)</f>
        <v>Overnights</v>
      </c>
      <c r="K99" s="2" t="str">
        <f>VLOOKUP(MID(Table1[[#This Row],[SKU]],5,2)&amp;IF(MID(Table1[[#This Row],[SKU]], 7,1) ="L", "L", ""), ProductSizeTable[], 2, FALSE)</f>
        <v>XXXL</v>
      </c>
      <c r="L99" s="2" t="str">
        <f>IF(Table1[[#This Row],[Gender Product Name]] = "Neutral", Table1[[#This Row],[Gender Product Print]])</f>
        <v>Neutral</v>
      </c>
      <c r="M99" s="2" t="str">
        <f>LEFT(Table1[[#This Row],[SKU]], 2)</f>
        <v>02</v>
      </c>
      <c r="N99" s="2" t="str">
        <f>LEFT(Table1[[#This Row],[SKU]], 4)</f>
        <v>0201</v>
      </c>
      <c r="O99" s="2" t="str">
        <f>MID(Table1[[#This Row],[SKU]],IF(MID(Table1[[#This Row],[SKU]], 7,1) ="L", 8, 7),2)</f>
        <v>ON</v>
      </c>
      <c r="P99" s="2" t="str">
        <f>MID(Table1[[#This Row],[SKU]],5,2)&amp;IF(MID(Table1[[#This Row],[SKU]], 7,1) ="L", "L", "")</f>
        <v>06</v>
      </c>
      <c r="Q99" s="2" t="str">
        <f>VLOOKUP(Table1[[#This Row],[Code Product Name]], ProductNameTable[], 3, FALSE)</f>
        <v>Neutral</v>
      </c>
      <c r="R99" s="2" t="str">
        <f>VLOOKUP(Table1[[#This Row],[Code Product Print]], ProductPrintTable[], 3, FALSE)</f>
        <v>Neutral</v>
      </c>
      <c r="S99" s="2"/>
    </row>
    <row r="100" spans="1:19" ht="15" x14ac:dyDescent="0.2">
      <c r="A100" t="s">
        <v>1077</v>
      </c>
      <c r="B100" t="b">
        <v>1</v>
      </c>
      <c r="C100" t="b">
        <v>0</v>
      </c>
      <c r="D100" t="s">
        <v>1078</v>
      </c>
      <c r="E100">
        <v>20</v>
      </c>
      <c r="F100">
        <v>10</v>
      </c>
      <c r="G100">
        <v>30</v>
      </c>
      <c r="H100" t="str">
        <f>VLOOKUP(Table1[[#This Row],[Code Product Line]],ProductLineTable[], 2,FALSE)</f>
        <v>Snappies</v>
      </c>
      <c r="I100" t="str">
        <f>VLOOKUP(Table1[[#This Row],[Code Product Name]], ProductNameTable[], 2, FALSE)</f>
        <v>T-Shirt</v>
      </c>
      <c r="J100" t="str">
        <f>VLOOKUP(Table1[[#This Row],[Code Product Print]], ProductPrintTable[], 2, FALSE)</f>
        <v>Pink</v>
      </c>
      <c r="K100" s="2" t="str">
        <f>VLOOKUP(MID(Table1[[#This Row],[SKU]],5,2)&amp;IF(MID(Table1[[#This Row],[SKU]], 7,1) ="L", "L", ""), ProductSizeTable[], 2, FALSE)</f>
        <v>XXXL</v>
      </c>
      <c r="L100" s="2" t="str">
        <f>IF(Table1[[#This Row],[Gender Product Name]] = "Neutral", Table1[[#This Row],[Gender Product Print]])</f>
        <v>Female</v>
      </c>
      <c r="M100" s="2" t="str">
        <f>LEFT(Table1[[#This Row],[SKU]], 2)</f>
        <v>02</v>
      </c>
      <c r="N100" s="2" t="str">
        <f>LEFT(Table1[[#This Row],[SKU]], 4)</f>
        <v>0201</v>
      </c>
      <c r="O100" s="2" t="str">
        <f>MID(Table1[[#This Row],[SKU]],IF(MID(Table1[[#This Row],[SKU]], 7,1) ="L", 8, 7),2)</f>
        <v>PK</v>
      </c>
      <c r="P100" s="2" t="str">
        <f>MID(Table1[[#This Row],[SKU]],5,2)&amp;IF(MID(Table1[[#This Row],[SKU]], 7,1) ="L", "L", "")</f>
        <v>06</v>
      </c>
      <c r="Q100" s="2" t="str">
        <f>VLOOKUP(Table1[[#This Row],[Code Product Name]], ProductNameTable[], 3, FALSE)</f>
        <v>Neutral</v>
      </c>
      <c r="R100" s="2" t="str">
        <f>VLOOKUP(Table1[[#This Row],[Code Product Print]], ProductPrintTable[], 3, FALSE)</f>
        <v>Female</v>
      </c>
      <c r="S100" s="2"/>
    </row>
    <row r="101" spans="1:19" ht="15" x14ac:dyDescent="0.2">
      <c r="A101" t="s">
        <v>1079</v>
      </c>
      <c r="B101" t="b">
        <v>1</v>
      </c>
      <c r="C101" t="b">
        <v>0</v>
      </c>
      <c r="D101" t="s">
        <v>1080</v>
      </c>
      <c r="F101">
        <v>10</v>
      </c>
      <c r="H101" t="str">
        <f>VLOOKUP(Table1[[#This Row],[Code Product Line]],ProductLineTable[], 2,FALSE)</f>
        <v>Snappies</v>
      </c>
      <c r="I101" t="str">
        <f>VLOOKUP(Table1[[#This Row],[Code Product Name]], ProductNameTable[], 2, FALSE)</f>
        <v>T-Shirt</v>
      </c>
      <c r="J101" t="str">
        <f>VLOOKUP(Table1[[#This Row],[Code Product Print]], ProductPrintTable[], 2, FALSE)</f>
        <v>Puppers</v>
      </c>
      <c r="K101" s="2" t="str">
        <f>VLOOKUP(MID(Table1[[#This Row],[SKU]],5,2)&amp;IF(MID(Table1[[#This Row],[SKU]], 7,1) ="L", "L", ""), ProductSizeTable[], 2, FALSE)</f>
        <v>XXXL</v>
      </c>
      <c r="L101" s="2" t="str">
        <f>IF(Table1[[#This Row],[Gender Product Name]] = "Neutral", Table1[[#This Row],[Gender Product Print]])</f>
        <v>Neutral</v>
      </c>
      <c r="M101" s="2" t="str">
        <f>LEFT(Table1[[#This Row],[SKU]], 2)</f>
        <v>02</v>
      </c>
      <c r="N101" s="2" t="str">
        <f>LEFT(Table1[[#This Row],[SKU]], 4)</f>
        <v>0201</v>
      </c>
      <c r="O101" s="2" t="str">
        <f>MID(Table1[[#This Row],[SKU]],IF(MID(Table1[[#This Row],[SKU]], 7,1) ="L", 8, 7),2)</f>
        <v>PU</v>
      </c>
      <c r="P101" s="2" t="str">
        <f>MID(Table1[[#This Row],[SKU]],5,2)&amp;IF(MID(Table1[[#This Row],[SKU]], 7,1) ="L", "L", "")</f>
        <v>06</v>
      </c>
      <c r="Q101" s="2" t="str">
        <f>VLOOKUP(Table1[[#This Row],[Code Product Name]], ProductNameTable[], 3, FALSE)</f>
        <v>Neutral</v>
      </c>
      <c r="R101" s="2" t="str">
        <f>VLOOKUP(Table1[[#This Row],[Code Product Print]], ProductPrintTable[], 3, FALSE)</f>
        <v>Neutral</v>
      </c>
      <c r="S101" s="2"/>
    </row>
    <row r="102" spans="1:19" ht="15" x14ac:dyDescent="0.2">
      <c r="A102" t="s">
        <v>1858</v>
      </c>
      <c r="B102" t="b">
        <v>1</v>
      </c>
      <c r="C102" t="b">
        <v>0</v>
      </c>
      <c r="D102" t="s">
        <v>1859</v>
      </c>
      <c r="E102">
        <v>20</v>
      </c>
      <c r="F102">
        <v>10</v>
      </c>
      <c r="G102">
        <v>30</v>
      </c>
      <c r="H102" t="str">
        <f>VLOOKUP(Table1[[#This Row],[Code Product Line]],ProductLineTable[], 2,FALSE)</f>
        <v>Snappies</v>
      </c>
      <c r="I102" t="str">
        <f>VLOOKUP(Table1[[#This Row],[Code Product Name]], ProductNameTable[], 2, FALSE)</f>
        <v>T-Shirt</v>
      </c>
      <c r="J102" t="str">
        <f>VLOOKUP(Table1[[#This Row],[Code Product Print]], ProductPrintTable[], 2, FALSE)</f>
        <v>Red</v>
      </c>
      <c r="K102" s="2" t="str">
        <f>VLOOKUP(MID(Table1[[#This Row],[SKU]],5,2)&amp;IF(MID(Table1[[#This Row],[SKU]], 7,1) ="L", "L", ""), ProductSizeTable[], 2, FALSE)</f>
        <v>XXXL</v>
      </c>
      <c r="L102" s="2" t="str">
        <f>IF(Table1[[#This Row],[Gender Product Name]] = "Neutral", Table1[[#This Row],[Gender Product Print]])</f>
        <v>Neutral</v>
      </c>
      <c r="M102" s="2" t="str">
        <f>LEFT(Table1[[#This Row],[SKU]], 2)</f>
        <v>02</v>
      </c>
      <c r="N102" s="2" t="str">
        <f>LEFT(Table1[[#This Row],[SKU]], 4)</f>
        <v>0201</v>
      </c>
      <c r="O102" s="2" t="str">
        <f>MID(Table1[[#This Row],[SKU]],IF(MID(Table1[[#This Row],[SKU]], 7,1) ="L", 8, 7),2)</f>
        <v>RE</v>
      </c>
      <c r="P102" s="2" t="str">
        <f>MID(Table1[[#This Row],[SKU]],5,2)&amp;IF(MID(Table1[[#This Row],[SKU]], 7,1) ="L", "L", "")</f>
        <v>06</v>
      </c>
      <c r="Q102" s="2" t="str">
        <f>VLOOKUP(Table1[[#This Row],[Code Product Name]], ProductNameTable[], 3, FALSE)</f>
        <v>Neutral</v>
      </c>
      <c r="R102" s="2" t="str">
        <f>VLOOKUP(Table1[[#This Row],[Code Product Print]], ProductPrintTable[], 3, FALSE)</f>
        <v>Neutral</v>
      </c>
      <c r="S102" s="2"/>
    </row>
    <row r="103" spans="1:19" ht="15" x14ac:dyDescent="0.2">
      <c r="A103" t="s">
        <v>1860</v>
      </c>
      <c r="B103" t="b">
        <v>1</v>
      </c>
      <c r="C103" t="b">
        <v>0</v>
      </c>
      <c r="D103" t="s">
        <v>1861</v>
      </c>
      <c r="F103">
        <v>10</v>
      </c>
      <c r="H103" t="str">
        <f>VLOOKUP(Table1[[#This Row],[Code Product Line]],ProductLineTable[], 2,FALSE)</f>
        <v>Snappies</v>
      </c>
      <c r="I103" t="str">
        <f>VLOOKUP(Table1[[#This Row],[Code Product Name]], ProductNameTable[], 2, FALSE)</f>
        <v>T-Shirt</v>
      </c>
      <c r="J103" t="str">
        <f>VLOOKUP(Table1[[#This Row],[Code Product Print]], ProductPrintTable[], 2, FALSE)</f>
        <v>Unicorns</v>
      </c>
      <c r="K103" s="2" t="str">
        <f>VLOOKUP(MID(Table1[[#This Row],[SKU]],5,2)&amp;IF(MID(Table1[[#This Row],[SKU]], 7,1) ="L", "L", ""), ProductSizeTable[], 2, FALSE)</f>
        <v>XXXL</v>
      </c>
      <c r="L103" s="2" t="str">
        <f>IF(Table1[[#This Row],[Gender Product Name]] = "Neutral", Table1[[#This Row],[Gender Product Print]])</f>
        <v>Female</v>
      </c>
      <c r="M103" s="2" t="str">
        <f>LEFT(Table1[[#This Row],[SKU]], 2)</f>
        <v>02</v>
      </c>
      <c r="N103" s="2" t="str">
        <f>LEFT(Table1[[#This Row],[SKU]], 4)</f>
        <v>0201</v>
      </c>
      <c r="O103" s="2" t="str">
        <f>MID(Table1[[#This Row],[SKU]],IF(MID(Table1[[#This Row],[SKU]], 7,1) ="L", 8, 7),2)</f>
        <v>UN</v>
      </c>
      <c r="P103" s="2" t="str">
        <f>MID(Table1[[#This Row],[SKU]],5,2)&amp;IF(MID(Table1[[#This Row],[SKU]], 7,1) ="L", "L", "")</f>
        <v>06</v>
      </c>
      <c r="Q103" s="2" t="str">
        <f>VLOOKUP(Table1[[#This Row],[Code Product Name]], ProductNameTable[], 3, FALSE)</f>
        <v>Neutral</v>
      </c>
      <c r="R103" s="2" t="str">
        <f>VLOOKUP(Table1[[#This Row],[Code Product Print]], ProductPrintTable[], 3, FALSE)</f>
        <v>Female</v>
      </c>
      <c r="S103" s="2"/>
    </row>
    <row r="104" spans="1:19" ht="15" x14ac:dyDescent="0.2">
      <c r="A104" t="s">
        <v>1862</v>
      </c>
      <c r="B104" t="b">
        <v>1</v>
      </c>
      <c r="C104" t="b">
        <v>0</v>
      </c>
      <c r="D104" t="s">
        <v>1863</v>
      </c>
      <c r="E104">
        <v>20</v>
      </c>
      <c r="F104">
        <v>10</v>
      </c>
      <c r="G104">
        <v>30</v>
      </c>
      <c r="H104" t="str">
        <f>VLOOKUP(Table1[[#This Row],[Code Product Line]],ProductLineTable[], 2,FALSE)</f>
        <v>Snappies</v>
      </c>
      <c r="I104" t="str">
        <f>VLOOKUP(Table1[[#This Row],[Code Product Name]], ProductNameTable[], 2, FALSE)</f>
        <v>T-Shirt</v>
      </c>
      <c r="J104" t="str">
        <f>VLOOKUP(Table1[[#This Row],[Code Product Print]], ProductPrintTable[], 2, FALSE)</f>
        <v>White</v>
      </c>
      <c r="K104" s="2" t="str">
        <f>VLOOKUP(MID(Table1[[#This Row],[SKU]],5,2)&amp;IF(MID(Table1[[#This Row],[SKU]], 7,1) ="L", "L", ""), ProductSizeTable[], 2, FALSE)</f>
        <v>XXXL</v>
      </c>
      <c r="L104" s="2" t="str">
        <f>IF(Table1[[#This Row],[Gender Product Name]] = "Neutral", Table1[[#This Row],[Gender Product Print]])</f>
        <v>Neutral</v>
      </c>
      <c r="M104" s="2" t="str">
        <f>LEFT(Table1[[#This Row],[SKU]], 2)</f>
        <v>02</v>
      </c>
      <c r="N104" s="2" t="str">
        <f>LEFT(Table1[[#This Row],[SKU]], 4)</f>
        <v>0201</v>
      </c>
      <c r="O104" s="2" t="str">
        <f>MID(Table1[[#This Row],[SKU]],IF(MID(Table1[[#This Row],[SKU]], 7,1) ="L", 8, 7),2)</f>
        <v>WH</v>
      </c>
      <c r="P104" s="2" t="str">
        <f>MID(Table1[[#This Row],[SKU]],5,2)&amp;IF(MID(Table1[[#This Row],[SKU]], 7,1) ="L", "L", "")</f>
        <v>06</v>
      </c>
      <c r="Q104" s="2" t="str">
        <f>VLOOKUP(Table1[[#This Row],[Code Product Name]], ProductNameTable[], 3, FALSE)</f>
        <v>Neutral</v>
      </c>
      <c r="R104" s="2" t="str">
        <f>VLOOKUP(Table1[[#This Row],[Code Product Print]], ProductPrintTable[], 3, FALSE)</f>
        <v>Neutral</v>
      </c>
      <c r="S104" s="2"/>
    </row>
    <row r="105" spans="1:19" ht="15" x14ac:dyDescent="0.2">
      <c r="A105" t="s">
        <v>1864</v>
      </c>
      <c r="B105" t="b">
        <v>1</v>
      </c>
      <c r="C105" t="b">
        <v>0</v>
      </c>
      <c r="D105" t="s">
        <v>1865</v>
      </c>
      <c r="E105">
        <v>14</v>
      </c>
      <c r="F105">
        <v>10</v>
      </c>
      <c r="G105">
        <v>24</v>
      </c>
      <c r="H105" t="str">
        <f>VLOOKUP(Table1[[#This Row],[Code Product Line]],ProductLineTable[], 2,FALSE)</f>
        <v>Snappies</v>
      </c>
      <c r="I105" t="str">
        <f>VLOOKUP(Table1[[#This Row],[Code Product Name]], ProductNameTable[], 2, FALSE)</f>
        <v>Polo</v>
      </c>
      <c r="J105" t="str">
        <f>VLOOKUP(Table1[[#This Row],[Code Product Print]], ProductPrintTable[], 2, FALSE)</f>
        <v>Black</v>
      </c>
      <c r="K105" s="2" t="str">
        <f>VLOOKUP(MID(Table1[[#This Row],[SKU]],5,2)&amp;IF(MID(Table1[[#This Row],[SKU]], 7,1) ="L", "L", ""), ProductSizeTable[], 2, FALSE)</f>
        <v>Small</v>
      </c>
      <c r="L105" s="2" t="str">
        <f>IF(Table1[[#This Row],[Gender Product Name]] = "Neutral", Table1[[#This Row],[Gender Product Print]])</f>
        <v>Neutral</v>
      </c>
      <c r="M105" s="2" t="str">
        <f>LEFT(Table1[[#This Row],[SKU]], 2)</f>
        <v>02</v>
      </c>
      <c r="N105" s="2" t="str">
        <f>LEFT(Table1[[#This Row],[SKU]], 4)</f>
        <v>0202</v>
      </c>
      <c r="O105" s="2" t="str">
        <f>MID(Table1[[#This Row],[SKU]],IF(MID(Table1[[#This Row],[SKU]], 7,1) ="L", 8, 7),2)</f>
        <v>BK</v>
      </c>
      <c r="P105" s="2" t="str">
        <f>MID(Table1[[#This Row],[SKU]],5,2)&amp;IF(MID(Table1[[#This Row],[SKU]], 7,1) ="L", "L", "")</f>
        <v>01</v>
      </c>
      <c r="Q105" s="2" t="str">
        <f>VLOOKUP(Table1[[#This Row],[Code Product Name]], ProductNameTable[], 3, FALSE)</f>
        <v>Neutral</v>
      </c>
      <c r="R105" s="2" t="str">
        <f>VLOOKUP(Table1[[#This Row],[Code Product Print]], ProductPrintTable[], 3, FALSE)</f>
        <v>Neutral</v>
      </c>
      <c r="S105" s="2"/>
    </row>
    <row r="106" spans="1:19" ht="15" x14ac:dyDescent="0.2">
      <c r="A106" t="s">
        <v>1866</v>
      </c>
      <c r="B106" t="b">
        <v>1</v>
      </c>
      <c r="C106" t="b">
        <v>0</v>
      </c>
      <c r="D106" t="s">
        <v>1867</v>
      </c>
      <c r="E106">
        <v>20</v>
      </c>
      <c r="F106">
        <v>10</v>
      </c>
      <c r="G106">
        <v>30</v>
      </c>
      <c r="H106" t="str">
        <f>VLOOKUP(Table1[[#This Row],[Code Product Line]],ProductLineTable[], 2,FALSE)</f>
        <v>Snappies</v>
      </c>
      <c r="I106" t="str">
        <f>VLOOKUP(Table1[[#This Row],[Code Product Name]], ProductNameTable[], 2, FALSE)</f>
        <v>Polo</v>
      </c>
      <c r="J106" t="str">
        <f>VLOOKUP(Table1[[#This Row],[Code Product Print]], ProductPrintTable[], 2, FALSE)</f>
        <v>Blue</v>
      </c>
      <c r="K106" s="2" t="str">
        <f>VLOOKUP(MID(Table1[[#This Row],[SKU]],5,2)&amp;IF(MID(Table1[[#This Row],[SKU]], 7,1) ="L", "L", ""), ProductSizeTable[], 2, FALSE)</f>
        <v>Small</v>
      </c>
      <c r="L106" s="2" t="str">
        <f>IF(Table1[[#This Row],[Gender Product Name]] = "Neutral", Table1[[#This Row],[Gender Product Print]])</f>
        <v>Neutral</v>
      </c>
      <c r="M106" s="2" t="str">
        <f>LEFT(Table1[[#This Row],[SKU]], 2)</f>
        <v>02</v>
      </c>
      <c r="N106" s="2" t="str">
        <f>LEFT(Table1[[#This Row],[SKU]], 4)</f>
        <v>0202</v>
      </c>
      <c r="O106" s="2" t="str">
        <f>MID(Table1[[#This Row],[SKU]],IF(MID(Table1[[#This Row],[SKU]], 7,1) ="L", 8, 7),2)</f>
        <v>BL</v>
      </c>
      <c r="P106" s="2" t="str">
        <f>MID(Table1[[#This Row],[SKU]],5,2)&amp;IF(MID(Table1[[#This Row],[SKU]], 7,1) ="L", "L", "")</f>
        <v>01</v>
      </c>
      <c r="Q106" s="2" t="str">
        <f>VLOOKUP(Table1[[#This Row],[Code Product Name]], ProductNameTable[], 3, FALSE)</f>
        <v>Neutral</v>
      </c>
      <c r="R106" s="2" t="str">
        <f>VLOOKUP(Table1[[#This Row],[Code Product Print]], ProductPrintTable[], 3, FALSE)</f>
        <v>Neutral</v>
      </c>
      <c r="S106" s="2"/>
    </row>
    <row r="107" spans="1:19" ht="15" x14ac:dyDescent="0.2">
      <c r="A107" t="s">
        <v>1868</v>
      </c>
      <c r="B107" t="b">
        <v>0</v>
      </c>
      <c r="C107" t="b">
        <v>0</v>
      </c>
      <c r="D107" t="s">
        <v>1869</v>
      </c>
      <c r="E107">
        <v>20</v>
      </c>
      <c r="F107">
        <v>10</v>
      </c>
      <c r="G107">
        <v>30</v>
      </c>
      <c r="H107" t="str">
        <f>VLOOKUP(Table1[[#This Row],[Code Product Line]],ProductLineTable[], 2,FALSE)</f>
        <v>Snappies</v>
      </c>
      <c r="I107" t="str">
        <f>VLOOKUP(Table1[[#This Row],[Code Product Name]], ProductNameTable[], 2, FALSE)</f>
        <v>Polo</v>
      </c>
      <c r="J107" t="str">
        <f>VLOOKUP(Table1[[#This Row],[Code Product Print]], ProductPrintTable[], 2, FALSE)</f>
        <v>Green</v>
      </c>
      <c r="K107" s="2" t="str">
        <f>VLOOKUP(MID(Table1[[#This Row],[SKU]],5,2)&amp;IF(MID(Table1[[#This Row],[SKU]], 7,1) ="L", "L", ""), ProductSizeTable[], 2, FALSE)</f>
        <v>Small</v>
      </c>
      <c r="L107" s="2" t="str">
        <f>IF(Table1[[#This Row],[Gender Product Name]] = "Neutral", Table1[[#This Row],[Gender Product Print]])</f>
        <v>Neutral</v>
      </c>
      <c r="M107" s="2" t="str">
        <f>LEFT(Table1[[#This Row],[SKU]], 2)</f>
        <v>02</v>
      </c>
      <c r="N107" s="2" t="str">
        <f>LEFT(Table1[[#This Row],[SKU]], 4)</f>
        <v>0202</v>
      </c>
      <c r="O107" s="2" t="str">
        <f>MID(Table1[[#This Row],[SKU]],IF(MID(Table1[[#This Row],[SKU]], 7,1) ="L", 8, 7),2)</f>
        <v>GR</v>
      </c>
      <c r="P107" s="2" t="str">
        <f>MID(Table1[[#This Row],[SKU]],5,2)&amp;IF(MID(Table1[[#This Row],[SKU]], 7,1) ="L", "L", "")</f>
        <v>01</v>
      </c>
      <c r="Q107" s="2" t="str">
        <f>VLOOKUP(Table1[[#This Row],[Code Product Name]], ProductNameTable[], 3, FALSE)</f>
        <v>Neutral</v>
      </c>
      <c r="R107" s="2" t="str">
        <f>VLOOKUP(Table1[[#This Row],[Code Product Print]], ProductPrintTable[], 3, FALSE)</f>
        <v>Neutral</v>
      </c>
      <c r="S107" s="2"/>
    </row>
    <row r="108" spans="1:19" ht="15" x14ac:dyDescent="0.2">
      <c r="A108" t="s">
        <v>1870</v>
      </c>
      <c r="B108" t="b">
        <v>1</v>
      </c>
      <c r="C108" t="b">
        <v>0</v>
      </c>
      <c r="D108" t="s">
        <v>1871</v>
      </c>
      <c r="E108">
        <v>20</v>
      </c>
      <c r="F108">
        <v>10</v>
      </c>
      <c r="G108">
        <v>30</v>
      </c>
      <c r="H108" t="str">
        <f>VLOOKUP(Table1[[#This Row],[Code Product Line]],ProductLineTable[], 2,FALSE)</f>
        <v>Snappies</v>
      </c>
      <c r="I108" t="str">
        <f>VLOOKUP(Table1[[#This Row],[Code Product Name]], ProductNameTable[], 2, FALSE)</f>
        <v>Polo</v>
      </c>
      <c r="J108" t="str">
        <f>VLOOKUP(Table1[[#This Row],[Code Product Print]], ProductPrintTable[], 2, FALSE)</f>
        <v>Red</v>
      </c>
      <c r="K108" s="2" t="str">
        <f>VLOOKUP(MID(Table1[[#This Row],[SKU]],5,2)&amp;IF(MID(Table1[[#This Row],[SKU]], 7,1) ="L", "L", ""), ProductSizeTable[], 2, FALSE)</f>
        <v>Small</v>
      </c>
      <c r="L108" s="2" t="str">
        <f>IF(Table1[[#This Row],[Gender Product Name]] = "Neutral", Table1[[#This Row],[Gender Product Print]])</f>
        <v>Neutral</v>
      </c>
      <c r="M108" s="2" t="str">
        <f>LEFT(Table1[[#This Row],[SKU]], 2)</f>
        <v>02</v>
      </c>
      <c r="N108" s="2" t="str">
        <f>LEFT(Table1[[#This Row],[SKU]], 4)</f>
        <v>0202</v>
      </c>
      <c r="O108" s="2" t="str">
        <f>MID(Table1[[#This Row],[SKU]],IF(MID(Table1[[#This Row],[SKU]], 7,1) ="L", 8, 7),2)</f>
        <v>RE</v>
      </c>
      <c r="P108" s="2" t="str">
        <f>MID(Table1[[#This Row],[SKU]],5,2)&amp;IF(MID(Table1[[#This Row],[SKU]], 7,1) ="L", "L", "")</f>
        <v>01</v>
      </c>
      <c r="Q108" s="2" t="str">
        <f>VLOOKUP(Table1[[#This Row],[Code Product Name]], ProductNameTable[], 3, FALSE)</f>
        <v>Neutral</v>
      </c>
      <c r="R108" s="2" t="str">
        <f>VLOOKUP(Table1[[#This Row],[Code Product Print]], ProductPrintTable[], 3, FALSE)</f>
        <v>Neutral</v>
      </c>
      <c r="S108" s="2"/>
    </row>
    <row r="109" spans="1:19" ht="15" x14ac:dyDescent="0.2">
      <c r="A109" t="s">
        <v>1872</v>
      </c>
      <c r="B109" t="b">
        <v>1</v>
      </c>
      <c r="C109" t="b">
        <v>0</v>
      </c>
      <c r="D109" t="s">
        <v>1873</v>
      </c>
      <c r="E109">
        <v>14</v>
      </c>
      <c r="F109">
        <v>10</v>
      </c>
      <c r="G109">
        <v>24</v>
      </c>
      <c r="H109" t="str">
        <f>VLOOKUP(Table1[[#This Row],[Code Product Line]],ProductLineTable[], 2,FALSE)</f>
        <v>Snappies</v>
      </c>
      <c r="I109" t="str">
        <f>VLOOKUP(Table1[[#This Row],[Code Product Name]], ProductNameTable[], 2, FALSE)</f>
        <v>Polo</v>
      </c>
      <c r="J109" t="str">
        <f>VLOOKUP(Table1[[#This Row],[Code Product Print]], ProductPrintTable[], 2, FALSE)</f>
        <v>White</v>
      </c>
      <c r="K109" s="2" t="str">
        <f>VLOOKUP(MID(Table1[[#This Row],[SKU]],5,2)&amp;IF(MID(Table1[[#This Row],[SKU]], 7,1) ="L", "L", ""), ProductSizeTable[], 2, FALSE)</f>
        <v>Small</v>
      </c>
      <c r="L109" s="2" t="str">
        <f>IF(Table1[[#This Row],[Gender Product Name]] = "Neutral", Table1[[#This Row],[Gender Product Print]])</f>
        <v>Neutral</v>
      </c>
      <c r="M109" s="2" t="str">
        <f>LEFT(Table1[[#This Row],[SKU]], 2)</f>
        <v>02</v>
      </c>
      <c r="N109" s="2" t="str">
        <f>LEFT(Table1[[#This Row],[SKU]], 4)</f>
        <v>0202</v>
      </c>
      <c r="O109" s="2" t="str">
        <f>MID(Table1[[#This Row],[SKU]],IF(MID(Table1[[#This Row],[SKU]], 7,1) ="L", 8, 7),2)</f>
        <v>WH</v>
      </c>
      <c r="P109" s="2" t="str">
        <f>MID(Table1[[#This Row],[SKU]],5,2)&amp;IF(MID(Table1[[#This Row],[SKU]], 7,1) ="L", "L", "")</f>
        <v>01</v>
      </c>
      <c r="Q109" s="2" t="str">
        <f>VLOOKUP(Table1[[#This Row],[Code Product Name]], ProductNameTable[], 3, FALSE)</f>
        <v>Neutral</v>
      </c>
      <c r="R109" s="2" t="str">
        <f>VLOOKUP(Table1[[#This Row],[Code Product Print]], ProductPrintTable[], 3, FALSE)</f>
        <v>Neutral</v>
      </c>
      <c r="S109" s="2"/>
    </row>
    <row r="110" spans="1:19" ht="15" x14ac:dyDescent="0.2">
      <c r="A110" t="s">
        <v>1874</v>
      </c>
      <c r="B110" t="b">
        <v>1</v>
      </c>
      <c r="C110" t="b">
        <v>0</v>
      </c>
      <c r="D110" t="s">
        <v>1875</v>
      </c>
      <c r="E110">
        <v>14</v>
      </c>
      <c r="F110">
        <v>10</v>
      </c>
      <c r="G110">
        <v>24</v>
      </c>
      <c r="H110" t="str">
        <f>VLOOKUP(Table1[[#This Row],[Code Product Line]],ProductLineTable[], 2,FALSE)</f>
        <v>Snappies</v>
      </c>
      <c r="I110" t="str">
        <f>VLOOKUP(Table1[[#This Row],[Code Product Name]], ProductNameTable[], 2, FALSE)</f>
        <v>Polo</v>
      </c>
      <c r="J110" t="str">
        <f>VLOOKUP(Table1[[#This Row],[Code Product Print]], ProductPrintTable[], 2, FALSE)</f>
        <v>Black</v>
      </c>
      <c r="K110" s="2" t="str">
        <f>VLOOKUP(MID(Table1[[#This Row],[SKU]],5,2)&amp;IF(MID(Table1[[#This Row],[SKU]], 7,1) ="L", "L", ""), ProductSizeTable[], 2, FALSE)</f>
        <v>Medium</v>
      </c>
      <c r="L110" s="2" t="str">
        <f>IF(Table1[[#This Row],[Gender Product Name]] = "Neutral", Table1[[#This Row],[Gender Product Print]])</f>
        <v>Neutral</v>
      </c>
      <c r="M110" s="2" t="str">
        <f>LEFT(Table1[[#This Row],[SKU]], 2)</f>
        <v>02</v>
      </c>
      <c r="N110" s="2" t="str">
        <f>LEFT(Table1[[#This Row],[SKU]], 4)</f>
        <v>0202</v>
      </c>
      <c r="O110" s="2" t="str">
        <f>MID(Table1[[#This Row],[SKU]],IF(MID(Table1[[#This Row],[SKU]], 7,1) ="L", 8, 7),2)</f>
        <v>BK</v>
      </c>
      <c r="P110" s="2" t="str">
        <f>MID(Table1[[#This Row],[SKU]],5,2)&amp;IF(MID(Table1[[#This Row],[SKU]], 7,1) ="L", "L", "")</f>
        <v>02</v>
      </c>
      <c r="Q110" s="2" t="str">
        <f>VLOOKUP(Table1[[#This Row],[Code Product Name]], ProductNameTable[], 3, FALSE)</f>
        <v>Neutral</v>
      </c>
      <c r="R110" s="2" t="str">
        <f>VLOOKUP(Table1[[#This Row],[Code Product Print]], ProductPrintTable[], 3, FALSE)</f>
        <v>Neutral</v>
      </c>
      <c r="S110" s="2"/>
    </row>
    <row r="111" spans="1:19" ht="15" x14ac:dyDescent="0.2">
      <c r="A111" t="s">
        <v>1876</v>
      </c>
      <c r="B111" t="b">
        <v>1</v>
      </c>
      <c r="C111" t="b">
        <v>0</v>
      </c>
      <c r="D111" t="s">
        <v>1877</v>
      </c>
      <c r="E111">
        <v>20</v>
      </c>
      <c r="F111">
        <v>10</v>
      </c>
      <c r="G111">
        <v>30</v>
      </c>
      <c r="H111" t="str">
        <f>VLOOKUP(Table1[[#This Row],[Code Product Line]],ProductLineTable[], 2,FALSE)</f>
        <v>Snappies</v>
      </c>
      <c r="I111" t="str">
        <f>VLOOKUP(Table1[[#This Row],[Code Product Name]], ProductNameTable[], 2, FALSE)</f>
        <v>Polo</v>
      </c>
      <c r="J111" t="str">
        <f>VLOOKUP(Table1[[#This Row],[Code Product Print]], ProductPrintTable[], 2, FALSE)</f>
        <v>Blue</v>
      </c>
      <c r="K111" s="2" t="str">
        <f>VLOOKUP(MID(Table1[[#This Row],[SKU]],5,2)&amp;IF(MID(Table1[[#This Row],[SKU]], 7,1) ="L", "L", ""), ProductSizeTable[], 2, FALSE)</f>
        <v>Medium</v>
      </c>
      <c r="L111" s="2" t="str">
        <f>IF(Table1[[#This Row],[Gender Product Name]] = "Neutral", Table1[[#This Row],[Gender Product Print]])</f>
        <v>Neutral</v>
      </c>
      <c r="M111" s="2" t="str">
        <f>LEFT(Table1[[#This Row],[SKU]], 2)</f>
        <v>02</v>
      </c>
      <c r="N111" s="2" t="str">
        <f>LEFT(Table1[[#This Row],[SKU]], 4)</f>
        <v>0202</v>
      </c>
      <c r="O111" s="2" t="str">
        <f>MID(Table1[[#This Row],[SKU]],IF(MID(Table1[[#This Row],[SKU]], 7,1) ="L", 8, 7),2)</f>
        <v>BL</v>
      </c>
      <c r="P111" s="2" t="str">
        <f>MID(Table1[[#This Row],[SKU]],5,2)&amp;IF(MID(Table1[[#This Row],[SKU]], 7,1) ="L", "L", "")</f>
        <v>02</v>
      </c>
      <c r="Q111" s="2" t="str">
        <f>VLOOKUP(Table1[[#This Row],[Code Product Name]], ProductNameTable[], 3, FALSE)</f>
        <v>Neutral</v>
      </c>
      <c r="R111" s="2" t="str">
        <f>VLOOKUP(Table1[[#This Row],[Code Product Print]], ProductPrintTable[], 3, FALSE)</f>
        <v>Neutral</v>
      </c>
      <c r="S111" s="2"/>
    </row>
    <row r="112" spans="1:19" ht="15" x14ac:dyDescent="0.2">
      <c r="A112" t="s">
        <v>1878</v>
      </c>
      <c r="B112" t="b">
        <v>0</v>
      </c>
      <c r="C112" t="b">
        <v>0</v>
      </c>
      <c r="D112" t="s">
        <v>1879</v>
      </c>
      <c r="E112">
        <v>20</v>
      </c>
      <c r="F112">
        <v>10</v>
      </c>
      <c r="G112">
        <v>30</v>
      </c>
      <c r="H112" t="str">
        <f>VLOOKUP(Table1[[#This Row],[Code Product Line]],ProductLineTable[], 2,FALSE)</f>
        <v>Snappies</v>
      </c>
      <c r="I112" t="str">
        <f>VLOOKUP(Table1[[#This Row],[Code Product Name]], ProductNameTable[], 2, FALSE)</f>
        <v>Polo</v>
      </c>
      <c r="J112" t="str">
        <f>VLOOKUP(Table1[[#This Row],[Code Product Print]], ProductPrintTable[], 2, FALSE)</f>
        <v>Green</v>
      </c>
      <c r="K112" s="2" t="str">
        <f>VLOOKUP(MID(Table1[[#This Row],[SKU]],5,2)&amp;IF(MID(Table1[[#This Row],[SKU]], 7,1) ="L", "L", ""), ProductSizeTable[], 2, FALSE)</f>
        <v>Medium</v>
      </c>
      <c r="L112" s="2" t="str">
        <f>IF(Table1[[#This Row],[Gender Product Name]] = "Neutral", Table1[[#This Row],[Gender Product Print]])</f>
        <v>Neutral</v>
      </c>
      <c r="M112" s="2" t="str">
        <f>LEFT(Table1[[#This Row],[SKU]], 2)</f>
        <v>02</v>
      </c>
      <c r="N112" s="2" t="str">
        <f>LEFT(Table1[[#This Row],[SKU]], 4)</f>
        <v>0202</v>
      </c>
      <c r="O112" s="2" t="str">
        <f>MID(Table1[[#This Row],[SKU]],IF(MID(Table1[[#This Row],[SKU]], 7,1) ="L", 8, 7),2)</f>
        <v>GR</v>
      </c>
      <c r="P112" s="2" t="str">
        <f>MID(Table1[[#This Row],[SKU]],5,2)&amp;IF(MID(Table1[[#This Row],[SKU]], 7,1) ="L", "L", "")</f>
        <v>02</v>
      </c>
      <c r="Q112" s="2" t="str">
        <f>VLOOKUP(Table1[[#This Row],[Code Product Name]], ProductNameTable[], 3, FALSE)</f>
        <v>Neutral</v>
      </c>
      <c r="R112" s="2" t="str">
        <f>VLOOKUP(Table1[[#This Row],[Code Product Print]], ProductPrintTable[], 3, FALSE)</f>
        <v>Neutral</v>
      </c>
      <c r="S112" s="2"/>
    </row>
    <row r="113" spans="1:19" ht="15" x14ac:dyDescent="0.2">
      <c r="A113" t="s">
        <v>1880</v>
      </c>
      <c r="B113" t="b">
        <v>1</v>
      </c>
      <c r="C113" t="b">
        <v>0</v>
      </c>
      <c r="D113" t="s">
        <v>1881</v>
      </c>
      <c r="E113">
        <v>20</v>
      </c>
      <c r="F113">
        <v>10</v>
      </c>
      <c r="G113">
        <v>30</v>
      </c>
      <c r="H113" t="str">
        <f>VLOOKUP(Table1[[#This Row],[Code Product Line]],ProductLineTable[], 2,FALSE)</f>
        <v>Snappies</v>
      </c>
      <c r="I113" t="str">
        <f>VLOOKUP(Table1[[#This Row],[Code Product Name]], ProductNameTable[], 2, FALSE)</f>
        <v>Polo</v>
      </c>
      <c r="J113" t="str">
        <f>VLOOKUP(Table1[[#This Row],[Code Product Print]], ProductPrintTable[], 2, FALSE)</f>
        <v>Pink</v>
      </c>
      <c r="K113" s="2" t="str">
        <f>VLOOKUP(MID(Table1[[#This Row],[SKU]],5,2)&amp;IF(MID(Table1[[#This Row],[SKU]], 7,1) ="L", "L", ""), ProductSizeTable[], 2, FALSE)</f>
        <v>Medium</v>
      </c>
      <c r="L113" s="2" t="str">
        <f>IF(Table1[[#This Row],[Gender Product Name]] = "Neutral", Table1[[#This Row],[Gender Product Print]])</f>
        <v>Female</v>
      </c>
      <c r="M113" s="2" t="str">
        <f>LEFT(Table1[[#This Row],[SKU]], 2)</f>
        <v>02</v>
      </c>
      <c r="N113" s="2" t="str">
        <f>LEFT(Table1[[#This Row],[SKU]], 4)</f>
        <v>0202</v>
      </c>
      <c r="O113" s="2" t="str">
        <f>MID(Table1[[#This Row],[SKU]],IF(MID(Table1[[#This Row],[SKU]], 7,1) ="L", 8, 7),2)</f>
        <v>PK</v>
      </c>
      <c r="P113" s="2" t="str">
        <f>MID(Table1[[#This Row],[SKU]],5,2)&amp;IF(MID(Table1[[#This Row],[SKU]], 7,1) ="L", "L", "")</f>
        <v>02</v>
      </c>
      <c r="Q113" s="2" t="str">
        <f>VLOOKUP(Table1[[#This Row],[Code Product Name]], ProductNameTable[], 3, FALSE)</f>
        <v>Neutral</v>
      </c>
      <c r="R113" s="2" t="str">
        <f>VLOOKUP(Table1[[#This Row],[Code Product Print]], ProductPrintTable[], 3, FALSE)</f>
        <v>Female</v>
      </c>
      <c r="S113" s="2"/>
    </row>
    <row r="114" spans="1:19" ht="15" x14ac:dyDescent="0.2">
      <c r="A114" t="s">
        <v>1882</v>
      </c>
      <c r="B114" t="b">
        <v>1</v>
      </c>
      <c r="C114" t="b">
        <v>0</v>
      </c>
      <c r="D114" t="s">
        <v>1883</v>
      </c>
      <c r="E114">
        <v>20</v>
      </c>
      <c r="F114">
        <v>10</v>
      </c>
      <c r="G114">
        <v>30</v>
      </c>
      <c r="H114" t="str">
        <f>VLOOKUP(Table1[[#This Row],[Code Product Line]],ProductLineTable[], 2,FALSE)</f>
        <v>Snappies</v>
      </c>
      <c r="I114" t="str">
        <f>VLOOKUP(Table1[[#This Row],[Code Product Name]], ProductNameTable[], 2, FALSE)</f>
        <v>Polo</v>
      </c>
      <c r="J114" t="str">
        <f>VLOOKUP(Table1[[#This Row],[Code Product Print]], ProductPrintTable[], 2, FALSE)</f>
        <v>Red</v>
      </c>
      <c r="K114" s="2" t="str">
        <f>VLOOKUP(MID(Table1[[#This Row],[SKU]],5,2)&amp;IF(MID(Table1[[#This Row],[SKU]], 7,1) ="L", "L", ""), ProductSizeTable[], 2, FALSE)</f>
        <v>Medium</v>
      </c>
      <c r="L114" s="2" t="str">
        <f>IF(Table1[[#This Row],[Gender Product Name]] = "Neutral", Table1[[#This Row],[Gender Product Print]])</f>
        <v>Neutral</v>
      </c>
      <c r="M114" s="2" t="str">
        <f>LEFT(Table1[[#This Row],[SKU]], 2)</f>
        <v>02</v>
      </c>
      <c r="N114" s="2" t="str">
        <f>LEFT(Table1[[#This Row],[SKU]], 4)</f>
        <v>0202</v>
      </c>
      <c r="O114" s="2" t="str">
        <f>MID(Table1[[#This Row],[SKU]],IF(MID(Table1[[#This Row],[SKU]], 7,1) ="L", 8, 7),2)</f>
        <v>RE</v>
      </c>
      <c r="P114" s="2" t="str">
        <f>MID(Table1[[#This Row],[SKU]],5,2)&amp;IF(MID(Table1[[#This Row],[SKU]], 7,1) ="L", "L", "")</f>
        <v>02</v>
      </c>
      <c r="Q114" s="2" t="str">
        <f>VLOOKUP(Table1[[#This Row],[Code Product Name]], ProductNameTable[], 3, FALSE)</f>
        <v>Neutral</v>
      </c>
      <c r="R114" s="2" t="str">
        <f>VLOOKUP(Table1[[#This Row],[Code Product Print]], ProductPrintTable[], 3, FALSE)</f>
        <v>Neutral</v>
      </c>
      <c r="S114" s="2"/>
    </row>
    <row r="115" spans="1:19" ht="15" x14ac:dyDescent="0.2">
      <c r="A115" t="s">
        <v>1884</v>
      </c>
      <c r="B115" t="b">
        <v>1</v>
      </c>
      <c r="C115" t="b">
        <v>0</v>
      </c>
      <c r="D115" t="s">
        <v>1885</v>
      </c>
      <c r="E115">
        <v>14</v>
      </c>
      <c r="F115">
        <v>10</v>
      </c>
      <c r="G115">
        <v>24</v>
      </c>
      <c r="H115" t="str">
        <f>VLOOKUP(Table1[[#This Row],[Code Product Line]],ProductLineTable[], 2,FALSE)</f>
        <v>Snappies</v>
      </c>
      <c r="I115" t="str">
        <f>VLOOKUP(Table1[[#This Row],[Code Product Name]], ProductNameTable[], 2, FALSE)</f>
        <v>Polo</v>
      </c>
      <c r="J115" t="str">
        <f>VLOOKUP(Table1[[#This Row],[Code Product Print]], ProductPrintTable[], 2, FALSE)</f>
        <v>White</v>
      </c>
      <c r="K115" s="2" t="str">
        <f>VLOOKUP(MID(Table1[[#This Row],[SKU]],5,2)&amp;IF(MID(Table1[[#This Row],[SKU]], 7,1) ="L", "L", ""), ProductSizeTable[], 2, FALSE)</f>
        <v>Medium</v>
      </c>
      <c r="L115" s="2" t="str">
        <f>IF(Table1[[#This Row],[Gender Product Name]] = "Neutral", Table1[[#This Row],[Gender Product Print]])</f>
        <v>Neutral</v>
      </c>
      <c r="M115" s="2" t="str">
        <f>LEFT(Table1[[#This Row],[SKU]], 2)</f>
        <v>02</v>
      </c>
      <c r="N115" s="2" t="str">
        <f>LEFT(Table1[[#This Row],[SKU]], 4)</f>
        <v>0202</v>
      </c>
      <c r="O115" s="2" t="str">
        <f>MID(Table1[[#This Row],[SKU]],IF(MID(Table1[[#This Row],[SKU]], 7,1) ="L", 8, 7),2)</f>
        <v>WH</v>
      </c>
      <c r="P115" s="2" t="str">
        <f>MID(Table1[[#This Row],[SKU]],5,2)&amp;IF(MID(Table1[[#This Row],[SKU]], 7,1) ="L", "L", "")</f>
        <v>02</v>
      </c>
      <c r="Q115" s="2" t="str">
        <f>VLOOKUP(Table1[[#This Row],[Code Product Name]], ProductNameTable[], 3, FALSE)</f>
        <v>Neutral</v>
      </c>
      <c r="R115" s="2" t="str">
        <f>VLOOKUP(Table1[[#This Row],[Code Product Print]], ProductPrintTable[], 3, FALSE)</f>
        <v>Neutral</v>
      </c>
      <c r="S115" s="2"/>
    </row>
    <row r="116" spans="1:19" ht="15" x14ac:dyDescent="0.2">
      <c r="A116" t="s">
        <v>1886</v>
      </c>
      <c r="B116" t="b">
        <v>1</v>
      </c>
      <c r="C116" t="b">
        <v>0</v>
      </c>
      <c r="D116" t="s">
        <v>1887</v>
      </c>
      <c r="E116">
        <v>14</v>
      </c>
      <c r="F116">
        <v>10</v>
      </c>
      <c r="G116">
        <v>24</v>
      </c>
      <c r="H116" t="str">
        <f>VLOOKUP(Table1[[#This Row],[Code Product Line]],ProductLineTable[], 2,FALSE)</f>
        <v>Snappies</v>
      </c>
      <c r="I116" t="str">
        <f>VLOOKUP(Table1[[#This Row],[Code Product Name]], ProductNameTable[], 2, FALSE)</f>
        <v>Polo</v>
      </c>
      <c r="J116" t="str">
        <f>VLOOKUP(Table1[[#This Row],[Code Product Print]], ProductPrintTable[], 2, FALSE)</f>
        <v>Black</v>
      </c>
      <c r="K116" s="2" t="str">
        <f>VLOOKUP(MID(Table1[[#This Row],[SKU]],5,2)&amp;IF(MID(Table1[[#This Row],[SKU]], 7,1) ="L", "L", ""), ProductSizeTable[], 2, FALSE)</f>
        <v>Large</v>
      </c>
      <c r="L116" s="2" t="str">
        <f>IF(Table1[[#This Row],[Gender Product Name]] = "Neutral", Table1[[#This Row],[Gender Product Print]])</f>
        <v>Neutral</v>
      </c>
      <c r="M116" s="2" t="str">
        <f>LEFT(Table1[[#This Row],[SKU]], 2)</f>
        <v>02</v>
      </c>
      <c r="N116" s="2" t="str">
        <f>LEFT(Table1[[#This Row],[SKU]], 4)</f>
        <v>0202</v>
      </c>
      <c r="O116" s="2" t="str">
        <f>MID(Table1[[#This Row],[SKU]],IF(MID(Table1[[#This Row],[SKU]], 7,1) ="L", 8, 7),2)</f>
        <v>BK</v>
      </c>
      <c r="P116" s="2" t="str">
        <f>MID(Table1[[#This Row],[SKU]],5,2)&amp;IF(MID(Table1[[#This Row],[SKU]], 7,1) ="L", "L", "")</f>
        <v>03</v>
      </c>
      <c r="Q116" s="2" t="str">
        <f>VLOOKUP(Table1[[#This Row],[Code Product Name]], ProductNameTable[], 3, FALSE)</f>
        <v>Neutral</v>
      </c>
      <c r="R116" s="2" t="str">
        <f>VLOOKUP(Table1[[#This Row],[Code Product Print]], ProductPrintTable[], 3, FALSE)</f>
        <v>Neutral</v>
      </c>
      <c r="S116" s="2"/>
    </row>
    <row r="117" spans="1:19" ht="15" x14ac:dyDescent="0.2">
      <c r="A117" t="s">
        <v>1888</v>
      </c>
      <c r="B117" t="b">
        <v>1</v>
      </c>
      <c r="C117" t="b">
        <v>0</v>
      </c>
      <c r="D117" t="s">
        <v>1889</v>
      </c>
      <c r="E117">
        <v>20</v>
      </c>
      <c r="F117">
        <v>10</v>
      </c>
      <c r="G117">
        <v>30</v>
      </c>
      <c r="H117" t="str">
        <f>VLOOKUP(Table1[[#This Row],[Code Product Line]],ProductLineTable[], 2,FALSE)</f>
        <v>Snappies</v>
      </c>
      <c r="I117" t="str">
        <f>VLOOKUP(Table1[[#This Row],[Code Product Name]], ProductNameTable[], 2, FALSE)</f>
        <v>Polo</v>
      </c>
      <c r="J117" t="str">
        <f>VLOOKUP(Table1[[#This Row],[Code Product Print]], ProductPrintTable[], 2, FALSE)</f>
        <v>Blue</v>
      </c>
      <c r="K117" s="2" t="str">
        <f>VLOOKUP(MID(Table1[[#This Row],[SKU]],5,2)&amp;IF(MID(Table1[[#This Row],[SKU]], 7,1) ="L", "L", ""), ProductSizeTable[], 2, FALSE)</f>
        <v>Large</v>
      </c>
      <c r="L117" s="2" t="str">
        <f>IF(Table1[[#This Row],[Gender Product Name]] = "Neutral", Table1[[#This Row],[Gender Product Print]])</f>
        <v>Neutral</v>
      </c>
      <c r="M117" s="2" t="str">
        <f>LEFT(Table1[[#This Row],[SKU]], 2)</f>
        <v>02</v>
      </c>
      <c r="N117" s="2" t="str">
        <f>LEFT(Table1[[#This Row],[SKU]], 4)</f>
        <v>0202</v>
      </c>
      <c r="O117" s="2" t="str">
        <f>MID(Table1[[#This Row],[SKU]],IF(MID(Table1[[#This Row],[SKU]], 7,1) ="L", 8, 7),2)</f>
        <v>BL</v>
      </c>
      <c r="P117" s="2" t="str">
        <f>MID(Table1[[#This Row],[SKU]],5,2)&amp;IF(MID(Table1[[#This Row],[SKU]], 7,1) ="L", "L", "")</f>
        <v>03</v>
      </c>
      <c r="Q117" s="2" t="str">
        <f>VLOOKUP(Table1[[#This Row],[Code Product Name]], ProductNameTable[], 3, FALSE)</f>
        <v>Neutral</v>
      </c>
      <c r="R117" s="2" t="str">
        <f>VLOOKUP(Table1[[#This Row],[Code Product Print]], ProductPrintTable[], 3, FALSE)</f>
        <v>Neutral</v>
      </c>
      <c r="S117" s="2"/>
    </row>
    <row r="118" spans="1:19" ht="15" x14ac:dyDescent="0.2">
      <c r="A118" t="s">
        <v>1890</v>
      </c>
      <c r="B118" t="b">
        <v>0</v>
      </c>
      <c r="C118" t="b">
        <v>0</v>
      </c>
      <c r="D118" t="s">
        <v>1891</v>
      </c>
      <c r="E118">
        <v>20</v>
      </c>
      <c r="F118">
        <v>10</v>
      </c>
      <c r="G118">
        <v>30</v>
      </c>
      <c r="H118" t="str">
        <f>VLOOKUP(Table1[[#This Row],[Code Product Line]],ProductLineTable[], 2,FALSE)</f>
        <v>Snappies</v>
      </c>
      <c r="I118" t="str">
        <f>VLOOKUP(Table1[[#This Row],[Code Product Name]], ProductNameTable[], 2, FALSE)</f>
        <v>Polo</v>
      </c>
      <c r="J118" t="str">
        <f>VLOOKUP(Table1[[#This Row],[Code Product Print]], ProductPrintTable[], 2, FALSE)</f>
        <v>Green</v>
      </c>
      <c r="K118" s="2" t="str">
        <f>VLOOKUP(MID(Table1[[#This Row],[SKU]],5,2)&amp;IF(MID(Table1[[#This Row],[SKU]], 7,1) ="L", "L", ""), ProductSizeTable[], 2, FALSE)</f>
        <v>Large</v>
      </c>
      <c r="L118" s="2" t="str">
        <f>IF(Table1[[#This Row],[Gender Product Name]] = "Neutral", Table1[[#This Row],[Gender Product Print]])</f>
        <v>Neutral</v>
      </c>
      <c r="M118" s="2" t="str">
        <f>LEFT(Table1[[#This Row],[SKU]], 2)</f>
        <v>02</v>
      </c>
      <c r="N118" s="2" t="str">
        <f>LEFT(Table1[[#This Row],[SKU]], 4)</f>
        <v>0202</v>
      </c>
      <c r="O118" s="2" t="str">
        <f>MID(Table1[[#This Row],[SKU]],IF(MID(Table1[[#This Row],[SKU]], 7,1) ="L", 8, 7),2)</f>
        <v>GR</v>
      </c>
      <c r="P118" s="2" t="str">
        <f>MID(Table1[[#This Row],[SKU]],5,2)&amp;IF(MID(Table1[[#This Row],[SKU]], 7,1) ="L", "L", "")</f>
        <v>03</v>
      </c>
      <c r="Q118" s="2" t="str">
        <f>VLOOKUP(Table1[[#This Row],[Code Product Name]], ProductNameTable[], 3, FALSE)</f>
        <v>Neutral</v>
      </c>
      <c r="R118" s="2" t="str">
        <f>VLOOKUP(Table1[[#This Row],[Code Product Print]], ProductPrintTable[], 3, FALSE)</f>
        <v>Neutral</v>
      </c>
      <c r="S118" s="2"/>
    </row>
    <row r="119" spans="1:19" ht="15" x14ac:dyDescent="0.2">
      <c r="A119" t="s">
        <v>1892</v>
      </c>
      <c r="B119" t="b">
        <v>1</v>
      </c>
      <c r="C119" t="b">
        <v>0</v>
      </c>
      <c r="D119" t="s">
        <v>1893</v>
      </c>
      <c r="E119">
        <v>20</v>
      </c>
      <c r="F119">
        <v>10</v>
      </c>
      <c r="G119">
        <v>30</v>
      </c>
      <c r="H119" t="str">
        <f>VLOOKUP(Table1[[#This Row],[Code Product Line]],ProductLineTable[], 2,FALSE)</f>
        <v>Snappies</v>
      </c>
      <c r="I119" t="str">
        <f>VLOOKUP(Table1[[#This Row],[Code Product Name]], ProductNameTable[], 2, FALSE)</f>
        <v>Polo</v>
      </c>
      <c r="J119" t="str">
        <f>VLOOKUP(Table1[[#This Row],[Code Product Print]], ProductPrintTable[], 2, FALSE)</f>
        <v>Pink</v>
      </c>
      <c r="K119" s="2" t="str">
        <f>VLOOKUP(MID(Table1[[#This Row],[SKU]],5,2)&amp;IF(MID(Table1[[#This Row],[SKU]], 7,1) ="L", "L", ""), ProductSizeTable[], 2, FALSE)</f>
        <v>Large</v>
      </c>
      <c r="L119" s="2" t="str">
        <f>IF(Table1[[#This Row],[Gender Product Name]] = "Neutral", Table1[[#This Row],[Gender Product Print]])</f>
        <v>Female</v>
      </c>
      <c r="M119" s="2" t="str">
        <f>LEFT(Table1[[#This Row],[SKU]], 2)</f>
        <v>02</v>
      </c>
      <c r="N119" s="2" t="str">
        <f>LEFT(Table1[[#This Row],[SKU]], 4)</f>
        <v>0202</v>
      </c>
      <c r="O119" s="2" t="str">
        <f>MID(Table1[[#This Row],[SKU]],IF(MID(Table1[[#This Row],[SKU]], 7,1) ="L", 8, 7),2)</f>
        <v>PK</v>
      </c>
      <c r="P119" s="2" t="str">
        <f>MID(Table1[[#This Row],[SKU]],5,2)&amp;IF(MID(Table1[[#This Row],[SKU]], 7,1) ="L", "L", "")</f>
        <v>03</v>
      </c>
      <c r="Q119" s="2" t="str">
        <f>VLOOKUP(Table1[[#This Row],[Code Product Name]], ProductNameTable[], 3, FALSE)</f>
        <v>Neutral</v>
      </c>
      <c r="R119" s="2" t="str">
        <f>VLOOKUP(Table1[[#This Row],[Code Product Print]], ProductPrintTable[], 3, FALSE)</f>
        <v>Female</v>
      </c>
      <c r="S119" s="2"/>
    </row>
    <row r="120" spans="1:19" ht="15" x14ac:dyDescent="0.2">
      <c r="A120" t="s">
        <v>1894</v>
      </c>
      <c r="B120" t="b">
        <v>1</v>
      </c>
      <c r="C120" t="b">
        <v>0</v>
      </c>
      <c r="D120" t="s">
        <v>1895</v>
      </c>
      <c r="E120">
        <v>20</v>
      </c>
      <c r="F120">
        <v>10</v>
      </c>
      <c r="G120">
        <v>30</v>
      </c>
      <c r="H120" t="str">
        <f>VLOOKUP(Table1[[#This Row],[Code Product Line]],ProductLineTable[], 2,FALSE)</f>
        <v>Snappies</v>
      </c>
      <c r="I120" t="str">
        <f>VLOOKUP(Table1[[#This Row],[Code Product Name]], ProductNameTable[], 2, FALSE)</f>
        <v>Polo</v>
      </c>
      <c r="J120" t="str">
        <f>VLOOKUP(Table1[[#This Row],[Code Product Print]], ProductPrintTable[], 2, FALSE)</f>
        <v>Red</v>
      </c>
      <c r="K120" s="2" t="str">
        <f>VLOOKUP(MID(Table1[[#This Row],[SKU]],5,2)&amp;IF(MID(Table1[[#This Row],[SKU]], 7,1) ="L", "L", ""), ProductSizeTable[], 2, FALSE)</f>
        <v>Large</v>
      </c>
      <c r="L120" s="2" t="str">
        <f>IF(Table1[[#This Row],[Gender Product Name]] = "Neutral", Table1[[#This Row],[Gender Product Print]])</f>
        <v>Neutral</v>
      </c>
      <c r="M120" s="2" t="str">
        <f>LEFT(Table1[[#This Row],[SKU]], 2)</f>
        <v>02</v>
      </c>
      <c r="N120" s="2" t="str">
        <f>LEFT(Table1[[#This Row],[SKU]], 4)</f>
        <v>0202</v>
      </c>
      <c r="O120" s="2" t="str">
        <f>MID(Table1[[#This Row],[SKU]],IF(MID(Table1[[#This Row],[SKU]], 7,1) ="L", 8, 7),2)</f>
        <v>RE</v>
      </c>
      <c r="P120" s="2" t="str">
        <f>MID(Table1[[#This Row],[SKU]],5,2)&amp;IF(MID(Table1[[#This Row],[SKU]], 7,1) ="L", "L", "")</f>
        <v>03</v>
      </c>
      <c r="Q120" s="2" t="str">
        <f>VLOOKUP(Table1[[#This Row],[Code Product Name]], ProductNameTable[], 3, FALSE)</f>
        <v>Neutral</v>
      </c>
      <c r="R120" s="2" t="str">
        <f>VLOOKUP(Table1[[#This Row],[Code Product Print]], ProductPrintTable[], 3, FALSE)</f>
        <v>Neutral</v>
      </c>
      <c r="S120" s="2"/>
    </row>
    <row r="121" spans="1:19" ht="15" x14ac:dyDescent="0.2">
      <c r="A121" t="s">
        <v>1896</v>
      </c>
      <c r="B121" t="b">
        <v>1</v>
      </c>
      <c r="C121" t="b">
        <v>0</v>
      </c>
      <c r="D121" t="s">
        <v>1897</v>
      </c>
      <c r="E121">
        <v>20</v>
      </c>
      <c r="F121">
        <v>10</v>
      </c>
      <c r="G121">
        <v>30</v>
      </c>
      <c r="H121" t="str">
        <f>VLOOKUP(Table1[[#This Row],[Code Product Line]],ProductLineTable[], 2,FALSE)</f>
        <v>Snappies</v>
      </c>
      <c r="I121" t="str">
        <f>VLOOKUP(Table1[[#This Row],[Code Product Name]], ProductNameTable[], 2, FALSE)</f>
        <v>Polo</v>
      </c>
      <c r="J121" t="str">
        <f>VLOOKUP(Table1[[#This Row],[Code Product Print]], ProductPrintTable[], 2, FALSE)</f>
        <v>White</v>
      </c>
      <c r="K121" s="2" t="str">
        <f>VLOOKUP(MID(Table1[[#This Row],[SKU]],5,2)&amp;IF(MID(Table1[[#This Row],[SKU]], 7,1) ="L", "L", ""), ProductSizeTable[], 2, FALSE)</f>
        <v>Large</v>
      </c>
      <c r="L121" s="2" t="str">
        <f>IF(Table1[[#This Row],[Gender Product Name]] = "Neutral", Table1[[#This Row],[Gender Product Print]])</f>
        <v>Neutral</v>
      </c>
      <c r="M121" s="2" t="str">
        <f>LEFT(Table1[[#This Row],[SKU]], 2)</f>
        <v>02</v>
      </c>
      <c r="N121" s="2" t="str">
        <f>LEFT(Table1[[#This Row],[SKU]], 4)</f>
        <v>0202</v>
      </c>
      <c r="O121" s="2" t="str">
        <f>MID(Table1[[#This Row],[SKU]],IF(MID(Table1[[#This Row],[SKU]], 7,1) ="L", 8, 7),2)</f>
        <v>WH</v>
      </c>
      <c r="P121" s="2" t="str">
        <f>MID(Table1[[#This Row],[SKU]],5,2)&amp;IF(MID(Table1[[#This Row],[SKU]], 7,1) ="L", "L", "")</f>
        <v>03</v>
      </c>
      <c r="Q121" s="2" t="str">
        <f>VLOOKUP(Table1[[#This Row],[Code Product Name]], ProductNameTable[], 3, FALSE)</f>
        <v>Neutral</v>
      </c>
      <c r="R121" s="2" t="str">
        <f>VLOOKUP(Table1[[#This Row],[Code Product Print]], ProductPrintTable[], 3, FALSE)</f>
        <v>Neutral</v>
      </c>
      <c r="S121" s="2"/>
    </row>
    <row r="122" spans="1:19" ht="15" x14ac:dyDescent="0.2">
      <c r="A122" t="s">
        <v>1898</v>
      </c>
      <c r="B122" t="b">
        <v>1</v>
      </c>
      <c r="C122" t="b">
        <v>0</v>
      </c>
      <c r="D122" t="s">
        <v>1899</v>
      </c>
      <c r="E122">
        <v>14</v>
      </c>
      <c r="F122">
        <v>10</v>
      </c>
      <c r="G122">
        <v>24</v>
      </c>
      <c r="H122" t="str">
        <f>VLOOKUP(Table1[[#This Row],[Code Product Line]],ProductLineTable[], 2,FALSE)</f>
        <v>Snappies</v>
      </c>
      <c r="I122" t="str">
        <f>VLOOKUP(Table1[[#This Row],[Code Product Name]], ProductNameTable[], 2, FALSE)</f>
        <v>Polo</v>
      </c>
      <c r="J122" t="str">
        <f>VLOOKUP(Table1[[#This Row],[Code Product Print]], ProductPrintTable[], 2, FALSE)</f>
        <v>Black</v>
      </c>
      <c r="K122" s="2" t="str">
        <f>VLOOKUP(MID(Table1[[#This Row],[SKU]],5,2)&amp;IF(MID(Table1[[#This Row],[SKU]], 7,1) ="L", "L", ""), ProductSizeTable[], 2, FALSE)</f>
        <v>XL</v>
      </c>
      <c r="L122" s="2" t="str">
        <f>IF(Table1[[#This Row],[Gender Product Name]] = "Neutral", Table1[[#This Row],[Gender Product Print]])</f>
        <v>Neutral</v>
      </c>
      <c r="M122" s="2" t="str">
        <f>LEFT(Table1[[#This Row],[SKU]], 2)</f>
        <v>02</v>
      </c>
      <c r="N122" s="2" t="str">
        <f>LEFT(Table1[[#This Row],[SKU]], 4)</f>
        <v>0202</v>
      </c>
      <c r="O122" s="2" t="str">
        <f>MID(Table1[[#This Row],[SKU]],IF(MID(Table1[[#This Row],[SKU]], 7,1) ="L", 8, 7),2)</f>
        <v>BK</v>
      </c>
      <c r="P122" s="2" t="str">
        <f>MID(Table1[[#This Row],[SKU]],5,2)&amp;IF(MID(Table1[[#This Row],[SKU]], 7,1) ="L", "L", "")</f>
        <v>04</v>
      </c>
      <c r="Q122" s="2" t="str">
        <f>VLOOKUP(Table1[[#This Row],[Code Product Name]], ProductNameTable[], 3, FALSE)</f>
        <v>Neutral</v>
      </c>
      <c r="R122" s="2" t="str">
        <f>VLOOKUP(Table1[[#This Row],[Code Product Print]], ProductPrintTable[], 3, FALSE)</f>
        <v>Neutral</v>
      </c>
      <c r="S122" s="2"/>
    </row>
    <row r="123" spans="1:19" ht="15" x14ac:dyDescent="0.2">
      <c r="A123" t="s">
        <v>1900</v>
      </c>
      <c r="B123" t="b">
        <v>1</v>
      </c>
      <c r="C123" t="b">
        <v>0</v>
      </c>
      <c r="D123" t="s">
        <v>1901</v>
      </c>
      <c r="E123">
        <v>20</v>
      </c>
      <c r="F123">
        <v>10</v>
      </c>
      <c r="G123">
        <v>30</v>
      </c>
      <c r="H123" t="str">
        <f>VLOOKUP(Table1[[#This Row],[Code Product Line]],ProductLineTable[], 2,FALSE)</f>
        <v>Snappies</v>
      </c>
      <c r="I123" t="str">
        <f>VLOOKUP(Table1[[#This Row],[Code Product Name]], ProductNameTable[], 2, FALSE)</f>
        <v>Polo</v>
      </c>
      <c r="J123" t="str">
        <f>VLOOKUP(Table1[[#This Row],[Code Product Print]], ProductPrintTable[], 2, FALSE)</f>
        <v>Blue</v>
      </c>
      <c r="K123" s="2" t="str">
        <f>VLOOKUP(MID(Table1[[#This Row],[SKU]],5,2)&amp;IF(MID(Table1[[#This Row],[SKU]], 7,1) ="L", "L", ""), ProductSizeTable[], 2, FALSE)</f>
        <v>XL</v>
      </c>
      <c r="L123" s="2" t="str">
        <f>IF(Table1[[#This Row],[Gender Product Name]] = "Neutral", Table1[[#This Row],[Gender Product Print]])</f>
        <v>Neutral</v>
      </c>
      <c r="M123" s="2" t="str">
        <f>LEFT(Table1[[#This Row],[SKU]], 2)</f>
        <v>02</v>
      </c>
      <c r="N123" s="2" t="str">
        <f>LEFT(Table1[[#This Row],[SKU]], 4)</f>
        <v>0202</v>
      </c>
      <c r="O123" s="2" t="str">
        <f>MID(Table1[[#This Row],[SKU]],IF(MID(Table1[[#This Row],[SKU]], 7,1) ="L", 8, 7),2)</f>
        <v>BL</v>
      </c>
      <c r="P123" s="2" t="str">
        <f>MID(Table1[[#This Row],[SKU]],5,2)&amp;IF(MID(Table1[[#This Row],[SKU]], 7,1) ="L", "L", "")</f>
        <v>04</v>
      </c>
      <c r="Q123" s="2" t="str">
        <f>VLOOKUP(Table1[[#This Row],[Code Product Name]], ProductNameTable[], 3, FALSE)</f>
        <v>Neutral</v>
      </c>
      <c r="R123" s="2" t="str">
        <f>VLOOKUP(Table1[[#This Row],[Code Product Print]], ProductPrintTable[], 3, FALSE)</f>
        <v>Neutral</v>
      </c>
      <c r="S123" s="2"/>
    </row>
    <row r="124" spans="1:19" ht="15" x14ac:dyDescent="0.2">
      <c r="A124" t="s">
        <v>1902</v>
      </c>
      <c r="B124" t="b">
        <v>0</v>
      </c>
      <c r="C124" t="b">
        <v>0</v>
      </c>
      <c r="D124" t="s">
        <v>1903</v>
      </c>
      <c r="E124">
        <v>20</v>
      </c>
      <c r="F124">
        <v>10</v>
      </c>
      <c r="G124">
        <v>30</v>
      </c>
      <c r="H124" t="str">
        <f>VLOOKUP(Table1[[#This Row],[Code Product Line]],ProductLineTable[], 2,FALSE)</f>
        <v>Snappies</v>
      </c>
      <c r="I124" t="str">
        <f>VLOOKUP(Table1[[#This Row],[Code Product Name]], ProductNameTable[], 2, FALSE)</f>
        <v>Polo</v>
      </c>
      <c r="J124" t="str">
        <f>VLOOKUP(Table1[[#This Row],[Code Product Print]], ProductPrintTable[], 2, FALSE)</f>
        <v>Green</v>
      </c>
      <c r="K124" s="2" t="str">
        <f>VLOOKUP(MID(Table1[[#This Row],[SKU]],5,2)&amp;IF(MID(Table1[[#This Row],[SKU]], 7,1) ="L", "L", ""), ProductSizeTable[], 2, FALSE)</f>
        <v>XL</v>
      </c>
      <c r="L124" s="2" t="str">
        <f>IF(Table1[[#This Row],[Gender Product Name]] = "Neutral", Table1[[#This Row],[Gender Product Print]])</f>
        <v>Neutral</v>
      </c>
      <c r="M124" s="2" t="str">
        <f>LEFT(Table1[[#This Row],[SKU]], 2)</f>
        <v>02</v>
      </c>
      <c r="N124" s="2" t="str">
        <f>LEFT(Table1[[#This Row],[SKU]], 4)</f>
        <v>0202</v>
      </c>
      <c r="O124" s="2" t="str">
        <f>MID(Table1[[#This Row],[SKU]],IF(MID(Table1[[#This Row],[SKU]], 7,1) ="L", 8, 7),2)</f>
        <v>GR</v>
      </c>
      <c r="P124" s="2" t="str">
        <f>MID(Table1[[#This Row],[SKU]],5,2)&amp;IF(MID(Table1[[#This Row],[SKU]], 7,1) ="L", "L", "")</f>
        <v>04</v>
      </c>
      <c r="Q124" s="2" t="str">
        <f>VLOOKUP(Table1[[#This Row],[Code Product Name]], ProductNameTable[], 3, FALSE)</f>
        <v>Neutral</v>
      </c>
      <c r="R124" s="2" t="str">
        <f>VLOOKUP(Table1[[#This Row],[Code Product Print]], ProductPrintTable[], 3, FALSE)</f>
        <v>Neutral</v>
      </c>
      <c r="S124" s="2"/>
    </row>
    <row r="125" spans="1:19" ht="15" x14ac:dyDescent="0.2">
      <c r="A125" t="s">
        <v>1904</v>
      </c>
      <c r="B125" t="b">
        <v>1</v>
      </c>
      <c r="C125" t="b">
        <v>0</v>
      </c>
      <c r="D125" t="s">
        <v>1905</v>
      </c>
      <c r="E125">
        <v>20</v>
      </c>
      <c r="F125">
        <v>10</v>
      </c>
      <c r="G125">
        <v>30</v>
      </c>
      <c r="H125" t="str">
        <f>VLOOKUP(Table1[[#This Row],[Code Product Line]],ProductLineTable[], 2,FALSE)</f>
        <v>Snappies</v>
      </c>
      <c r="I125" t="str">
        <f>VLOOKUP(Table1[[#This Row],[Code Product Name]], ProductNameTable[], 2, FALSE)</f>
        <v>Polo</v>
      </c>
      <c r="J125" t="str">
        <f>VLOOKUP(Table1[[#This Row],[Code Product Print]], ProductPrintTable[], 2, FALSE)</f>
        <v>Pink</v>
      </c>
      <c r="K125" s="2" t="str">
        <f>VLOOKUP(MID(Table1[[#This Row],[SKU]],5,2)&amp;IF(MID(Table1[[#This Row],[SKU]], 7,1) ="L", "L", ""), ProductSizeTable[], 2, FALSE)</f>
        <v>XL</v>
      </c>
      <c r="L125" s="2" t="str">
        <f>IF(Table1[[#This Row],[Gender Product Name]] = "Neutral", Table1[[#This Row],[Gender Product Print]])</f>
        <v>Female</v>
      </c>
      <c r="M125" s="2" t="str">
        <f>LEFT(Table1[[#This Row],[SKU]], 2)</f>
        <v>02</v>
      </c>
      <c r="N125" s="2" t="str">
        <f>LEFT(Table1[[#This Row],[SKU]], 4)</f>
        <v>0202</v>
      </c>
      <c r="O125" s="2" t="str">
        <f>MID(Table1[[#This Row],[SKU]],IF(MID(Table1[[#This Row],[SKU]], 7,1) ="L", 8, 7),2)</f>
        <v>PK</v>
      </c>
      <c r="P125" s="2" t="str">
        <f>MID(Table1[[#This Row],[SKU]],5,2)&amp;IF(MID(Table1[[#This Row],[SKU]], 7,1) ="L", "L", "")</f>
        <v>04</v>
      </c>
      <c r="Q125" s="2" t="str">
        <f>VLOOKUP(Table1[[#This Row],[Code Product Name]], ProductNameTable[], 3, FALSE)</f>
        <v>Neutral</v>
      </c>
      <c r="R125" s="2" t="str">
        <f>VLOOKUP(Table1[[#This Row],[Code Product Print]], ProductPrintTable[], 3, FALSE)</f>
        <v>Female</v>
      </c>
      <c r="S125" s="2"/>
    </row>
    <row r="126" spans="1:19" ht="15" x14ac:dyDescent="0.2">
      <c r="A126" t="s">
        <v>1906</v>
      </c>
      <c r="B126" t="b">
        <v>1</v>
      </c>
      <c r="C126" t="b">
        <v>0</v>
      </c>
      <c r="D126" t="s">
        <v>1907</v>
      </c>
      <c r="E126">
        <v>20</v>
      </c>
      <c r="F126">
        <v>10</v>
      </c>
      <c r="G126">
        <v>30</v>
      </c>
      <c r="H126" t="str">
        <f>VLOOKUP(Table1[[#This Row],[Code Product Line]],ProductLineTable[], 2,FALSE)</f>
        <v>Snappies</v>
      </c>
      <c r="I126" t="str">
        <f>VLOOKUP(Table1[[#This Row],[Code Product Name]], ProductNameTable[], 2, FALSE)</f>
        <v>Polo</v>
      </c>
      <c r="J126" t="str">
        <f>VLOOKUP(Table1[[#This Row],[Code Product Print]], ProductPrintTable[], 2, FALSE)</f>
        <v>Red</v>
      </c>
      <c r="K126" s="2" t="str">
        <f>VLOOKUP(MID(Table1[[#This Row],[SKU]],5,2)&amp;IF(MID(Table1[[#This Row],[SKU]], 7,1) ="L", "L", ""), ProductSizeTable[], 2, FALSE)</f>
        <v>XL</v>
      </c>
      <c r="L126" s="2" t="str">
        <f>IF(Table1[[#This Row],[Gender Product Name]] = "Neutral", Table1[[#This Row],[Gender Product Print]])</f>
        <v>Neutral</v>
      </c>
      <c r="M126" s="2" t="str">
        <f>LEFT(Table1[[#This Row],[SKU]], 2)</f>
        <v>02</v>
      </c>
      <c r="N126" s="2" t="str">
        <f>LEFT(Table1[[#This Row],[SKU]], 4)</f>
        <v>0202</v>
      </c>
      <c r="O126" s="2" t="str">
        <f>MID(Table1[[#This Row],[SKU]],IF(MID(Table1[[#This Row],[SKU]], 7,1) ="L", 8, 7),2)</f>
        <v>RE</v>
      </c>
      <c r="P126" s="2" t="str">
        <f>MID(Table1[[#This Row],[SKU]],5,2)&amp;IF(MID(Table1[[#This Row],[SKU]], 7,1) ="L", "L", "")</f>
        <v>04</v>
      </c>
      <c r="Q126" s="2" t="str">
        <f>VLOOKUP(Table1[[#This Row],[Code Product Name]], ProductNameTable[], 3, FALSE)</f>
        <v>Neutral</v>
      </c>
      <c r="R126" s="2" t="str">
        <f>VLOOKUP(Table1[[#This Row],[Code Product Print]], ProductPrintTable[], 3, FALSE)</f>
        <v>Neutral</v>
      </c>
      <c r="S126" s="2"/>
    </row>
    <row r="127" spans="1:19" ht="15" x14ac:dyDescent="0.2">
      <c r="A127" t="s">
        <v>1908</v>
      </c>
      <c r="B127" t="b">
        <v>1</v>
      </c>
      <c r="C127" t="b">
        <v>0</v>
      </c>
      <c r="D127" t="s">
        <v>1909</v>
      </c>
      <c r="E127">
        <v>20</v>
      </c>
      <c r="F127">
        <v>10</v>
      </c>
      <c r="G127">
        <v>30</v>
      </c>
      <c r="H127" t="str">
        <f>VLOOKUP(Table1[[#This Row],[Code Product Line]],ProductLineTable[], 2,FALSE)</f>
        <v>Snappies</v>
      </c>
      <c r="I127" t="str">
        <f>VLOOKUP(Table1[[#This Row],[Code Product Name]], ProductNameTable[], 2, FALSE)</f>
        <v>Polo</v>
      </c>
      <c r="J127" t="str">
        <f>VLOOKUP(Table1[[#This Row],[Code Product Print]], ProductPrintTable[], 2, FALSE)</f>
        <v>White</v>
      </c>
      <c r="K127" s="2" t="str">
        <f>VLOOKUP(MID(Table1[[#This Row],[SKU]],5,2)&amp;IF(MID(Table1[[#This Row],[SKU]], 7,1) ="L", "L", ""), ProductSizeTable[], 2, FALSE)</f>
        <v>XL</v>
      </c>
      <c r="L127" s="2" t="str">
        <f>IF(Table1[[#This Row],[Gender Product Name]] = "Neutral", Table1[[#This Row],[Gender Product Print]])</f>
        <v>Neutral</v>
      </c>
      <c r="M127" s="2" t="str">
        <f>LEFT(Table1[[#This Row],[SKU]], 2)</f>
        <v>02</v>
      </c>
      <c r="N127" s="2" t="str">
        <f>LEFT(Table1[[#This Row],[SKU]], 4)</f>
        <v>0202</v>
      </c>
      <c r="O127" s="2" t="str">
        <f>MID(Table1[[#This Row],[SKU]],IF(MID(Table1[[#This Row],[SKU]], 7,1) ="L", 8, 7),2)</f>
        <v>WH</v>
      </c>
      <c r="P127" s="2" t="str">
        <f>MID(Table1[[#This Row],[SKU]],5,2)&amp;IF(MID(Table1[[#This Row],[SKU]], 7,1) ="L", "L", "")</f>
        <v>04</v>
      </c>
      <c r="Q127" s="2" t="str">
        <f>VLOOKUP(Table1[[#This Row],[Code Product Name]], ProductNameTable[], 3, FALSE)</f>
        <v>Neutral</v>
      </c>
      <c r="R127" s="2" t="str">
        <f>VLOOKUP(Table1[[#This Row],[Code Product Print]], ProductPrintTable[], 3, FALSE)</f>
        <v>Neutral</v>
      </c>
      <c r="S127" s="2"/>
    </row>
    <row r="128" spans="1:19" ht="15" x14ac:dyDescent="0.2">
      <c r="A128" t="s">
        <v>1910</v>
      </c>
      <c r="B128" t="b">
        <v>1</v>
      </c>
      <c r="C128" t="b">
        <v>0</v>
      </c>
      <c r="D128" t="s">
        <v>1911</v>
      </c>
      <c r="E128">
        <v>14</v>
      </c>
      <c r="F128">
        <v>10</v>
      </c>
      <c r="G128">
        <v>24</v>
      </c>
      <c r="H128" t="str">
        <f>VLOOKUP(Table1[[#This Row],[Code Product Line]],ProductLineTable[], 2,FALSE)</f>
        <v>Snappies</v>
      </c>
      <c r="I128" t="str">
        <f>VLOOKUP(Table1[[#This Row],[Code Product Name]], ProductNameTable[], 2, FALSE)</f>
        <v>Polo</v>
      </c>
      <c r="J128" t="str">
        <f>VLOOKUP(Table1[[#This Row],[Code Product Print]], ProductPrintTable[], 2, FALSE)</f>
        <v>Black</v>
      </c>
      <c r="K128" s="2" t="str">
        <f>VLOOKUP(MID(Table1[[#This Row],[SKU]],5,2)&amp;IF(MID(Table1[[#This Row],[SKU]], 7,1) ="L", "L", ""), ProductSizeTable[], 2, FALSE)</f>
        <v>XXL</v>
      </c>
      <c r="L128" s="2" t="str">
        <f>IF(Table1[[#This Row],[Gender Product Name]] = "Neutral", Table1[[#This Row],[Gender Product Print]])</f>
        <v>Neutral</v>
      </c>
      <c r="M128" s="2" t="str">
        <f>LEFT(Table1[[#This Row],[SKU]], 2)</f>
        <v>02</v>
      </c>
      <c r="N128" s="2" t="str">
        <f>LEFT(Table1[[#This Row],[SKU]], 4)</f>
        <v>0202</v>
      </c>
      <c r="O128" s="2" t="str">
        <f>MID(Table1[[#This Row],[SKU]],IF(MID(Table1[[#This Row],[SKU]], 7,1) ="L", 8, 7),2)</f>
        <v>BK</v>
      </c>
      <c r="P128" s="2" t="str">
        <f>MID(Table1[[#This Row],[SKU]],5,2)&amp;IF(MID(Table1[[#This Row],[SKU]], 7,1) ="L", "L", "")</f>
        <v>05</v>
      </c>
      <c r="Q128" s="2" t="str">
        <f>VLOOKUP(Table1[[#This Row],[Code Product Name]], ProductNameTable[], 3, FALSE)</f>
        <v>Neutral</v>
      </c>
      <c r="R128" s="2" t="str">
        <f>VLOOKUP(Table1[[#This Row],[Code Product Print]], ProductPrintTable[], 3, FALSE)</f>
        <v>Neutral</v>
      </c>
      <c r="S128" s="2"/>
    </row>
    <row r="129" spans="1:19" ht="15" x14ac:dyDescent="0.2">
      <c r="A129" t="s">
        <v>1912</v>
      </c>
      <c r="B129" t="b">
        <v>1</v>
      </c>
      <c r="C129" t="b">
        <v>0</v>
      </c>
      <c r="D129" t="s">
        <v>1913</v>
      </c>
      <c r="E129">
        <v>20</v>
      </c>
      <c r="F129">
        <v>10</v>
      </c>
      <c r="G129">
        <v>30</v>
      </c>
      <c r="H129" t="str">
        <f>VLOOKUP(Table1[[#This Row],[Code Product Line]],ProductLineTable[], 2,FALSE)</f>
        <v>Snappies</v>
      </c>
      <c r="I129" t="str">
        <f>VLOOKUP(Table1[[#This Row],[Code Product Name]], ProductNameTable[], 2, FALSE)</f>
        <v>Polo</v>
      </c>
      <c r="J129" t="str">
        <f>VLOOKUP(Table1[[#This Row],[Code Product Print]], ProductPrintTable[], 2, FALSE)</f>
        <v>Blue</v>
      </c>
      <c r="K129" s="2" t="str">
        <f>VLOOKUP(MID(Table1[[#This Row],[SKU]],5,2)&amp;IF(MID(Table1[[#This Row],[SKU]], 7,1) ="L", "L", ""), ProductSizeTable[], 2, FALSE)</f>
        <v>XXL</v>
      </c>
      <c r="L129" s="2" t="str">
        <f>IF(Table1[[#This Row],[Gender Product Name]] = "Neutral", Table1[[#This Row],[Gender Product Print]])</f>
        <v>Neutral</v>
      </c>
      <c r="M129" s="2" t="str">
        <f>LEFT(Table1[[#This Row],[SKU]], 2)</f>
        <v>02</v>
      </c>
      <c r="N129" s="2" t="str">
        <f>LEFT(Table1[[#This Row],[SKU]], 4)</f>
        <v>0202</v>
      </c>
      <c r="O129" s="2" t="str">
        <f>MID(Table1[[#This Row],[SKU]],IF(MID(Table1[[#This Row],[SKU]], 7,1) ="L", 8, 7),2)</f>
        <v>BL</v>
      </c>
      <c r="P129" s="2" t="str">
        <f>MID(Table1[[#This Row],[SKU]],5,2)&amp;IF(MID(Table1[[#This Row],[SKU]], 7,1) ="L", "L", "")</f>
        <v>05</v>
      </c>
      <c r="Q129" s="2" t="str">
        <f>VLOOKUP(Table1[[#This Row],[Code Product Name]], ProductNameTable[], 3, FALSE)</f>
        <v>Neutral</v>
      </c>
      <c r="R129" s="2" t="str">
        <f>VLOOKUP(Table1[[#This Row],[Code Product Print]], ProductPrintTable[], 3, FALSE)</f>
        <v>Neutral</v>
      </c>
      <c r="S129" s="2"/>
    </row>
    <row r="130" spans="1:19" ht="15" x14ac:dyDescent="0.2">
      <c r="A130" t="s">
        <v>1914</v>
      </c>
      <c r="B130" t="b">
        <v>0</v>
      </c>
      <c r="C130" t="b">
        <v>0</v>
      </c>
      <c r="D130" t="s">
        <v>1915</v>
      </c>
      <c r="E130">
        <v>20</v>
      </c>
      <c r="F130">
        <v>10</v>
      </c>
      <c r="G130">
        <v>30</v>
      </c>
      <c r="H130" t="str">
        <f>VLOOKUP(Table1[[#This Row],[Code Product Line]],ProductLineTable[], 2,FALSE)</f>
        <v>Snappies</v>
      </c>
      <c r="I130" t="str">
        <f>VLOOKUP(Table1[[#This Row],[Code Product Name]], ProductNameTable[], 2, FALSE)</f>
        <v>Polo</v>
      </c>
      <c r="J130" t="str">
        <f>VLOOKUP(Table1[[#This Row],[Code Product Print]], ProductPrintTable[], 2, FALSE)</f>
        <v>Green</v>
      </c>
      <c r="K130" s="2" t="str">
        <f>VLOOKUP(MID(Table1[[#This Row],[SKU]],5,2)&amp;IF(MID(Table1[[#This Row],[SKU]], 7,1) ="L", "L", ""), ProductSizeTable[], 2, FALSE)</f>
        <v>XXL</v>
      </c>
      <c r="L130" s="2" t="str">
        <f>IF(Table1[[#This Row],[Gender Product Name]] = "Neutral", Table1[[#This Row],[Gender Product Print]])</f>
        <v>Neutral</v>
      </c>
      <c r="M130" s="2" t="str">
        <f>LEFT(Table1[[#This Row],[SKU]], 2)</f>
        <v>02</v>
      </c>
      <c r="N130" s="2" t="str">
        <f>LEFT(Table1[[#This Row],[SKU]], 4)</f>
        <v>0202</v>
      </c>
      <c r="O130" s="2" t="str">
        <f>MID(Table1[[#This Row],[SKU]],IF(MID(Table1[[#This Row],[SKU]], 7,1) ="L", 8, 7),2)</f>
        <v>GR</v>
      </c>
      <c r="P130" s="2" t="str">
        <f>MID(Table1[[#This Row],[SKU]],5,2)&amp;IF(MID(Table1[[#This Row],[SKU]], 7,1) ="L", "L", "")</f>
        <v>05</v>
      </c>
      <c r="Q130" s="2" t="str">
        <f>VLOOKUP(Table1[[#This Row],[Code Product Name]], ProductNameTable[], 3, FALSE)</f>
        <v>Neutral</v>
      </c>
      <c r="R130" s="2" t="str">
        <f>VLOOKUP(Table1[[#This Row],[Code Product Print]], ProductPrintTable[], 3, FALSE)</f>
        <v>Neutral</v>
      </c>
      <c r="S130" s="2"/>
    </row>
    <row r="131" spans="1:19" ht="15" x14ac:dyDescent="0.2">
      <c r="A131" t="s">
        <v>1916</v>
      </c>
      <c r="B131" t="b">
        <v>1</v>
      </c>
      <c r="C131" t="b">
        <v>0</v>
      </c>
      <c r="D131" t="s">
        <v>1917</v>
      </c>
      <c r="E131">
        <v>20</v>
      </c>
      <c r="F131">
        <v>10</v>
      </c>
      <c r="G131">
        <v>30</v>
      </c>
      <c r="H131" t="str">
        <f>VLOOKUP(Table1[[#This Row],[Code Product Line]],ProductLineTable[], 2,FALSE)</f>
        <v>Snappies</v>
      </c>
      <c r="I131" t="str">
        <f>VLOOKUP(Table1[[#This Row],[Code Product Name]], ProductNameTable[], 2, FALSE)</f>
        <v>Polo</v>
      </c>
      <c r="J131" t="str">
        <f>VLOOKUP(Table1[[#This Row],[Code Product Print]], ProductPrintTable[], 2, FALSE)</f>
        <v>Red</v>
      </c>
      <c r="K131" s="2" t="str">
        <f>VLOOKUP(MID(Table1[[#This Row],[SKU]],5,2)&amp;IF(MID(Table1[[#This Row],[SKU]], 7,1) ="L", "L", ""), ProductSizeTable[], 2, FALSE)</f>
        <v>XXL</v>
      </c>
      <c r="L131" s="2" t="str">
        <f>IF(Table1[[#This Row],[Gender Product Name]] = "Neutral", Table1[[#This Row],[Gender Product Print]])</f>
        <v>Neutral</v>
      </c>
      <c r="M131" s="2" t="str">
        <f>LEFT(Table1[[#This Row],[SKU]], 2)</f>
        <v>02</v>
      </c>
      <c r="N131" s="2" t="str">
        <f>LEFT(Table1[[#This Row],[SKU]], 4)</f>
        <v>0202</v>
      </c>
      <c r="O131" s="2" t="str">
        <f>MID(Table1[[#This Row],[SKU]],IF(MID(Table1[[#This Row],[SKU]], 7,1) ="L", 8, 7),2)</f>
        <v>RE</v>
      </c>
      <c r="P131" s="2" t="str">
        <f>MID(Table1[[#This Row],[SKU]],5,2)&amp;IF(MID(Table1[[#This Row],[SKU]], 7,1) ="L", "L", "")</f>
        <v>05</v>
      </c>
      <c r="Q131" s="2" t="str">
        <f>VLOOKUP(Table1[[#This Row],[Code Product Name]], ProductNameTable[], 3, FALSE)</f>
        <v>Neutral</v>
      </c>
      <c r="R131" s="2" t="str">
        <f>VLOOKUP(Table1[[#This Row],[Code Product Print]], ProductPrintTable[], 3, FALSE)</f>
        <v>Neutral</v>
      </c>
      <c r="S131" s="2"/>
    </row>
    <row r="132" spans="1:19" ht="15" x14ac:dyDescent="0.2">
      <c r="A132" t="s">
        <v>1918</v>
      </c>
      <c r="B132" t="b">
        <v>1</v>
      </c>
      <c r="C132" t="b">
        <v>0</v>
      </c>
      <c r="D132" t="s">
        <v>1919</v>
      </c>
      <c r="E132">
        <v>20</v>
      </c>
      <c r="F132">
        <v>10</v>
      </c>
      <c r="G132">
        <v>30</v>
      </c>
      <c r="H132" t="str">
        <f>VLOOKUP(Table1[[#This Row],[Code Product Line]],ProductLineTable[], 2,FALSE)</f>
        <v>Snappies</v>
      </c>
      <c r="I132" t="str">
        <f>VLOOKUP(Table1[[#This Row],[Code Product Name]], ProductNameTable[], 2, FALSE)</f>
        <v>Polo</v>
      </c>
      <c r="J132" t="str">
        <f>VLOOKUP(Table1[[#This Row],[Code Product Print]], ProductPrintTable[], 2, FALSE)</f>
        <v>White</v>
      </c>
      <c r="K132" s="2" t="str">
        <f>VLOOKUP(MID(Table1[[#This Row],[SKU]],5,2)&amp;IF(MID(Table1[[#This Row],[SKU]], 7,1) ="L", "L", ""), ProductSizeTable[], 2, FALSE)</f>
        <v>XXL</v>
      </c>
      <c r="L132" s="2" t="str">
        <f>IF(Table1[[#This Row],[Gender Product Name]] = "Neutral", Table1[[#This Row],[Gender Product Print]])</f>
        <v>Neutral</v>
      </c>
      <c r="M132" s="2" t="str">
        <f>LEFT(Table1[[#This Row],[SKU]], 2)</f>
        <v>02</v>
      </c>
      <c r="N132" s="2" t="str">
        <f>LEFT(Table1[[#This Row],[SKU]], 4)</f>
        <v>0202</v>
      </c>
      <c r="O132" s="2" t="str">
        <f>MID(Table1[[#This Row],[SKU]],IF(MID(Table1[[#This Row],[SKU]], 7,1) ="L", 8, 7),2)</f>
        <v>WH</v>
      </c>
      <c r="P132" s="2" t="str">
        <f>MID(Table1[[#This Row],[SKU]],5,2)&amp;IF(MID(Table1[[#This Row],[SKU]], 7,1) ="L", "L", "")</f>
        <v>05</v>
      </c>
      <c r="Q132" s="2" t="str">
        <f>VLOOKUP(Table1[[#This Row],[Code Product Name]], ProductNameTable[], 3, FALSE)</f>
        <v>Neutral</v>
      </c>
      <c r="R132" s="2" t="str">
        <f>VLOOKUP(Table1[[#This Row],[Code Product Print]], ProductPrintTable[], 3, FALSE)</f>
        <v>Neutral</v>
      </c>
      <c r="S132" s="2"/>
    </row>
    <row r="133" spans="1:19" ht="15" x14ac:dyDescent="0.2">
      <c r="A133" t="s">
        <v>1920</v>
      </c>
      <c r="B133" t="b">
        <v>1</v>
      </c>
      <c r="C133" t="b">
        <v>0</v>
      </c>
      <c r="D133" t="s">
        <v>1921</v>
      </c>
      <c r="E133">
        <v>14</v>
      </c>
      <c r="F133">
        <v>10</v>
      </c>
      <c r="G133">
        <v>24</v>
      </c>
      <c r="H133" t="str">
        <f>VLOOKUP(Table1[[#This Row],[Code Product Line]],ProductLineTable[], 2,FALSE)</f>
        <v>Snappies</v>
      </c>
      <c r="I133" t="str">
        <f>VLOOKUP(Table1[[#This Row],[Code Product Name]], ProductNameTable[], 2, FALSE)</f>
        <v>Polo</v>
      </c>
      <c r="J133" t="str">
        <f>VLOOKUP(Table1[[#This Row],[Code Product Print]], ProductPrintTable[], 2, FALSE)</f>
        <v>Black</v>
      </c>
      <c r="K133" s="2" t="str">
        <f>VLOOKUP(MID(Table1[[#This Row],[SKU]],5,2)&amp;IF(MID(Table1[[#This Row],[SKU]], 7,1) ="L", "L", ""), ProductSizeTable[], 2, FALSE)</f>
        <v>XXXL</v>
      </c>
      <c r="L133" s="2" t="str">
        <f>IF(Table1[[#This Row],[Gender Product Name]] = "Neutral", Table1[[#This Row],[Gender Product Print]])</f>
        <v>Neutral</v>
      </c>
      <c r="M133" s="2" t="str">
        <f>LEFT(Table1[[#This Row],[SKU]], 2)</f>
        <v>02</v>
      </c>
      <c r="N133" s="2" t="str">
        <f>LEFT(Table1[[#This Row],[SKU]], 4)</f>
        <v>0202</v>
      </c>
      <c r="O133" s="2" t="str">
        <f>MID(Table1[[#This Row],[SKU]],IF(MID(Table1[[#This Row],[SKU]], 7,1) ="L", 8, 7),2)</f>
        <v>BK</v>
      </c>
      <c r="P133" s="2" t="str">
        <f>MID(Table1[[#This Row],[SKU]],5,2)&amp;IF(MID(Table1[[#This Row],[SKU]], 7,1) ="L", "L", "")</f>
        <v>06</v>
      </c>
      <c r="Q133" s="2" t="str">
        <f>VLOOKUP(Table1[[#This Row],[Code Product Name]], ProductNameTable[], 3, FALSE)</f>
        <v>Neutral</v>
      </c>
      <c r="R133" s="2" t="str">
        <f>VLOOKUP(Table1[[#This Row],[Code Product Print]], ProductPrintTable[], 3, FALSE)</f>
        <v>Neutral</v>
      </c>
      <c r="S133" s="2"/>
    </row>
    <row r="134" spans="1:19" ht="15" x14ac:dyDescent="0.2">
      <c r="A134" t="s">
        <v>1922</v>
      </c>
      <c r="B134" t="b">
        <v>1</v>
      </c>
      <c r="C134" t="b">
        <v>0</v>
      </c>
      <c r="D134" t="s">
        <v>1923</v>
      </c>
      <c r="E134">
        <v>20</v>
      </c>
      <c r="F134">
        <v>10</v>
      </c>
      <c r="G134">
        <v>30</v>
      </c>
      <c r="H134" t="str">
        <f>VLOOKUP(Table1[[#This Row],[Code Product Line]],ProductLineTable[], 2,FALSE)</f>
        <v>Snappies</v>
      </c>
      <c r="I134" t="str">
        <f>VLOOKUP(Table1[[#This Row],[Code Product Name]], ProductNameTable[], 2, FALSE)</f>
        <v>Polo</v>
      </c>
      <c r="J134" t="str">
        <f>VLOOKUP(Table1[[#This Row],[Code Product Print]], ProductPrintTable[], 2, FALSE)</f>
        <v>Blue</v>
      </c>
      <c r="K134" s="2" t="str">
        <f>VLOOKUP(MID(Table1[[#This Row],[SKU]],5,2)&amp;IF(MID(Table1[[#This Row],[SKU]], 7,1) ="L", "L", ""), ProductSizeTable[], 2, FALSE)</f>
        <v>XXXL</v>
      </c>
      <c r="L134" s="2" t="str">
        <f>IF(Table1[[#This Row],[Gender Product Name]] = "Neutral", Table1[[#This Row],[Gender Product Print]])</f>
        <v>Neutral</v>
      </c>
      <c r="M134" s="2" t="str">
        <f>LEFT(Table1[[#This Row],[SKU]], 2)</f>
        <v>02</v>
      </c>
      <c r="N134" s="2" t="str">
        <f>LEFT(Table1[[#This Row],[SKU]], 4)</f>
        <v>0202</v>
      </c>
      <c r="O134" s="2" t="str">
        <f>MID(Table1[[#This Row],[SKU]],IF(MID(Table1[[#This Row],[SKU]], 7,1) ="L", 8, 7),2)</f>
        <v>BL</v>
      </c>
      <c r="P134" s="2" t="str">
        <f>MID(Table1[[#This Row],[SKU]],5,2)&amp;IF(MID(Table1[[#This Row],[SKU]], 7,1) ="L", "L", "")</f>
        <v>06</v>
      </c>
      <c r="Q134" s="2" t="str">
        <f>VLOOKUP(Table1[[#This Row],[Code Product Name]], ProductNameTable[], 3, FALSE)</f>
        <v>Neutral</v>
      </c>
      <c r="R134" s="2" t="str">
        <f>VLOOKUP(Table1[[#This Row],[Code Product Print]], ProductPrintTable[], 3, FALSE)</f>
        <v>Neutral</v>
      </c>
      <c r="S134" s="2"/>
    </row>
    <row r="135" spans="1:19" ht="15" x14ac:dyDescent="0.2">
      <c r="A135" t="s">
        <v>1924</v>
      </c>
      <c r="B135" t="b">
        <v>0</v>
      </c>
      <c r="C135" t="b">
        <v>0</v>
      </c>
      <c r="D135" t="s">
        <v>1925</v>
      </c>
      <c r="E135">
        <v>20</v>
      </c>
      <c r="F135">
        <v>10</v>
      </c>
      <c r="G135">
        <v>30</v>
      </c>
      <c r="H135" t="str">
        <f>VLOOKUP(Table1[[#This Row],[Code Product Line]],ProductLineTable[], 2,FALSE)</f>
        <v>Snappies</v>
      </c>
      <c r="I135" t="str">
        <f>VLOOKUP(Table1[[#This Row],[Code Product Name]], ProductNameTable[], 2, FALSE)</f>
        <v>Polo</v>
      </c>
      <c r="J135" t="str">
        <f>VLOOKUP(Table1[[#This Row],[Code Product Print]], ProductPrintTable[], 2, FALSE)</f>
        <v>Green</v>
      </c>
      <c r="K135" s="2" t="str">
        <f>VLOOKUP(MID(Table1[[#This Row],[SKU]],5,2)&amp;IF(MID(Table1[[#This Row],[SKU]], 7,1) ="L", "L", ""), ProductSizeTable[], 2, FALSE)</f>
        <v>XXXL</v>
      </c>
      <c r="L135" s="2" t="str">
        <f>IF(Table1[[#This Row],[Gender Product Name]] = "Neutral", Table1[[#This Row],[Gender Product Print]])</f>
        <v>Neutral</v>
      </c>
      <c r="M135" s="2" t="str">
        <f>LEFT(Table1[[#This Row],[SKU]], 2)</f>
        <v>02</v>
      </c>
      <c r="N135" s="2" t="str">
        <f>LEFT(Table1[[#This Row],[SKU]], 4)</f>
        <v>0202</v>
      </c>
      <c r="O135" s="2" t="str">
        <f>MID(Table1[[#This Row],[SKU]],IF(MID(Table1[[#This Row],[SKU]], 7,1) ="L", 8, 7),2)</f>
        <v>GR</v>
      </c>
      <c r="P135" s="2" t="str">
        <f>MID(Table1[[#This Row],[SKU]],5,2)&amp;IF(MID(Table1[[#This Row],[SKU]], 7,1) ="L", "L", "")</f>
        <v>06</v>
      </c>
      <c r="Q135" s="2" t="str">
        <f>VLOOKUP(Table1[[#This Row],[Code Product Name]], ProductNameTable[], 3, FALSE)</f>
        <v>Neutral</v>
      </c>
      <c r="R135" s="2" t="str">
        <f>VLOOKUP(Table1[[#This Row],[Code Product Print]], ProductPrintTable[], 3, FALSE)</f>
        <v>Neutral</v>
      </c>
      <c r="S135" s="2"/>
    </row>
    <row r="136" spans="1:19" ht="15" x14ac:dyDescent="0.2">
      <c r="A136" t="s">
        <v>1926</v>
      </c>
      <c r="B136" t="b">
        <v>1</v>
      </c>
      <c r="C136" t="b">
        <v>0</v>
      </c>
      <c r="D136" t="s">
        <v>1927</v>
      </c>
      <c r="E136">
        <v>20</v>
      </c>
      <c r="F136">
        <v>10</v>
      </c>
      <c r="G136">
        <v>30</v>
      </c>
      <c r="H136" t="str">
        <f>VLOOKUP(Table1[[#This Row],[Code Product Line]],ProductLineTable[], 2,FALSE)</f>
        <v>Snappies</v>
      </c>
      <c r="I136" t="str">
        <f>VLOOKUP(Table1[[#This Row],[Code Product Name]], ProductNameTable[], 2, FALSE)</f>
        <v>Polo</v>
      </c>
      <c r="J136" t="str">
        <f>VLOOKUP(Table1[[#This Row],[Code Product Print]], ProductPrintTable[], 2, FALSE)</f>
        <v>Red</v>
      </c>
      <c r="K136" s="2" t="str">
        <f>VLOOKUP(MID(Table1[[#This Row],[SKU]],5,2)&amp;IF(MID(Table1[[#This Row],[SKU]], 7,1) ="L", "L", ""), ProductSizeTable[], 2, FALSE)</f>
        <v>XXXL</v>
      </c>
      <c r="L136" s="2" t="str">
        <f>IF(Table1[[#This Row],[Gender Product Name]] = "Neutral", Table1[[#This Row],[Gender Product Print]])</f>
        <v>Neutral</v>
      </c>
      <c r="M136" s="2" t="str">
        <f>LEFT(Table1[[#This Row],[SKU]], 2)</f>
        <v>02</v>
      </c>
      <c r="N136" s="2" t="str">
        <f>LEFT(Table1[[#This Row],[SKU]], 4)</f>
        <v>0202</v>
      </c>
      <c r="O136" s="2" t="str">
        <f>MID(Table1[[#This Row],[SKU]],IF(MID(Table1[[#This Row],[SKU]], 7,1) ="L", 8, 7),2)</f>
        <v>RE</v>
      </c>
      <c r="P136" s="2" t="str">
        <f>MID(Table1[[#This Row],[SKU]],5,2)&amp;IF(MID(Table1[[#This Row],[SKU]], 7,1) ="L", "L", "")</f>
        <v>06</v>
      </c>
      <c r="Q136" s="2" t="str">
        <f>VLOOKUP(Table1[[#This Row],[Code Product Name]], ProductNameTable[], 3, FALSE)</f>
        <v>Neutral</v>
      </c>
      <c r="R136" s="2" t="str">
        <f>VLOOKUP(Table1[[#This Row],[Code Product Print]], ProductPrintTable[], 3, FALSE)</f>
        <v>Neutral</v>
      </c>
      <c r="S136" s="2"/>
    </row>
    <row r="137" spans="1:19" ht="15" x14ac:dyDescent="0.2">
      <c r="A137" t="s">
        <v>1928</v>
      </c>
      <c r="B137" t="b">
        <v>1</v>
      </c>
      <c r="C137" t="b">
        <v>0</v>
      </c>
      <c r="D137" t="s">
        <v>1929</v>
      </c>
      <c r="E137">
        <v>20</v>
      </c>
      <c r="F137">
        <v>10</v>
      </c>
      <c r="G137">
        <v>30</v>
      </c>
      <c r="H137" t="str">
        <f>VLOOKUP(Table1[[#This Row],[Code Product Line]],ProductLineTable[], 2,FALSE)</f>
        <v>Snappies</v>
      </c>
      <c r="I137" t="str">
        <f>VLOOKUP(Table1[[#This Row],[Code Product Name]], ProductNameTable[], 2, FALSE)</f>
        <v>Polo</v>
      </c>
      <c r="J137" t="str">
        <f>VLOOKUP(Table1[[#This Row],[Code Product Print]], ProductPrintTable[], 2, FALSE)</f>
        <v>White</v>
      </c>
      <c r="K137" s="2" t="str">
        <f>VLOOKUP(MID(Table1[[#This Row],[SKU]],5,2)&amp;IF(MID(Table1[[#This Row],[SKU]], 7,1) ="L", "L", ""), ProductSizeTable[], 2, FALSE)</f>
        <v>XXXL</v>
      </c>
      <c r="L137" s="2" t="str">
        <f>IF(Table1[[#This Row],[Gender Product Name]] = "Neutral", Table1[[#This Row],[Gender Product Print]])</f>
        <v>Neutral</v>
      </c>
      <c r="M137" s="2" t="str">
        <f>LEFT(Table1[[#This Row],[SKU]], 2)</f>
        <v>02</v>
      </c>
      <c r="N137" s="2" t="str">
        <f>LEFT(Table1[[#This Row],[SKU]], 4)</f>
        <v>0202</v>
      </c>
      <c r="O137" s="2" t="str">
        <f>MID(Table1[[#This Row],[SKU]],IF(MID(Table1[[#This Row],[SKU]], 7,1) ="L", 8, 7),2)</f>
        <v>WH</v>
      </c>
      <c r="P137" s="2" t="str">
        <f>MID(Table1[[#This Row],[SKU]],5,2)&amp;IF(MID(Table1[[#This Row],[SKU]], 7,1) ="L", "L", "")</f>
        <v>06</v>
      </c>
      <c r="Q137" s="2" t="str">
        <f>VLOOKUP(Table1[[#This Row],[Code Product Name]], ProductNameTable[], 3, FALSE)</f>
        <v>Neutral</v>
      </c>
      <c r="R137" s="2" t="str">
        <f>VLOOKUP(Table1[[#This Row],[Code Product Print]], ProductPrintTable[], 3, FALSE)</f>
        <v>Neutral</v>
      </c>
      <c r="S137" s="2"/>
    </row>
    <row r="138" spans="1:19" ht="15" x14ac:dyDescent="0.2">
      <c r="A138" t="s">
        <v>1930</v>
      </c>
      <c r="B138" t="b">
        <v>1</v>
      </c>
      <c r="C138" t="b">
        <v>0</v>
      </c>
      <c r="D138" t="s">
        <v>1931</v>
      </c>
      <c r="E138">
        <v>14</v>
      </c>
      <c r="F138">
        <v>10</v>
      </c>
      <c r="G138">
        <v>24</v>
      </c>
      <c r="H138" t="str">
        <f>VLOOKUP(Table1[[#This Row],[Code Product Line]],ProductLineTable[], 2,FALSE)</f>
        <v>Snappies</v>
      </c>
      <c r="I138" t="str">
        <f>VLOOKUP(Table1[[#This Row],[Code Product Name]], ProductNameTable[], 2, FALSE)</f>
        <v>Romper</v>
      </c>
      <c r="J138" t="str">
        <f>VLOOKUP(Table1[[#This Row],[Code Product Print]], ProductPrintTable[], 2, FALSE)</f>
        <v>Black</v>
      </c>
      <c r="K138" s="2" t="str">
        <f>VLOOKUP(MID(Table1[[#This Row],[SKU]],5,2)&amp;IF(MID(Table1[[#This Row],[SKU]], 7,1) ="L", "L", ""), ProductSizeTable[], 2, FALSE)</f>
        <v>Small</v>
      </c>
      <c r="L138" s="2" t="str">
        <f>IF(Table1[[#This Row],[Gender Product Name]] = "Neutral", Table1[[#This Row],[Gender Product Print]])</f>
        <v>Neutral</v>
      </c>
      <c r="M138" s="2" t="str">
        <f>LEFT(Table1[[#This Row],[SKU]], 2)</f>
        <v>02</v>
      </c>
      <c r="N138" s="2" t="str">
        <f>LEFT(Table1[[#This Row],[SKU]], 4)</f>
        <v>0203</v>
      </c>
      <c r="O138" s="2" t="str">
        <f>MID(Table1[[#This Row],[SKU]],IF(MID(Table1[[#This Row],[SKU]], 7,1) ="L", 8, 7),2)</f>
        <v>BK</v>
      </c>
      <c r="P138" s="2" t="str">
        <f>MID(Table1[[#This Row],[SKU]],5,2)&amp;IF(MID(Table1[[#This Row],[SKU]], 7,1) ="L", "L", "")</f>
        <v>01</v>
      </c>
      <c r="Q138" s="2" t="str">
        <f>VLOOKUP(Table1[[#This Row],[Code Product Name]], ProductNameTable[], 3, FALSE)</f>
        <v>Neutral</v>
      </c>
      <c r="R138" s="2" t="str">
        <f>VLOOKUP(Table1[[#This Row],[Code Product Print]], ProductPrintTable[], 3, FALSE)</f>
        <v>Neutral</v>
      </c>
      <c r="S138" s="2"/>
    </row>
    <row r="139" spans="1:19" ht="15" x14ac:dyDescent="0.2">
      <c r="A139" t="s">
        <v>1932</v>
      </c>
      <c r="B139" t="b">
        <v>1</v>
      </c>
      <c r="C139" t="b">
        <v>0</v>
      </c>
      <c r="D139" t="s">
        <v>1933</v>
      </c>
      <c r="E139">
        <v>14</v>
      </c>
      <c r="F139">
        <v>10</v>
      </c>
      <c r="G139">
        <v>24</v>
      </c>
      <c r="H139" t="str">
        <f>VLOOKUP(Table1[[#This Row],[Code Product Line]],ProductLineTable[], 2,FALSE)</f>
        <v>Snappies</v>
      </c>
      <c r="I139" t="str">
        <f>VLOOKUP(Table1[[#This Row],[Code Product Name]], ProductNameTable[], 2, FALSE)</f>
        <v>Romper</v>
      </c>
      <c r="J139" t="str">
        <f>VLOOKUP(Table1[[#This Row],[Code Product Print]], ProductPrintTable[], 2, FALSE)</f>
        <v>Blue</v>
      </c>
      <c r="K139" s="2" t="str">
        <f>VLOOKUP(MID(Table1[[#This Row],[SKU]],5,2)&amp;IF(MID(Table1[[#This Row],[SKU]], 7,1) ="L", "L", ""), ProductSizeTable[], 2, FALSE)</f>
        <v>Small</v>
      </c>
      <c r="L139" s="2" t="str">
        <f>IF(Table1[[#This Row],[Gender Product Name]] = "Neutral", Table1[[#This Row],[Gender Product Print]])</f>
        <v>Neutral</v>
      </c>
      <c r="M139" s="2" t="str">
        <f>LEFT(Table1[[#This Row],[SKU]], 2)</f>
        <v>02</v>
      </c>
      <c r="N139" s="2" t="str">
        <f>LEFT(Table1[[#This Row],[SKU]], 4)</f>
        <v>0203</v>
      </c>
      <c r="O139" s="2" t="str">
        <f>MID(Table1[[#This Row],[SKU]],IF(MID(Table1[[#This Row],[SKU]], 7,1) ="L", 8, 7),2)</f>
        <v>BL</v>
      </c>
      <c r="P139" s="2" t="str">
        <f>MID(Table1[[#This Row],[SKU]],5,2)&amp;IF(MID(Table1[[#This Row],[SKU]], 7,1) ="L", "L", "")</f>
        <v>01</v>
      </c>
      <c r="Q139" s="2" t="str">
        <f>VLOOKUP(Table1[[#This Row],[Code Product Name]], ProductNameTable[], 3, FALSE)</f>
        <v>Neutral</v>
      </c>
      <c r="R139" s="2" t="str">
        <f>VLOOKUP(Table1[[#This Row],[Code Product Print]], ProductPrintTable[], 3, FALSE)</f>
        <v>Neutral</v>
      </c>
      <c r="S139" s="2"/>
    </row>
    <row r="140" spans="1:19" ht="15" x14ac:dyDescent="0.2">
      <c r="A140" t="s">
        <v>1934</v>
      </c>
      <c r="B140" t="b">
        <v>1</v>
      </c>
      <c r="C140" t="b">
        <v>0</v>
      </c>
      <c r="D140" t="s">
        <v>1935</v>
      </c>
      <c r="F140">
        <v>10</v>
      </c>
      <c r="H140" t="str">
        <f>VLOOKUP(Table1[[#This Row],[Code Product Line]],ProductLineTable[], 2,FALSE)</f>
        <v>Snappies</v>
      </c>
      <c r="I140" t="str">
        <f>VLOOKUP(Table1[[#This Row],[Code Product Name]], ProductNameTable[], 2, FALSE)</f>
        <v>Romper</v>
      </c>
      <c r="J140" t="str">
        <f>VLOOKUP(Table1[[#This Row],[Code Product Print]], ProductPrintTable[], 2, FALSE)</f>
        <v>Cammies</v>
      </c>
      <c r="K140" s="2" t="str">
        <f>VLOOKUP(MID(Table1[[#This Row],[SKU]],5,2)&amp;IF(MID(Table1[[#This Row],[SKU]], 7,1) ="L", "L", ""), ProductSizeTable[], 2, FALSE)</f>
        <v>Small</v>
      </c>
      <c r="L140" s="2" t="str">
        <f>IF(Table1[[#This Row],[Gender Product Name]] = "Neutral", Table1[[#This Row],[Gender Product Print]])</f>
        <v>Neutral</v>
      </c>
      <c r="M140" s="2" t="str">
        <f>LEFT(Table1[[#This Row],[SKU]], 2)</f>
        <v>02</v>
      </c>
      <c r="N140" s="2" t="str">
        <f>LEFT(Table1[[#This Row],[SKU]], 4)</f>
        <v>0203</v>
      </c>
      <c r="O140" s="2" t="str">
        <f>MID(Table1[[#This Row],[SKU]],IF(MID(Table1[[#This Row],[SKU]], 7,1) ="L", 8, 7),2)</f>
        <v>CA</v>
      </c>
      <c r="P140" s="2" t="str">
        <f>MID(Table1[[#This Row],[SKU]],5,2)&amp;IF(MID(Table1[[#This Row],[SKU]], 7,1) ="L", "L", "")</f>
        <v>01</v>
      </c>
      <c r="Q140" s="2" t="str">
        <f>VLOOKUP(Table1[[#This Row],[Code Product Name]], ProductNameTable[], 3, FALSE)</f>
        <v>Neutral</v>
      </c>
      <c r="R140" s="2" t="str">
        <f>VLOOKUP(Table1[[#This Row],[Code Product Print]], ProductPrintTable[], 3, FALSE)</f>
        <v>Neutral</v>
      </c>
      <c r="S140" s="2"/>
    </row>
    <row r="141" spans="1:19" ht="15" x14ac:dyDescent="0.2">
      <c r="A141" t="s">
        <v>1936</v>
      </c>
      <c r="B141" t="b">
        <v>1</v>
      </c>
      <c r="C141" t="b">
        <v>0</v>
      </c>
      <c r="D141" t="s">
        <v>1937</v>
      </c>
      <c r="F141">
        <v>40</v>
      </c>
      <c r="H141" t="str">
        <f>VLOOKUP(Table1[[#This Row],[Code Product Line]],ProductLineTable[], 2,FALSE)</f>
        <v>Snappies</v>
      </c>
      <c r="I141" t="str">
        <f>VLOOKUP(Table1[[#This Row],[Code Product Name]], ProductNameTable[], 2, FALSE)</f>
        <v>Romper</v>
      </c>
      <c r="J141" t="str">
        <f>VLOOKUP(Table1[[#This Row],[Code Product Print]], ProductPrintTable[], 2, FALSE)</f>
        <v>Camelot</v>
      </c>
      <c r="K141" s="2" t="str">
        <f>VLOOKUP(MID(Table1[[#This Row],[SKU]],5,2)&amp;IF(MID(Table1[[#This Row],[SKU]], 7,1) ="L", "L", ""), ProductSizeTable[], 2, FALSE)</f>
        <v>Small</v>
      </c>
      <c r="L141" s="2" t="str">
        <f>IF(Table1[[#This Row],[Gender Product Name]] = "Neutral", Table1[[#This Row],[Gender Product Print]])</f>
        <v>Neutral</v>
      </c>
      <c r="M141" s="2" t="str">
        <f>LEFT(Table1[[#This Row],[SKU]], 2)</f>
        <v>02</v>
      </c>
      <c r="N141" s="2" t="str">
        <f>LEFT(Table1[[#This Row],[SKU]], 4)</f>
        <v>0203</v>
      </c>
      <c r="O141" s="2" t="str">
        <f>MID(Table1[[#This Row],[SKU]],IF(MID(Table1[[#This Row],[SKU]], 7,1) ="L", 8, 7),2)</f>
        <v>CL</v>
      </c>
      <c r="P141" s="2" t="str">
        <f>MID(Table1[[#This Row],[SKU]],5,2)&amp;IF(MID(Table1[[#This Row],[SKU]], 7,1) ="L", "L", "")</f>
        <v>01</v>
      </c>
      <c r="Q141" s="2" t="str">
        <f>VLOOKUP(Table1[[#This Row],[Code Product Name]], ProductNameTable[], 3, FALSE)</f>
        <v>Neutral</v>
      </c>
      <c r="R141" s="2" t="str">
        <f>VLOOKUP(Table1[[#This Row],[Code Product Print]], ProductPrintTable[], 3, FALSE)</f>
        <v>Neutral</v>
      </c>
      <c r="S141" s="2"/>
    </row>
    <row r="142" spans="1:19" ht="15" x14ac:dyDescent="0.2">
      <c r="A142" t="s">
        <v>1938</v>
      </c>
      <c r="B142" t="b">
        <v>1</v>
      </c>
      <c r="C142" t="b">
        <v>0</v>
      </c>
      <c r="D142" t="s">
        <v>1939</v>
      </c>
      <c r="F142">
        <v>40</v>
      </c>
      <c r="H142" t="str">
        <f>VLOOKUP(Table1[[#This Row],[Code Product Line]],ProductLineTable[], 2,FALSE)</f>
        <v>Snappies</v>
      </c>
      <c r="I142" t="str">
        <f>VLOOKUP(Table1[[#This Row],[Code Product Name]], ProductNameTable[], 2, FALSE)</f>
        <v>Romper</v>
      </c>
      <c r="J142" t="str">
        <f>VLOOKUP(Table1[[#This Row],[Code Product Print]], ProductPrintTable[], 2, FALSE)</f>
        <v>Cammies Pink</v>
      </c>
      <c r="K142" s="2" t="str">
        <f>VLOOKUP(MID(Table1[[#This Row],[SKU]],5,2)&amp;IF(MID(Table1[[#This Row],[SKU]], 7,1) ="L", "L", ""), ProductSizeTable[], 2, FALSE)</f>
        <v>Small</v>
      </c>
      <c r="L142" s="2" t="str">
        <f>IF(Table1[[#This Row],[Gender Product Name]] = "Neutral", Table1[[#This Row],[Gender Product Print]])</f>
        <v>Female</v>
      </c>
      <c r="M142" s="2" t="str">
        <f>LEFT(Table1[[#This Row],[SKU]], 2)</f>
        <v>02</v>
      </c>
      <c r="N142" s="2" t="str">
        <f>LEFT(Table1[[#This Row],[SKU]], 4)</f>
        <v>0203</v>
      </c>
      <c r="O142" s="2" t="str">
        <f>MID(Table1[[#This Row],[SKU]],IF(MID(Table1[[#This Row],[SKU]], 7,1) ="L", 8, 7),2)</f>
        <v>CP</v>
      </c>
      <c r="P142" s="2" t="str">
        <f>MID(Table1[[#This Row],[SKU]],5,2)&amp;IF(MID(Table1[[#This Row],[SKU]], 7,1) ="L", "L", "")</f>
        <v>01</v>
      </c>
      <c r="Q142" s="2" t="str">
        <f>VLOOKUP(Table1[[#This Row],[Code Product Name]], ProductNameTable[], 3, FALSE)</f>
        <v>Neutral</v>
      </c>
      <c r="R142" s="2" t="str">
        <f>VLOOKUP(Table1[[#This Row],[Code Product Print]], ProductPrintTable[], 3, FALSE)</f>
        <v>Female</v>
      </c>
      <c r="S142" s="2"/>
    </row>
    <row r="143" spans="1:19" ht="15" x14ac:dyDescent="0.2">
      <c r="A143" t="s">
        <v>1940</v>
      </c>
      <c r="B143" t="b">
        <v>1</v>
      </c>
      <c r="C143" t="b">
        <v>0</v>
      </c>
      <c r="D143" t="s">
        <v>1941</v>
      </c>
      <c r="F143">
        <v>10</v>
      </c>
      <c r="H143" t="str">
        <f>VLOOKUP(Table1[[#This Row],[Code Product Line]],ProductLineTable[], 2,FALSE)</f>
        <v>Snappies</v>
      </c>
      <c r="I143" t="str">
        <f>VLOOKUP(Table1[[#This Row],[Code Product Name]], ProductNameTable[], 2, FALSE)</f>
        <v>Romper</v>
      </c>
      <c r="J143" t="str">
        <f>VLOOKUP(Table1[[#This Row],[Code Product Print]], ProductPrintTable[], 2, FALSE)</f>
        <v>Galactic</v>
      </c>
      <c r="K143" s="2" t="str">
        <f>VLOOKUP(MID(Table1[[#This Row],[SKU]],5,2)&amp;IF(MID(Table1[[#This Row],[SKU]], 7,1) ="L", "L", ""), ProductSizeTable[], 2, FALSE)</f>
        <v>Small</v>
      </c>
      <c r="L143" s="2" t="str">
        <f>IF(Table1[[#This Row],[Gender Product Name]] = "Neutral", Table1[[#This Row],[Gender Product Print]])</f>
        <v>Neutral</v>
      </c>
      <c r="M143" s="2" t="str">
        <f>LEFT(Table1[[#This Row],[SKU]], 2)</f>
        <v>02</v>
      </c>
      <c r="N143" s="2" t="str">
        <f>LEFT(Table1[[#This Row],[SKU]], 4)</f>
        <v>0203</v>
      </c>
      <c r="O143" s="2" t="str">
        <f>MID(Table1[[#This Row],[SKU]],IF(MID(Table1[[#This Row],[SKU]], 7,1) ="L", 8, 7),2)</f>
        <v>GA</v>
      </c>
      <c r="P143" s="2" t="str">
        <f>MID(Table1[[#This Row],[SKU]],5,2)&amp;IF(MID(Table1[[#This Row],[SKU]], 7,1) ="L", "L", "")</f>
        <v>01</v>
      </c>
      <c r="Q143" s="2" t="str">
        <f>VLOOKUP(Table1[[#This Row],[Code Product Name]], ProductNameTable[], 3, FALSE)</f>
        <v>Neutral</v>
      </c>
      <c r="R143" s="2" t="str">
        <f>VLOOKUP(Table1[[#This Row],[Code Product Print]], ProductPrintTable[], 3, FALSE)</f>
        <v>Neutral</v>
      </c>
      <c r="S143" s="2"/>
    </row>
    <row r="144" spans="1:19" ht="15" x14ac:dyDescent="0.2">
      <c r="A144" t="s">
        <v>1942</v>
      </c>
      <c r="B144" t="b">
        <v>0</v>
      </c>
      <c r="C144" t="b">
        <v>0</v>
      </c>
      <c r="D144" t="s">
        <v>1943</v>
      </c>
      <c r="E144">
        <v>14</v>
      </c>
      <c r="F144">
        <v>10</v>
      </c>
      <c r="G144">
        <v>24</v>
      </c>
      <c r="H144" t="str">
        <f>VLOOKUP(Table1[[#This Row],[Code Product Line]],ProductLineTable[], 2,FALSE)</f>
        <v>Snappies</v>
      </c>
      <c r="I144" t="str">
        <f>VLOOKUP(Table1[[#This Row],[Code Product Name]], ProductNameTable[], 2, FALSE)</f>
        <v>Romper</v>
      </c>
      <c r="J144" t="str">
        <f>VLOOKUP(Table1[[#This Row],[Code Product Print]], ProductPrintTable[], 2, FALSE)</f>
        <v>Green</v>
      </c>
      <c r="K144" s="2" t="str">
        <f>VLOOKUP(MID(Table1[[#This Row],[SKU]],5,2)&amp;IF(MID(Table1[[#This Row],[SKU]], 7,1) ="L", "L", ""), ProductSizeTable[], 2, FALSE)</f>
        <v>Small</v>
      </c>
      <c r="L144" s="2" t="str">
        <f>IF(Table1[[#This Row],[Gender Product Name]] = "Neutral", Table1[[#This Row],[Gender Product Print]])</f>
        <v>Neutral</v>
      </c>
      <c r="M144" s="2" t="str">
        <f>LEFT(Table1[[#This Row],[SKU]], 2)</f>
        <v>02</v>
      </c>
      <c r="N144" s="2" t="str">
        <f>LEFT(Table1[[#This Row],[SKU]], 4)</f>
        <v>0203</v>
      </c>
      <c r="O144" s="2" t="str">
        <f>MID(Table1[[#This Row],[SKU]],IF(MID(Table1[[#This Row],[SKU]], 7,1) ="L", 8, 7),2)</f>
        <v>GR</v>
      </c>
      <c r="P144" s="2" t="str">
        <f>MID(Table1[[#This Row],[SKU]],5,2)&amp;IF(MID(Table1[[#This Row],[SKU]], 7,1) ="L", "L", "")</f>
        <v>01</v>
      </c>
      <c r="Q144" s="2" t="str">
        <f>VLOOKUP(Table1[[#This Row],[Code Product Name]], ProductNameTable[], 3, FALSE)</f>
        <v>Neutral</v>
      </c>
      <c r="R144" s="2" t="str">
        <f>VLOOKUP(Table1[[#This Row],[Code Product Print]], ProductPrintTable[], 3, FALSE)</f>
        <v>Neutral</v>
      </c>
      <c r="S144" s="2"/>
    </row>
    <row r="145" spans="1:19" ht="15" x14ac:dyDescent="0.2">
      <c r="A145" t="s">
        <v>1944</v>
      </c>
      <c r="B145" t="b">
        <v>1</v>
      </c>
      <c r="C145" t="b">
        <v>0</v>
      </c>
      <c r="D145" t="s">
        <v>1945</v>
      </c>
      <c r="F145">
        <v>10</v>
      </c>
      <c r="H145" t="str">
        <f>VLOOKUP(Table1[[#This Row],[Code Product Line]],ProductLineTable[], 2,FALSE)</f>
        <v>Snappies</v>
      </c>
      <c r="I145" t="str">
        <f>VLOOKUP(Table1[[#This Row],[Code Product Name]], ProductNameTable[], 2, FALSE)</f>
        <v>Romper</v>
      </c>
      <c r="J145" t="str">
        <f>VLOOKUP(Table1[[#This Row],[Code Product Print]], ProductPrintTable[], 2, FALSE)</f>
        <v>Metro</v>
      </c>
      <c r="K145" s="2" t="str">
        <f>VLOOKUP(MID(Table1[[#This Row],[SKU]],5,2)&amp;IF(MID(Table1[[#This Row],[SKU]], 7,1) ="L", "L", ""), ProductSizeTable[], 2, FALSE)</f>
        <v>Small</v>
      </c>
      <c r="L145" s="2" t="str">
        <f>IF(Table1[[#This Row],[Gender Product Name]] = "Neutral", Table1[[#This Row],[Gender Product Print]])</f>
        <v>Neutral</v>
      </c>
      <c r="M145" s="2" t="str">
        <f>LEFT(Table1[[#This Row],[SKU]], 2)</f>
        <v>02</v>
      </c>
      <c r="N145" s="2" t="str">
        <f>LEFT(Table1[[#This Row],[SKU]], 4)</f>
        <v>0203</v>
      </c>
      <c r="O145" s="2" t="str">
        <f>MID(Table1[[#This Row],[SKU]],IF(MID(Table1[[#This Row],[SKU]], 7,1) ="L", 8, 7),2)</f>
        <v>ME</v>
      </c>
      <c r="P145" s="2" t="str">
        <f>MID(Table1[[#This Row],[SKU]],5,2)&amp;IF(MID(Table1[[#This Row],[SKU]], 7,1) ="L", "L", "")</f>
        <v>01</v>
      </c>
      <c r="Q145" s="2" t="str">
        <f>VLOOKUP(Table1[[#This Row],[Code Product Name]], ProductNameTable[], 3, FALSE)</f>
        <v>Neutral</v>
      </c>
      <c r="R145" s="2" t="str">
        <f>VLOOKUP(Table1[[#This Row],[Code Product Print]], ProductPrintTable[], 3, FALSE)</f>
        <v>Neutral</v>
      </c>
      <c r="S145" s="2"/>
    </row>
    <row r="146" spans="1:19" ht="15" x14ac:dyDescent="0.2">
      <c r="A146" t="s">
        <v>1946</v>
      </c>
      <c r="B146" t="b">
        <v>0</v>
      </c>
      <c r="C146" t="b">
        <v>0</v>
      </c>
      <c r="D146" t="s">
        <v>1947</v>
      </c>
      <c r="F146">
        <v>10</v>
      </c>
      <c r="H146" t="str">
        <f>VLOOKUP(Table1[[#This Row],[Code Product Line]],ProductLineTable[], 2,FALSE)</f>
        <v>Snappies</v>
      </c>
      <c r="I146" t="str">
        <f>VLOOKUP(Table1[[#This Row],[Code Product Name]], ProductNameTable[], 2, FALSE)</f>
        <v>Romper</v>
      </c>
      <c r="J146" t="str">
        <f>VLOOKUP(Table1[[#This Row],[Code Product Print]], ProductPrintTable[], 2, FALSE)</f>
        <v>Overnights</v>
      </c>
      <c r="K146" s="2" t="str">
        <f>VLOOKUP(MID(Table1[[#This Row],[SKU]],5,2)&amp;IF(MID(Table1[[#This Row],[SKU]], 7,1) ="L", "L", ""), ProductSizeTable[], 2, FALSE)</f>
        <v>Small</v>
      </c>
      <c r="L146" s="2" t="str">
        <f>IF(Table1[[#This Row],[Gender Product Name]] = "Neutral", Table1[[#This Row],[Gender Product Print]])</f>
        <v>Neutral</v>
      </c>
      <c r="M146" s="2" t="str">
        <f>LEFT(Table1[[#This Row],[SKU]], 2)</f>
        <v>02</v>
      </c>
      <c r="N146" s="2" t="str">
        <f>LEFT(Table1[[#This Row],[SKU]], 4)</f>
        <v>0203</v>
      </c>
      <c r="O146" s="2" t="str">
        <f>MID(Table1[[#This Row],[SKU]],IF(MID(Table1[[#This Row],[SKU]], 7,1) ="L", 8, 7),2)</f>
        <v>ON</v>
      </c>
      <c r="P146" s="2" t="str">
        <f>MID(Table1[[#This Row],[SKU]],5,2)&amp;IF(MID(Table1[[#This Row],[SKU]], 7,1) ="L", "L", "")</f>
        <v>01</v>
      </c>
      <c r="Q146" s="2" t="str">
        <f>VLOOKUP(Table1[[#This Row],[Code Product Name]], ProductNameTable[], 3, FALSE)</f>
        <v>Neutral</v>
      </c>
      <c r="R146" s="2" t="str">
        <f>VLOOKUP(Table1[[#This Row],[Code Product Print]], ProductPrintTable[], 3, FALSE)</f>
        <v>Neutral</v>
      </c>
      <c r="S146" s="2"/>
    </row>
    <row r="147" spans="1:19" ht="15" x14ac:dyDescent="0.2">
      <c r="A147" t="s">
        <v>1948</v>
      </c>
      <c r="B147" t="b">
        <v>1</v>
      </c>
      <c r="C147" t="b">
        <v>0</v>
      </c>
      <c r="D147" t="s">
        <v>1949</v>
      </c>
      <c r="H147" t="str">
        <f>VLOOKUP(Table1[[#This Row],[Code Product Line]],ProductLineTable[], 2,FALSE)</f>
        <v>Snappies</v>
      </c>
      <c r="I147" t="str">
        <f>VLOOKUP(Table1[[#This Row],[Code Product Name]], ProductNameTable[], 2, FALSE)</f>
        <v>Romper</v>
      </c>
      <c r="J147" t="str">
        <f>VLOOKUP(Table1[[#This Row],[Code Product Print]], ProductPrintTable[], 2, FALSE)</f>
        <v>Overnights</v>
      </c>
      <c r="K147" s="2" t="str">
        <f>VLOOKUP(MID(Table1[[#This Row],[SKU]],5,2)&amp;IF(MID(Table1[[#This Row],[SKU]], 7,1) ="L", "L", ""), ProductSizeTable[], 2, FALSE)</f>
        <v>Small</v>
      </c>
      <c r="L147" s="2" t="str">
        <f>IF(Table1[[#This Row],[Gender Product Name]] = "Neutral", Table1[[#This Row],[Gender Product Print]])</f>
        <v>Neutral</v>
      </c>
      <c r="M147" s="2" t="str">
        <f>LEFT(Table1[[#This Row],[SKU]], 2)</f>
        <v>02</v>
      </c>
      <c r="N147" s="2" t="str">
        <f>LEFT(Table1[[#This Row],[SKU]], 4)</f>
        <v>0203</v>
      </c>
      <c r="O147" s="2" t="str">
        <f>MID(Table1[[#This Row],[SKU]],IF(MID(Table1[[#This Row],[SKU]], 7,1) ="L", 8, 7),2)</f>
        <v>ON</v>
      </c>
      <c r="P147" s="2" t="str">
        <f>MID(Table1[[#This Row],[SKU]],5,2)&amp;IF(MID(Table1[[#This Row],[SKU]], 7,1) ="L", "L", "")</f>
        <v>01</v>
      </c>
      <c r="Q147" s="2" t="str">
        <f>VLOOKUP(Table1[[#This Row],[Code Product Name]], ProductNameTable[], 3, FALSE)</f>
        <v>Neutral</v>
      </c>
      <c r="R147" s="2" t="str">
        <f>VLOOKUP(Table1[[#This Row],[Code Product Print]], ProductPrintTable[], 3, FALSE)</f>
        <v>Neutral</v>
      </c>
      <c r="S147" s="2"/>
    </row>
    <row r="148" spans="1:19" ht="15" x14ac:dyDescent="0.2">
      <c r="A148" t="s">
        <v>1950</v>
      </c>
      <c r="B148" t="b">
        <v>1</v>
      </c>
      <c r="C148" t="b">
        <v>0</v>
      </c>
      <c r="D148" t="s">
        <v>1951</v>
      </c>
      <c r="E148">
        <v>14</v>
      </c>
      <c r="F148">
        <v>10</v>
      </c>
      <c r="G148">
        <v>24</v>
      </c>
      <c r="H148" t="str">
        <f>VLOOKUP(Table1[[#This Row],[Code Product Line]],ProductLineTable[], 2,FALSE)</f>
        <v>Snappies</v>
      </c>
      <c r="I148" t="str">
        <f>VLOOKUP(Table1[[#This Row],[Code Product Name]], ProductNameTable[], 2, FALSE)</f>
        <v>Romper</v>
      </c>
      <c r="J148" t="str">
        <f>VLOOKUP(Table1[[#This Row],[Code Product Print]], ProductPrintTable[], 2, FALSE)</f>
        <v>Pink</v>
      </c>
      <c r="K148" s="2" t="str">
        <f>VLOOKUP(MID(Table1[[#This Row],[SKU]],5,2)&amp;IF(MID(Table1[[#This Row],[SKU]], 7,1) ="L", "L", ""), ProductSizeTable[], 2, FALSE)</f>
        <v>Small</v>
      </c>
      <c r="L148" s="2" t="str">
        <f>IF(Table1[[#This Row],[Gender Product Name]] = "Neutral", Table1[[#This Row],[Gender Product Print]])</f>
        <v>Female</v>
      </c>
      <c r="M148" s="2" t="str">
        <f>LEFT(Table1[[#This Row],[SKU]], 2)</f>
        <v>02</v>
      </c>
      <c r="N148" s="2" t="str">
        <f>LEFT(Table1[[#This Row],[SKU]], 4)</f>
        <v>0203</v>
      </c>
      <c r="O148" s="2" t="str">
        <f>MID(Table1[[#This Row],[SKU]],IF(MID(Table1[[#This Row],[SKU]], 7,1) ="L", 8, 7),2)</f>
        <v>PK</v>
      </c>
      <c r="P148" s="2" t="str">
        <f>MID(Table1[[#This Row],[SKU]],5,2)&amp;IF(MID(Table1[[#This Row],[SKU]], 7,1) ="L", "L", "")</f>
        <v>01</v>
      </c>
      <c r="Q148" s="2" t="str">
        <f>VLOOKUP(Table1[[#This Row],[Code Product Name]], ProductNameTable[], 3, FALSE)</f>
        <v>Neutral</v>
      </c>
      <c r="R148" s="2" t="str">
        <f>VLOOKUP(Table1[[#This Row],[Code Product Print]], ProductPrintTable[], 3, FALSE)</f>
        <v>Female</v>
      </c>
      <c r="S148" s="2"/>
    </row>
    <row r="149" spans="1:19" ht="15" x14ac:dyDescent="0.2">
      <c r="A149" t="s">
        <v>1952</v>
      </c>
      <c r="B149" t="b">
        <v>1</v>
      </c>
      <c r="C149" t="b">
        <v>0</v>
      </c>
      <c r="D149" t="s">
        <v>1953</v>
      </c>
      <c r="F149">
        <v>10</v>
      </c>
      <c r="H149" t="str">
        <f>VLOOKUP(Table1[[#This Row],[Code Product Line]],ProductLineTable[], 2,FALSE)</f>
        <v>Snappies</v>
      </c>
      <c r="I149" t="str">
        <f>VLOOKUP(Table1[[#This Row],[Code Product Name]], ProductNameTable[], 2, FALSE)</f>
        <v>Romper</v>
      </c>
      <c r="J149" t="str">
        <f>VLOOKUP(Table1[[#This Row],[Code Product Print]], ProductPrintTable[], 2, FALSE)</f>
        <v>Puppers</v>
      </c>
      <c r="K149" s="2" t="str">
        <f>VLOOKUP(MID(Table1[[#This Row],[SKU]],5,2)&amp;IF(MID(Table1[[#This Row],[SKU]], 7,1) ="L", "L", ""), ProductSizeTable[], 2, FALSE)</f>
        <v>Small</v>
      </c>
      <c r="L149" s="2" t="str">
        <f>IF(Table1[[#This Row],[Gender Product Name]] = "Neutral", Table1[[#This Row],[Gender Product Print]])</f>
        <v>Neutral</v>
      </c>
      <c r="M149" s="2" t="str">
        <f>LEFT(Table1[[#This Row],[SKU]], 2)</f>
        <v>02</v>
      </c>
      <c r="N149" s="2" t="str">
        <f>LEFT(Table1[[#This Row],[SKU]], 4)</f>
        <v>0203</v>
      </c>
      <c r="O149" s="2" t="str">
        <f>MID(Table1[[#This Row],[SKU]],IF(MID(Table1[[#This Row],[SKU]], 7,1) ="L", 8, 7),2)</f>
        <v>PU</v>
      </c>
      <c r="P149" s="2" t="str">
        <f>MID(Table1[[#This Row],[SKU]],5,2)&amp;IF(MID(Table1[[#This Row],[SKU]], 7,1) ="L", "L", "")</f>
        <v>01</v>
      </c>
      <c r="Q149" s="2" t="str">
        <f>VLOOKUP(Table1[[#This Row],[Code Product Name]], ProductNameTable[], 3, FALSE)</f>
        <v>Neutral</v>
      </c>
      <c r="R149" s="2" t="str">
        <f>VLOOKUP(Table1[[#This Row],[Code Product Print]], ProductPrintTable[], 3, FALSE)</f>
        <v>Neutral</v>
      </c>
      <c r="S149" s="2"/>
    </row>
    <row r="150" spans="1:19" ht="15" x14ac:dyDescent="0.2">
      <c r="A150" t="s">
        <v>1954</v>
      </c>
      <c r="B150" t="b">
        <v>1</v>
      </c>
      <c r="C150" t="b">
        <v>0</v>
      </c>
      <c r="D150" t="s">
        <v>1955</v>
      </c>
      <c r="F150">
        <v>10</v>
      </c>
      <c r="H150" t="str">
        <f>VLOOKUP(Table1[[#This Row],[Code Product Line]],ProductLineTable[], 2,FALSE)</f>
        <v>Snappies</v>
      </c>
      <c r="I150" t="str">
        <f>VLOOKUP(Table1[[#This Row],[Code Product Name]], ProductNameTable[], 2, FALSE)</f>
        <v>Romper</v>
      </c>
      <c r="J150" t="str">
        <f>VLOOKUP(Table1[[#This Row],[Code Product Print]], ProductPrintTable[], 2, FALSE)</f>
        <v>Rawrs</v>
      </c>
      <c r="K150" s="2" t="str">
        <f>VLOOKUP(MID(Table1[[#This Row],[SKU]],5,2)&amp;IF(MID(Table1[[#This Row],[SKU]], 7,1) ="L", "L", ""), ProductSizeTable[], 2, FALSE)</f>
        <v>Small</v>
      </c>
      <c r="L150" s="2" t="str">
        <f>IF(Table1[[#This Row],[Gender Product Name]] = "Neutral", Table1[[#This Row],[Gender Product Print]])</f>
        <v>Neutral</v>
      </c>
      <c r="M150" s="2" t="str">
        <f>LEFT(Table1[[#This Row],[SKU]], 2)</f>
        <v>02</v>
      </c>
      <c r="N150" s="2" t="str">
        <f>LEFT(Table1[[#This Row],[SKU]], 4)</f>
        <v>0203</v>
      </c>
      <c r="O150" s="2" t="str">
        <f>MID(Table1[[#This Row],[SKU]],IF(MID(Table1[[#This Row],[SKU]], 7,1) ="L", 8, 7),2)</f>
        <v>RA</v>
      </c>
      <c r="P150" s="2" t="str">
        <f>MID(Table1[[#This Row],[SKU]],5,2)&amp;IF(MID(Table1[[#This Row],[SKU]], 7,1) ="L", "L", "")</f>
        <v>01</v>
      </c>
      <c r="Q150" s="2" t="str">
        <f>VLOOKUP(Table1[[#This Row],[Code Product Name]], ProductNameTable[], 3, FALSE)</f>
        <v>Neutral</v>
      </c>
      <c r="R150" s="2" t="str">
        <f>VLOOKUP(Table1[[#This Row],[Code Product Print]], ProductPrintTable[], 3, FALSE)</f>
        <v>Neutral</v>
      </c>
      <c r="S150" s="2"/>
    </row>
    <row r="151" spans="1:19" ht="15" x14ac:dyDescent="0.2">
      <c r="A151" t="s">
        <v>1956</v>
      </c>
      <c r="B151" t="b">
        <v>1</v>
      </c>
      <c r="C151" t="b">
        <v>0</v>
      </c>
      <c r="D151" t="s">
        <v>1957</v>
      </c>
      <c r="E151">
        <v>14</v>
      </c>
      <c r="F151">
        <v>10</v>
      </c>
      <c r="G151">
        <v>24</v>
      </c>
      <c r="H151" t="str">
        <f>VLOOKUP(Table1[[#This Row],[Code Product Line]],ProductLineTable[], 2,FALSE)</f>
        <v>Snappies</v>
      </c>
      <c r="I151" t="str">
        <f>VLOOKUP(Table1[[#This Row],[Code Product Name]], ProductNameTable[], 2, FALSE)</f>
        <v>Romper</v>
      </c>
      <c r="J151" t="str">
        <f>VLOOKUP(Table1[[#This Row],[Code Product Print]], ProductPrintTable[], 2, FALSE)</f>
        <v>Red</v>
      </c>
      <c r="K151" s="2" t="str">
        <f>VLOOKUP(MID(Table1[[#This Row],[SKU]],5,2)&amp;IF(MID(Table1[[#This Row],[SKU]], 7,1) ="L", "L", ""), ProductSizeTable[], 2, FALSE)</f>
        <v>Small</v>
      </c>
      <c r="L151" s="2" t="str">
        <f>IF(Table1[[#This Row],[Gender Product Name]] = "Neutral", Table1[[#This Row],[Gender Product Print]])</f>
        <v>Neutral</v>
      </c>
      <c r="M151" s="2" t="str">
        <f>LEFT(Table1[[#This Row],[SKU]], 2)</f>
        <v>02</v>
      </c>
      <c r="N151" s="2" t="str">
        <f>LEFT(Table1[[#This Row],[SKU]], 4)</f>
        <v>0203</v>
      </c>
      <c r="O151" s="2" t="str">
        <f>MID(Table1[[#This Row],[SKU]],IF(MID(Table1[[#This Row],[SKU]], 7,1) ="L", 8, 7),2)</f>
        <v>RE</v>
      </c>
      <c r="P151" s="2" t="str">
        <f>MID(Table1[[#This Row],[SKU]],5,2)&amp;IF(MID(Table1[[#This Row],[SKU]], 7,1) ="L", "L", "")</f>
        <v>01</v>
      </c>
      <c r="Q151" s="2" t="str">
        <f>VLOOKUP(Table1[[#This Row],[Code Product Name]], ProductNameTable[], 3, FALSE)</f>
        <v>Neutral</v>
      </c>
      <c r="R151" s="2" t="str">
        <f>VLOOKUP(Table1[[#This Row],[Code Product Print]], ProductPrintTable[], 3, FALSE)</f>
        <v>Neutral</v>
      </c>
      <c r="S151" s="2"/>
    </row>
    <row r="152" spans="1:19" ht="15" x14ac:dyDescent="0.2">
      <c r="A152" t="s">
        <v>1958</v>
      </c>
      <c r="B152" t="b">
        <v>1</v>
      </c>
      <c r="C152" t="b">
        <v>0</v>
      </c>
      <c r="D152" t="s">
        <v>1959</v>
      </c>
      <c r="F152">
        <v>10</v>
      </c>
      <c r="H152" t="str">
        <f>VLOOKUP(Table1[[#This Row],[Code Product Line]],ProductLineTable[], 2,FALSE)</f>
        <v>Snappies</v>
      </c>
      <c r="I152" t="str">
        <f>VLOOKUP(Table1[[#This Row],[Code Product Name]], ProductNameTable[], 2, FALSE)</f>
        <v>Romper</v>
      </c>
      <c r="J152" t="str">
        <f>VLOOKUP(Table1[[#This Row],[Code Product Print]], ProductPrintTable[], 2, FALSE)</f>
        <v>Unicorns</v>
      </c>
      <c r="K152" s="2" t="str">
        <f>VLOOKUP(MID(Table1[[#This Row],[SKU]],5,2)&amp;IF(MID(Table1[[#This Row],[SKU]], 7,1) ="L", "L", ""), ProductSizeTable[], 2, FALSE)</f>
        <v>Small</v>
      </c>
      <c r="L152" s="2" t="str">
        <f>IF(Table1[[#This Row],[Gender Product Name]] = "Neutral", Table1[[#This Row],[Gender Product Print]])</f>
        <v>Female</v>
      </c>
      <c r="M152" s="2" t="str">
        <f>LEFT(Table1[[#This Row],[SKU]], 2)</f>
        <v>02</v>
      </c>
      <c r="N152" s="2" t="str">
        <f>LEFT(Table1[[#This Row],[SKU]], 4)</f>
        <v>0203</v>
      </c>
      <c r="O152" s="2" t="str">
        <f>MID(Table1[[#This Row],[SKU]],IF(MID(Table1[[#This Row],[SKU]], 7,1) ="L", 8, 7),2)</f>
        <v>UN</v>
      </c>
      <c r="P152" s="2" t="str">
        <f>MID(Table1[[#This Row],[SKU]],5,2)&amp;IF(MID(Table1[[#This Row],[SKU]], 7,1) ="L", "L", "")</f>
        <v>01</v>
      </c>
      <c r="Q152" s="2" t="str">
        <f>VLOOKUP(Table1[[#This Row],[Code Product Name]], ProductNameTable[], 3, FALSE)</f>
        <v>Neutral</v>
      </c>
      <c r="R152" s="2" t="str">
        <f>VLOOKUP(Table1[[#This Row],[Code Product Print]], ProductPrintTable[], 3, FALSE)</f>
        <v>Female</v>
      </c>
      <c r="S152" s="2"/>
    </row>
    <row r="153" spans="1:19" ht="15" x14ac:dyDescent="0.2">
      <c r="A153" t="s">
        <v>1960</v>
      </c>
      <c r="B153" t="b">
        <v>1</v>
      </c>
      <c r="C153" t="b">
        <v>0</v>
      </c>
      <c r="D153" t="s">
        <v>1961</v>
      </c>
      <c r="E153">
        <v>20</v>
      </c>
      <c r="F153">
        <v>10</v>
      </c>
      <c r="G153">
        <v>30</v>
      </c>
      <c r="H153" t="str">
        <f>VLOOKUP(Table1[[#This Row],[Code Product Line]],ProductLineTable[], 2,FALSE)</f>
        <v>Snappies</v>
      </c>
      <c r="I153" t="str">
        <f>VLOOKUP(Table1[[#This Row],[Code Product Name]], ProductNameTable[], 2, FALSE)</f>
        <v>Romper</v>
      </c>
      <c r="J153" t="str">
        <f>VLOOKUP(Table1[[#This Row],[Code Product Print]], ProductPrintTable[], 2, FALSE)</f>
        <v>White</v>
      </c>
      <c r="K153" s="2" t="str">
        <f>VLOOKUP(MID(Table1[[#This Row],[SKU]],5,2)&amp;IF(MID(Table1[[#This Row],[SKU]], 7,1) ="L", "L", ""), ProductSizeTable[], 2, FALSE)</f>
        <v>Small</v>
      </c>
      <c r="L153" s="2" t="str">
        <f>IF(Table1[[#This Row],[Gender Product Name]] = "Neutral", Table1[[#This Row],[Gender Product Print]])</f>
        <v>Neutral</v>
      </c>
      <c r="M153" s="2" t="str">
        <f>LEFT(Table1[[#This Row],[SKU]], 2)</f>
        <v>02</v>
      </c>
      <c r="N153" s="2" t="str">
        <f>LEFT(Table1[[#This Row],[SKU]], 4)</f>
        <v>0203</v>
      </c>
      <c r="O153" s="2" t="str">
        <f>MID(Table1[[#This Row],[SKU]],IF(MID(Table1[[#This Row],[SKU]], 7,1) ="L", 8, 7),2)</f>
        <v>WH</v>
      </c>
      <c r="P153" s="2" t="str">
        <f>MID(Table1[[#This Row],[SKU]],5,2)&amp;IF(MID(Table1[[#This Row],[SKU]], 7,1) ="L", "L", "")</f>
        <v>01</v>
      </c>
      <c r="Q153" s="2" t="str">
        <f>VLOOKUP(Table1[[#This Row],[Code Product Name]], ProductNameTable[], 3, FALSE)</f>
        <v>Neutral</v>
      </c>
      <c r="R153" s="2" t="str">
        <f>VLOOKUP(Table1[[#This Row],[Code Product Print]], ProductPrintTable[], 3, FALSE)</f>
        <v>Neutral</v>
      </c>
      <c r="S153" s="2"/>
    </row>
    <row r="154" spans="1:19" ht="15" x14ac:dyDescent="0.2">
      <c r="A154" t="s">
        <v>1962</v>
      </c>
      <c r="B154" t="b">
        <v>1</v>
      </c>
      <c r="C154" t="b">
        <v>0</v>
      </c>
      <c r="D154" t="s">
        <v>1963</v>
      </c>
      <c r="E154">
        <v>14</v>
      </c>
      <c r="F154">
        <v>10</v>
      </c>
      <c r="G154">
        <v>24</v>
      </c>
      <c r="H154" t="str">
        <f>VLOOKUP(Table1[[#This Row],[Code Product Line]],ProductLineTable[], 2,FALSE)</f>
        <v>Snappies</v>
      </c>
      <c r="I154" t="str">
        <f>VLOOKUP(Table1[[#This Row],[Code Product Name]], ProductNameTable[], 2, FALSE)</f>
        <v>Romper</v>
      </c>
      <c r="J154" t="str">
        <f>VLOOKUP(Table1[[#This Row],[Code Product Print]], ProductPrintTable[], 2, FALSE)</f>
        <v>Black</v>
      </c>
      <c r="K154" s="2" t="str">
        <f>VLOOKUP(MID(Table1[[#This Row],[SKU]],5,2)&amp;IF(MID(Table1[[#This Row],[SKU]], 7,1) ="L", "L", ""), ProductSizeTable[], 2, FALSE)</f>
        <v>Medium</v>
      </c>
      <c r="L154" s="2" t="str">
        <f>IF(Table1[[#This Row],[Gender Product Name]] = "Neutral", Table1[[#This Row],[Gender Product Print]])</f>
        <v>Neutral</v>
      </c>
      <c r="M154" s="2" t="str">
        <f>LEFT(Table1[[#This Row],[SKU]], 2)</f>
        <v>02</v>
      </c>
      <c r="N154" s="2" t="str">
        <f>LEFT(Table1[[#This Row],[SKU]], 4)</f>
        <v>0203</v>
      </c>
      <c r="O154" s="2" t="str">
        <f>MID(Table1[[#This Row],[SKU]],IF(MID(Table1[[#This Row],[SKU]], 7,1) ="L", 8, 7),2)</f>
        <v>BK</v>
      </c>
      <c r="P154" s="2" t="str">
        <f>MID(Table1[[#This Row],[SKU]],5,2)&amp;IF(MID(Table1[[#This Row],[SKU]], 7,1) ="L", "L", "")</f>
        <v>02</v>
      </c>
      <c r="Q154" s="2" t="str">
        <f>VLOOKUP(Table1[[#This Row],[Code Product Name]], ProductNameTable[], 3, FALSE)</f>
        <v>Neutral</v>
      </c>
      <c r="R154" s="2" t="str">
        <f>VLOOKUP(Table1[[#This Row],[Code Product Print]], ProductPrintTable[], 3, FALSE)</f>
        <v>Neutral</v>
      </c>
      <c r="S154" s="2"/>
    </row>
    <row r="155" spans="1:19" ht="15" x14ac:dyDescent="0.2">
      <c r="A155" t="s">
        <v>1964</v>
      </c>
      <c r="B155" t="b">
        <v>1</v>
      </c>
      <c r="C155" t="b">
        <v>0</v>
      </c>
      <c r="D155" t="s">
        <v>1965</v>
      </c>
      <c r="E155">
        <v>14</v>
      </c>
      <c r="F155">
        <v>10</v>
      </c>
      <c r="G155">
        <v>24</v>
      </c>
      <c r="H155" t="str">
        <f>VLOOKUP(Table1[[#This Row],[Code Product Line]],ProductLineTable[], 2,FALSE)</f>
        <v>Snappies</v>
      </c>
      <c r="I155" t="str">
        <f>VLOOKUP(Table1[[#This Row],[Code Product Name]], ProductNameTable[], 2, FALSE)</f>
        <v>Romper</v>
      </c>
      <c r="J155" t="str">
        <f>VLOOKUP(Table1[[#This Row],[Code Product Print]], ProductPrintTable[], 2, FALSE)</f>
        <v>Blue</v>
      </c>
      <c r="K155" s="2" t="str">
        <f>VLOOKUP(MID(Table1[[#This Row],[SKU]],5,2)&amp;IF(MID(Table1[[#This Row],[SKU]], 7,1) ="L", "L", ""), ProductSizeTable[], 2, FALSE)</f>
        <v>Medium</v>
      </c>
      <c r="L155" s="2" t="str">
        <f>IF(Table1[[#This Row],[Gender Product Name]] = "Neutral", Table1[[#This Row],[Gender Product Print]])</f>
        <v>Neutral</v>
      </c>
      <c r="M155" s="2" t="str">
        <f>LEFT(Table1[[#This Row],[SKU]], 2)</f>
        <v>02</v>
      </c>
      <c r="N155" s="2" t="str">
        <f>LEFT(Table1[[#This Row],[SKU]], 4)</f>
        <v>0203</v>
      </c>
      <c r="O155" s="2" t="str">
        <f>MID(Table1[[#This Row],[SKU]],IF(MID(Table1[[#This Row],[SKU]], 7,1) ="L", 8, 7),2)</f>
        <v>BL</v>
      </c>
      <c r="P155" s="2" t="str">
        <f>MID(Table1[[#This Row],[SKU]],5,2)&amp;IF(MID(Table1[[#This Row],[SKU]], 7,1) ="L", "L", "")</f>
        <v>02</v>
      </c>
      <c r="Q155" s="2" t="str">
        <f>VLOOKUP(Table1[[#This Row],[Code Product Name]], ProductNameTable[], 3, FALSE)</f>
        <v>Neutral</v>
      </c>
      <c r="R155" s="2" t="str">
        <f>VLOOKUP(Table1[[#This Row],[Code Product Print]], ProductPrintTable[], 3, FALSE)</f>
        <v>Neutral</v>
      </c>
      <c r="S155" s="2"/>
    </row>
    <row r="156" spans="1:19" ht="15" x14ac:dyDescent="0.2">
      <c r="A156" t="s">
        <v>1966</v>
      </c>
      <c r="B156" t="b">
        <v>1</v>
      </c>
      <c r="C156" t="b">
        <v>0</v>
      </c>
      <c r="D156" t="s">
        <v>1967</v>
      </c>
      <c r="F156">
        <v>10</v>
      </c>
      <c r="H156" t="str">
        <f>VLOOKUP(Table1[[#This Row],[Code Product Line]],ProductLineTable[], 2,FALSE)</f>
        <v>Snappies</v>
      </c>
      <c r="I156" t="str">
        <f>VLOOKUP(Table1[[#This Row],[Code Product Name]], ProductNameTable[], 2, FALSE)</f>
        <v>Romper</v>
      </c>
      <c r="J156" t="str">
        <f>VLOOKUP(Table1[[#This Row],[Code Product Print]], ProductPrintTable[], 2, FALSE)</f>
        <v>Cammies</v>
      </c>
      <c r="K156" s="2" t="str">
        <f>VLOOKUP(MID(Table1[[#This Row],[SKU]],5,2)&amp;IF(MID(Table1[[#This Row],[SKU]], 7,1) ="L", "L", ""), ProductSizeTable[], 2, FALSE)</f>
        <v>Medium</v>
      </c>
      <c r="L156" s="2" t="str">
        <f>IF(Table1[[#This Row],[Gender Product Name]] = "Neutral", Table1[[#This Row],[Gender Product Print]])</f>
        <v>Neutral</v>
      </c>
      <c r="M156" s="2" t="str">
        <f>LEFT(Table1[[#This Row],[SKU]], 2)</f>
        <v>02</v>
      </c>
      <c r="N156" s="2" t="str">
        <f>LEFT(Table1[[#This Row],[SKU]], 4)</f>
        <v>0203</v>
      </c>
      <c r="O156" s="2" t="str">
        <f>MID(Table1[[#This Row],[SKU]],IF(MID(Table1[[#This Row],[SKU]], 7,1) ="L", 8, 7),2)</f>
        <v>CA</v>
      </c>
      <c r="P156" s="2" t="str">
        <f>MID(Table1[[#This Row],[SKU]],5,2)&amp;IF(MID(Table1[[#This Row],[SKU]], 7,1) ="L", "L", "")</f>
        <v>02</v>
      </c>
      <c r="Q156" s="2" t="str">
        <f>VLOOKUP(Table1[[#This Row],[Code Product Name]], ProductNameTable[], 3, FALSE)</f>
        <v>Neutral</v>
      </c>
      <c r="R156" s="2" t="str">
        <f>VLOOKUP(Table1[[#This Row],[Code Product Print]], ProductPrintTable[], 3, FALSE)</f>
        <v>Neutral</v>
      </c>
      <c r="S156" s="2"/>
    </row>
    <row r="157" spans="1:19" ht="15" x14ac:dyDescent="0.2">
      <c r="A157" t="s">
        <v>1968</v>
      </c>
      <c r="B157" t="b">
        <v>1</v>
      </c>
      <c r="C157" t="b">
        <v>0</v>
      </c>
      <c r="D157" t="s">
        <v>1969</v>
      </c>
      <c r="F157">
        <v>40</v>
      </c>
      <c r="H157" t="str">
        <f>VLOOKUP(Table1[[#This Row],[Code Product Line]],ProductLineTable[], 2,FALSE)</f>
        <v>Snappies</v>
      </c>
      <c r="I157" t="str">
        <f>VLOOKUP(Table1[[#This Row],[Code Product Name]], ProductNameTable[], 2, FALSE)</f>
        <v>Romper</v>
      </c>
      <c r="J157" t="str">
        <f>VLOOKUP(Table1[[#This Row],[Code Product Print]], ProductPrintTable[], 2, FALSE)</f>
        <v>Camelot</v>
      </c>
      <c r="K157" s="2" t="str">
        <f>VLOOKUP(MID(Table1[[#This Row],[SKU]],5,2)&amp;IF(MID(Table1[[#This Row],[SKU]], 7,1) ="L", "L", ""), ProductSizeTable[], 2, FALSE)</f>
        <v>Medium</v>
      </c>
      <c r="L157" s="2" t="str">
        <f>IF(Table1[[#This Row],[Gender Product Name]] = "Neutral", Table1[[#This Row],[Gender Product Print]])</f>
        <v>Neutral</v>
      </c>
      <c r="M157" s="2" t="str">
        <f>LEFT(Table1[[#This Row],[SKU]], 2)</f>
        <v>02</v>
      </c>
      <c r="N157" s="2" t="str">
        <f>LEFT(Table1[[#This Row],[SKU]], 4)</f>
        <v>0203</v>
      </c>
      <c r="O157" s="2" t="str">
        <f>MID(Table1[[#This Row],[SKU]],IF(MID(Table1[[#This Row],[SKU]], 7,1) ="L", 8, 7),2)</f>
        <v>CL</v>
      </c>
      <c r="P157" s="2" t="str">
        <f>MID(Table1[[#This Row],[SKU]],5,2)&amp;IF(MID(Table1[[#This Row],[SKU]], 7,1) ="L", "L", "")</f>
        <v>02</v>
      </c>
      <c r="Q157" s="2" t="str">
        <f>VLOOKUP(Table1[[#This Row],[Code Product Name]], ProductNameTable[], 3, FALSE)</f>
        <v>Neutral</v>
      </c>
      <c r="R157" s="2" t="str">
        <f>VLOOKUP(Table1[[#This Row],[Code Product Print]], ProductPrintTable[], 3, FALSE)</f>
        <v>Neutral</v>
      </c>
      <c r="S157" s="2"/>
    </row>
    <row r="158" spans="1:19" ht="15" x14ac:dyDescent="0.2">
      <c r="A158" t="s">
        <v>1970</v>
      </c>
      <c r="B158" t="b">
        <v>1</v>
      </c>
      <c r="C158" t="b">
        <v>0</v>
      </c>
      <c r="D158" t="s">
        <v>1971</v>
      </c>
      <c r="F158">
        <v>40</v>
      </c>
      <c r="H158" t="str">
        <f>VLOOKUP(Table1[[#This Row],[Code Product Line]],ProductLineTable[], 2,FALSE)</f>
        <v>Snappies</v>
      </c>
      <c r="I158" t="str">
        <f>VLOOKUP(Table1[[#This Row],[Code Product Name]], ProductNameTable[], 2, FALSE)</f>
        <v>Romper</v>
      </c>
      <c r="J158" t="str">
        <f>VLOOKUP(Table1[[#This Row],[Code Product Print]], ProductPrintTable[], 2, FALSE)</f>
        <v>Cammies Pink</v>
      </c>
      <c r="K158" s="2" t="str">
        <f>VLOOKUP(MID(Table1[[#This Row],[SKU]],5,2)&amp;IF(MID(Table1[[#This Row],[SKU]], 7,1) ="L", "L", ""), ProductSizeTable[], 2, FALSE)</f>
        <v>Medium</v>
      </c>
      <c r="L158" s="2" t="str">
        <f>IF(Table1[[#This Row],[Gender Product Name]] = "Neutral", Table1[[#This Row],[Gender Product Print]])</f>
        <v>Female</v>
      </c>
      <c r="M158" s="2" t="str">
        <f>LEFT(Table1[[#This Row],[SKU]], 2)</f>
        <v>02</v>
      </c>
      <c r="N158" s="2" t="str">
        <f>LEFT(Table1[[#This Row],[SKU]], 4)</f>
        <v>0203</v>
      </c>
      <c r="O158" s="2" t="str">
        <f>MID(Table1[[#This Row],[SKU]],IF(MID(Table1[[#This Row],[SKU]], 7,1) ="L", 8, 7),2)</f>
        <v>CP</v>
      </c>
      <c r="P158" s="2" t="str">
        <f>MID(Table1[[#This Row],[SKU]],5,2)&amp;IF(MID(Table1[[#This Row],[SKU]], 7,1) ="L", "L", "")</f>
        <v>02</v>
      </c>
      <c r="Q158" s="2" t="str">
        <f>VLOOKUP(Table1[[#This Row],[Code Product Name]], ProductNameTable[], 3, FALSE)</f>
        <v>Neutral</v>
      </c>
      <c r="R158" s="2" t="str">
        <f>VLOOKUP(Table1[[#This Row],[Code Product Print]], ProductPrintTable[], 3, FALSE)</f>
        <v>Female</v>
      </c>
      <c r="S158" s="2"/>
    </row>
    <row r="159" spans="1:19" ht="15" x14ac:dyDescent="0.2">
      <c r="A159" t="s">
        <v>1972</v>
      </c>
      <c r="B159" t="b">
        <v>1</v>
      </c>
      <c r="C159" t="b">
        <v>0</v>
      </c>
      <c r="D159" t="s">
        <v>1973</v>
      </c>
      <c r="F159">
        <v>10</v>
      </c>
      <c r="H159" t="str">
        <f>VLOOKUP(Table1[[#This Row],[Code Product Line]],ProductLineTable[], 2,FALSE)</f>
        <v>Snappies</v>
      </c>
      <c r="I159" t="str">
        <f>VLOOKUP(Table1[[#This Row],[Code Product Name]], ProductNameTable[], 2, FALSE)</f>
        <v>Romper</v>
      </c>
      <c r="J159" t="str">
        <f>VLOOKUP(Table1[[#This Row],[Code Product Print]], ProductPrintTable[], 2, FALSE)</f>
        <v>Galactic</v>
      </c>
      <c r="K159" s="2" t="str">
        <f>VLOOKUP(MID(Table1[[#This Row],[SKU]],5,2)&amp;IF(MID(Table1[[#This Row],[SKU]], 7,1) ="L", "L", ""), ProductSizeTable[], 2, FALSE)</f>
        <v>Medium</v>
      </c>
      <c r="L159" s="2" t="str">
        <f>IF(Table1[[#This Row],[Gender Product Name]] = "Neutral", Table1[[#This Row],[Gender Product Print]])</f>
        <v>Neutral</v>
      </c>
      <c r="M159" s="2" t="str">
        <f>LEFT(Table1[[#This Row],[SKU]], 2)</f>
        <v>02</v>
      </c>
      <c r="N159" s="2" t="str">
        <f>LEFT(Table1[[#This Row],[SKU]], 4)</f>
        <v>0203</v>
      </c>
      <c r="O159" s="2" t="str">
        <f>MID(Table1[[#This Row],[SKU]],IF(MID(Table1[[#This Row],[SKU]], 7,1) ="L", 8, 7),2)</f>
        <v>GA</v>
      </c>
      <c r="P159" s="2" t="str">
        <f>MID(Table1[[#This Row],[SKU]],5,2)&amp;IF(MID(Table1[[#This Row],[SKU]], 7,1) ="L", "L", "")</f>
        <v>02</v>
      </c>
      <c r="Q159" s="2" t="str">
        <f>VLOOKUP(Table1[[#This Row],[Code Product Name]], ProductNameTable[], 3, FALSE)</f>
        <v>Neutral</v>
      </c>
      <c r="R159" s="2" t="str">
        <f>VLOOKUP(Table1[[#This Row],[Code Product Print]], ProductPrintTable[], 3, FALSE)</f>
        <v>Neutral</v>
      </c>
      <c r="S159" s="2"/>
    </row>
    <row r="160" spans="1:19" ht="15" x14ac:dyDescent="0.2">
      <c r="A160" t="s">
        <v>1974</v>
      </c>
      <c r="B160" t="b">
        <v>0</v>
      </c>
      <c r="C160" t="b">
        <v>0</v>
      </c>
      <c r="D160" t="s">
        <v>1975</v>
      </c>
      <c r="E160">
        <v>14</v>
      </c>
      <c r="F160">
        <v>10</v>
      </c>
      <c r="G160">
        <v>24</v>
      </c>
      <c r="H160" t="str">
        <f>VLOOKUP(Table1[[#This Row],[Code Product Line]],ProductLineTable[], 2,FALSE)</f>
        <v>Snappies</v>
      </c>
      <c r="I160" t="str">
        <f>VLOOKUP(Table1[[#This Row],[Code Product Name]], ProductNameTable[], 2, FALSE)</f>
        <v>Romper</v>
      </c>
      <c r="J160" t="str">
        <f>VLOOKUP(Table1[[#This Row],[Code Product Print]], ProductPrintTable[], 2, FALSE)</f>
        <v>Green</v>
      </c>
      <c r="K160" s="2" t="str">
        <f>VLOOKUP(MID(Table1[[#This Row],[SKU]],5,2)&amp;IF(MID(Table1[[#This Row],[SKU]], 7,1) ="L", "L", ""), ProductSizeTable[], 2, FALSE)</f>
        <v>Medium</v>
      </c>
      <c r="L160" s="2" t="str">
        <f>IF(Table1[[#This Row],[Gender Product Name]] = "Neutral", Table1[[#This Row],[Gender Product Print]])</f>
        <v>Neutral</v>
      </c>
      <c r="M160" s="2" t="str">
        <f>LEFT(Table1[[#This Row],[SKU]], 2)</f>
        <v>02</v>
      </c>
      <c r="N160" s="2" t="str">
        <f>LEFT(Table1[[#This Row],[SKU]], 4)</f>
        <v>0203</v>
      </c>
      <c r="O160" s="2" t="str">
        <f>MID(Table1[[#This Row],[SKU]],IF(MID(Table1[[#This Row],[SKU]], 7,1) ="L", 8, 7),2)</f>
        <v>GR</v>
      </c>
      <c r="P160" s="2" t="str">
        <f>MID(Table1[[#This Row],[SKU]],5,2)&amp;IF(MID(Table1[[#This Row],[SKU]], 7,1) ="L", "L", "")</f>
        <v>02</v>
      </c>
      <c r="Q160" s="2" t="str">
        <f>VLOOKUP(Table1[[#This Row],[Code Product Name]], ProductNameTable[], 3, FALSE)</f>
        <v>Neutral</v>
      </c>
      <c r="R160" s="2" t="str">
        <f>VLOOKUP(Table1[[#This Row],[Code Product Print]], ProductPrintTable[], 3, FALSE)</f>
        <v>Neutral</v>
      </c>
      <c r="S160" s="2"/>
    </row>
    <row r="161" spans="1:19" ht="15" x14ac:dyDescent="0.2">
      <c r="A161" t="s">
        <v>1976</v>
      </c>
      <c r="B161" t="b">
        <v>1</v>
      </c>
      <c r="C161" t="b">
        <v>0</v>
      </c>
      <c r="D161" t="s">
        <v>1977</v>
      </c>
      <c r="F161">
        <v>10</v>
      </c>
      <c r="H161" t="str">
        <f>VLOOKUP(Table1[[#This Row],[Code Product Line]],ProductLineTable[], 2,FALSE)</f>
        <v>Snappies</v>
      </c>
      <c r="I161" t="str">
        <f>VLOOKUP(Table1[[#This Row],[Code Product Name]], ProductNameTable[], 2, FALSE)</f>
        <v>Romper</v>
      </c>
      <c r="J161" t="str">
        <f>VLOOKUP(Table1[[#This Row],[Code Product Print]], ProductPrintTable[], 2, FALSE)</f>
        <v>Metro</v>
      </c>
      <c r="K161" s="2" t="str">
        <f>VLOOKUP(MID(Table1[[#This Row],[SKU]],5,2)&amp;IF(MID(Table1[[#This Row],[SKU]], 7,1) ="L", "L", ""), ProductSizeTable[], 2, FALSE)</f>
        <v>Medium</v>
      </c>
      <c r="L161" s="2" t="str">
        <f>IF(Table1[[#This Row],[Gender Product Name]] = "Neutral", Table1[[#This Row],[Gender Product Print]])</f>
        <v>Neutral</v>
      </c>
      <c r="M161" s="2" t="str">
        <f>LEFT(Table1[[#This Row],[SKU]], 2)</f>
        <v>02</v>
      </c>
      <c r="N161" s="2" t="str">
        <f>LEFT(Table1[[#This Row],[SKU]], 4)</f>
        <v>0203</v>
      </c>
      <c r="O161" s="2" t="str">
        <f>MID(Table1[[#This Row],[SKU]],IF(MID(Table1[[#This Row],[SKU]], 7,1) ="L", 8, 7),2)</f>
        <v>ME</v>
      </c>
      <c r="P161" s="2" t="str">
        <f>MID(Table1[[#This Row],[SKU]],5,2)&amp;IF(MID(Table1[[#This Row],[SKU]], 7,1) ="L", "L", "")</f>
        <v>02</v>
      </c>
      <c r="Q161" s="2" t="str">
        <f>VLOOKUP(Table1[[#This Row],[Code Product Name]], ProductNameTable[], 3, FALSE)</f>
        <v>Neutral</v>
      </c>
      <c r="R161" s="2" t="str">
        <f>VLOOKUP(Table1[[#This Row],[Code Product Print]], ProductPrintTable[], 3, FALSE)</f>
        <v>Neutral</v>
      </c>
      <c r="S161" s="2"/>
    </row>
    <row r="162" spans="1:19" ht="15" x14ac:dyDescent="0.2">
      <c r="A162" t="s">
        <v>1978</v>
      </c>
      <c r="B162" t="b">
        <v>0</v>
      </c>
      <c r="C162" t="b">
        <v>0</v>
      </c>
      <c r="D162" t="s">
        <v>1979</v>
      </c>
      <c r="F162">
        <v>10</v>
      </c>
      <c r="H162" t="str">
        <f>VLOOKUP(Table1[[#This Row],[Code Product Line]],ProductLineTable[], 2,FALSE)</f>
        <v>Snappies</v>
      </c>
      <c r="I162" t="str">
        <f>VLOOKUP(Table1[[#This Row],[Code Product Name]], ProductNameTable[], 2, FALSE)</f>
        <v>Romper</v>
      </c>
      <c r="J162" t="str">
        <f>VLOOKUP(Table1[[#This Row],[Code Product Print]], ProductPrintTable[], 2, FALSE)</f>
        <v>Overnights</v>
      </c>
      <c r="K162" s="2" t="str">
        <f>VLOOKUP(MID(Table1[[#This Row],[SKU]],5,2)&amp;IF(MID(Table1[[#This Row],[SKU]], 7,1) ="L", "L", ""), ProductSizeTable[], 2, FALSE)</f>
        <v>Medium</v>
      </c>
      <c r="L162" s="2" t="str">
        <f>IF(Table1[[#This Row],[Gender Product Name]] = "Neutral", Table1[[#This Row],[Gender Product Print]])</f>
        <v>Neutral</v>
      </c>
      <c r="M162" s="2" t="str">
        <f>LEFT(Table1[[#This Row],[SKU]], 2)</f>
        <v>02</v>
      </c>
      <c r="N162" s="2" t="str">
        <f>LEFT(Table1[[#This Row],[SKU]], 4)</f>
        <v>0203</v>
      </c>
      <c r="O162" s="2" t="str">
        <f>MID(Table1[[#This Row],[SKU]],IF(MID(Table1[[#This Row],[SKU]], 7,1) ="L", 8, 7),2)</f>
        <v>ON</v>
      </c>
      <c r="P162" s="2" t="str">
        <f>MID(Table1[[#This Row],[SKU]],5,2)&amp;IF(MID(Table1[[#This Row],[SKU]], 7,1) ="L", "L", "")</f>
        <v>02</v>
      </c>
      <c r="Q162" s="2" t="str">
        <f>VLOOKUP(Table1[[#This Row],[Code Product Name]], ProductNameTable[], 3, FALSE)</f>
        <v>Neutral</v>
      </c>
      <c r="R162" s="2" t="str">
        <f>VLOOKUP(Table1[[#This Row],[Code Product Print]], ProductPrintTable[], 3, FALSE)</f>
        <v>Neutral</v>
      </c>
      <c r="S162" s="2"/>
    </row>
    <row r="163" spans="1:19" ht="15" x14ac:dyDescent="0.2">
      <c r="A163" t="s">
        <v>1980</v>
      </c>
      <c r="B163" t="b">
        <v>1</v>
      </c>
      <c r="C163" t="b">
        <v>0</v>
      </c>
      <c r="D163" t="s">
        <v>1981</v>
      </c>
      <c r="H163" t="str">
        <f>VLOOKUP(Table1[[#This Row],[Code Product Line]],ProductLineTable[], 2,FALSE)</f>
        <v>Snappies</v>
      </c>
      <c r="I163" t="str">
        <f>VLOOKUP(Table1[[#This Row],[Code Product Name]], ProductNameTable[], 2, FALSE)</f>
        <v>Romper</v>
      </c>
      <c r="J163" t="str">
        <f>VLOOKUP(Table1[[#This Row],[Code Product Print]], ProductPrintTable[], 2, FALSE)</f>
        <v>Overnights</v>
      </c>
      <c r="K163" s="2" t="str">
        <f>VLOOKUP(MID(Table1[[#This Row],[SKU]],5,2)&amp;IF(MID(Table1[[#This Row],[SKU]], 7,1) ="L", "L", ""), ProductSizeTable[], 2, FALSE)</f>
        <v>Medium</v>
      </c>
      <c r="L163" s="2" t="str">
        <f>IF(Table1[[#This Row],[Gender Product Name]] = "Neutral", Table1[[#This Row],[Gender Product Print]])</f>
        <v>Neutral</v>
      </c>
      <c r="M163" s="2" t="str">
        <f>LEFT(Table1[[#This Row],[SKU]], 2)</f>
        <v>02</v>
      </c>
      <c r="N163" s="2" t="str">
        <f>LEFT(Table1[[#This Row],[SKU]], 4)</f>
        <v>0203</v>
      </c>
      <c r="O163" s="2" t="str">
        <f>MID(Table1[[#This Row],[SKU]],IF(MID(Table1[[#This Row],[SKU]], 7,1) ="L", 8, 7),2)</f>
        <v>ON</v>
      </c>
      <c r="P163" s="2" t="str">
        <f>MID(Table1[[#This Row],[SKU]],5,2)&amp;IF(MID(Table1[[#This Row],[SKU]], 7,1) ="L", "L", "")</f>
        <v>02</v>
      </c>
      <c r="Q163" s="2" t="str">
        <f>VLOOKUP(Table1[[#This Row],[Code Product Name]], ProductNameTable[], 3, FALSE)</f>
        <v>Neutral</v>
      </c>
      <c r="R163" s="2" t="str">
        <f>VLOOKUP(Table1[[#This Row],[Code Product Print]], ProductPrintTable[], 3, FALSE)</f>
        <v>Neutral</v>
      </c>
      <c r="S163" s="2"/>
    </row>
    <row r="164" spans="1:19" ht="15" x14ac:dyDescent="0.2">
      <c r="A164" t="s">
        <v>1982</v>
      </c>
      <c r="B164" t="b">
        <v>1</v>
      </c>
      <c r="C164" t="b">
        <v>0</v>
      </c>
      <c r="D164" t="s">
        <v>1983</v>
      </c>
      <c r="E164">
        <v>14</v>
      </c>
      <c r="F164">
        <v>10</v>
      </c>
      <c r="G164">
        <v>24</v>
      </c>
      <c r="H164" t="str">
        <f>VLOOKUP(Table1[[#This Row],[Code Product Line]],ProductLineTable[], 2,FALSE)</f>
        <v>Snappies</v>
      </c>
      <c r="I164" t="str">
        <f>VLOOKUP(Table1[[#This Row],[Code Product Name]], ProductNameTable[], 2, FALSE)</f>
        <v>Romper</v>
      </c>
      <c r="J164" t="str">
        <f>VLOOKUP(Table1[[#This Row],[Code Product Print]], ProductPrintTable[], 2, FALSE)</f>
        <v>Pink</v>
      </c>
      <c r="K164" s="2" t="str">
        <f>VLOOKUP(MID(Table1[[#This Row],[SKU]],5,2)&amp;IF(MID(Table1[[#This Row],[SKU]], 7,1) ="L", "L", ""), ProductSizeTable[], 2, FALSE)</f>
        <v>Medium</v>
      </c>
      <c r="L164" s="2" t="str">
        <f>IF(Table1[[#This Row],[Gender Product Name]] = "Neutral", Table1[[#This Row],[Gender Product Print]])</f>
        <v>Female</v>
      </c>
      <c r="M164" s="2" t="str">
        <f>LEFT(Table1[[#This Row],[SKU]], 2)</f>
        <v>02</v>
      </c>
      <c r="N164" s="2" t="str">
        <f>LEFT(Table1[[#This Row],[SKU]], 4)</f>
        <v>0203</v>
      </c>
      <c r="O164" s="2" t="str">
        <f>MID(Table1[[#This Row],[SKU]],IF(MID(Table1[[#This Row],[SKU]], 7,1) ="L", 8, 7),2)</f>
        <v>PK</v>
      </c>
      <c r="P164" s="2" t="str">
        <f>MID(Table1[[#This Row],[SKU]],5,2)&amp;IF(MID(Table1[[#This Row],[SKU]], 7,1) ="L", "L", "")</f>
        <v>02</v>
      </c>
      <c r="Q164" s="2" t="str">
        <f>VLOOKUP(Table1[[#This Row],[Code Product Name]], ProductNameTable[], 3, FALSE)</f>
        <v>Neutral</v>
      </c>
      <c r="R164" s="2" t="str">
        <f>VLOOKUP(Table1[[#This Row],[Code Product Print]], ProductPrintTable[], 3, FALSE)</f>
        <v>Female</v>
      </c>
      <c r="S164" s="2"/>
    </row>
    <row r="165" spans="1:19" ht="15" x14ac:dyDescent="0.2">
      <c r="A165" t="s">
        <v>1984</v>
      </c>
      <c r="B165" t="b">
        <v>1</v>
      </c>
      <c r="C165" t="b">
        <v>0</v>
      </c>
      <c r="D165" t="s">
        <v>1985</v>
      </c>
      <c r="F165">
        <v>10</v>
      </c>
      <c r="H165" t="str">
        <f>VLOOKUP(Table1[[#This Row],[Code Product Line]],ProductLineTable[], 2,FALSE)</f>
        <v>Snappies</v>
      </c>
      <c r="I165" t="str">
        <f>VLOOKUP(Table1[[#This Row],[Code Product Name]], ProductNameTable[], 2, FALSE)</f>
        <v>Romper</v>
      </c>
      <c r="J165" t="str">
        <f>VLOOKUP(Table1[[#This Row],[Code Product Print]], ProductPrintTable[], 2, FALSE)</f>
        <v>Puppers</v>
      </c>
      <c r="K165" s="2" t="str">
        <f>VLOOKUP(MID(Table1[[#This Row],[SKU]],5,2)&amp;IF(MID(Table1[[#This Row],[SKU]], 7,1) ="L", "L", ""), ProductSizeTable[], 2, FALSE)</f>
        <v>Medium</v>
      </c>
      <c r="L165" s="2" t="str">
        <f>IF(Table1[[#This Row],[Gender Product Name]] = "Neutral", Table1[[#This Row],[Gender Product Print]])</f>
        <v>Neutral</v>
      </c>
      <c r="M165" s="2" t="str">
        <f>LEFT(Table1[[#This Row],[SKU]], 2)</f>
        <v>02</v>
      </c>
      <c r="N165" s="2" t="str">
        <f>LEFT(Table1[[#This Row],[SKU]], 4)</f>
        <v>0203</v>
      </c>
      <c r="O165" s="2" t="str">
        <f>MID(Table1[[#This Row],[SKU]],IF(MID(Table1[[#This Row],[SKU]], 7,1) ="L", 8, 7),2)</f>
        <v>PU</v>
      </c>
      <c r="P165" s="2" t="str">
        <f>MID(Table1[[#This Row],[SKU]],5,2)&amp;IF(MID(Table1[[#This Row],[SKU]], 7,1) ="L", "L", "")</f>
        <v>02</v>
      </c>
      <c r="Q165" s="2" t="str">
        <f>VLOOKUP(Table1[[#This Row],[Code Product Name]], ProductNameTable[], 3, FALSE)</f>
        <v>Neutral</v>
      </c>
      <c r="R165" s="2" t="str">
        <f>VLOOKUP(Table1[[#This Row],[Code Product Print]], ProductPrintTable[], 3, FALSE)</f>
        <v>Neutral</v>
      </c>
      <c r="S165" s="2"/>
    </row>
    <row r="166" spans="1:19" ht="15" x14ac:dyDescent="0.2">
      <c r="A166" t="s">
        <v>1986</v>
      </c>
      <c r="B166" t="b">
        <v>1</v>
      </c>
      <c r="C166" t="b">
        <v>0</v>
      </c>
      <c r="D166" t="s">
        <v>1987</v>
      </c>
      <c r="F166">
        <v>10</v>
      </c>
      <c r="H166" t="str">
        <f>VLOOKUP(Table1[[#This Row],[Code Product Line]],ProductLineTable[], 2,FALSE)</f>
        <v>Snappies</v>
      </c>
      <c r="I166" t="str">
        <f>VLOOKUP(Table1[[#This Row],[Code Product Name]], ProductNameTable[], 2, FALSE)</f>
        <v>Romper</v>
      </c>
      <c r="J166" t="str">
        <f>VLOOKUP(Table1[[#This Row],[Code Product Print]], ProductPrintTable[], 2, FALSE)</f>
        <v>Rawrs</v>
      </c>
      <c r="K166" s="2" t="str">
        <f>VLOOKUP(MID(Table1[[#This Row],[SKU]],5,2)&amp;IF(MID(Table1[[#This Row],[SKU]], 7,1) ="L", "L", ""), ProductSizeTable[], 2, FALSE)</f>
        <v>Medium</v>
      </c>
      <c r="L166" s="2" t="str">
        <f>IF(Table1[[#This Row],[Gender Product Name]] = "Neutral", Table1[[#This Row],[Gender Product Print]])</f>
        <v>Neutral</v>
      </c>
      <c r="M166" s="2" t="str">
        <f>LEFT(Table1[[#This Row],[SKU]], 2)</f>
        <v>02</v>
      </c>
      <c r="N166" s="2" t="str">
        <f>LEFT(Table1[[#This Row],[SKU]], 4)</f>
        <v>0203</v>
      </c>
      <c r="O166" s="2" t="str">
        <f>MID(Table1[[#This Row],[SKU]],IF(MID(Table1[[#This Row],[SKU]], 7,1) ="L", 8, 7),2)</f>
        <v>RA</v>
      </c>
      <c r="P166" s="2" t="str">
        <f>MID(Table1[[#This Row],[SKU]],5,2)&amp;IF(MID(Table1[[#This Row],[SKU]], 7,1) ="L", "L", "")</f>
        <v>02</v>
      </c>
      <c r="Q166" s="2" t="str">
        <f>VLOOKUP(Table1[[#This Row],[Code Product Name]], ProductNameTable[], 3, FALSE)</f>
        <v>Neutral</v>
      </c>
      <c r="R166" s="2" t="str">
        <f>VLOOKUP(Table1[[#This Row],[Code Product Print]], ProductPrintTable[], 3, FALSE)</f>
        <v>Neutral</v>
      </c>
      <c r="S166" s="2"/>
    </row>
    <row r="167" spans="1:19" ht="15" x14ac:dyDescent="0.2">
      <c r="A167" t="s">
        <v>1988</v>
      </c>
      <c r="B167" t="b">
        <v>1</v>
      </c>
      <c r="C167" t="b">
        <v>0</v>
      </c>
      <c r="D167" t="s">
        <v>1989</v>
      </c>
      <c r="F167">
        <v>10</v>
      </c>
      <c r="H167" t="str">
        <f>VLOOKUP(Table1[[#This Row],[Code Product Line]],ProductLineTable[], 2,FALSE)</f>
        <v>Snappies</v>
      </c>
      <c r="I167" t="str">
        <f>VLOOKUP(Table1[[#This Row],[Code Product Name]], ProductNameTable[], 2, FALSE)</f>
        <v>Romper</v>
      </c>
      <c r="J167" t="str">
        <f>VLOOKUP(Table1[[#This Row],[Code Product Print]], ProductPrintTable[], 2, FALSE)</f>
        <v>Red</v>
      </c>
      <c r="K167" s="2" t="str">
        <f>VLOOKUP(MID(Table1[[#This Row],[SKU]],5,2)&amp;IF(MID(Table1[[#This Row],[SKU]], 7,1) ="L", "L", ""), ProductSizeTable[], 2, FALSE)</f>
        <v>Medium</v>
      </c>
      <c r="L167" s="2" t="str">
        <f>IF(Table1[[#This Row],[Gender Product Name]] = "Neutral", Table1[[#This Row],[Gender Product Print]])</f>
        <v>Neutral</v>
      </c>
      <c r="M167" s="2" t="str">
        <f>LEFT(Table1[[#This Row],[SKU]], 2)</f>
        <v>02</v>
      </c>
      <c r="N167" s="2" t="str">
        <f>LEFT(Table1[[#This Row],[SKU]], 4)</f>
        <v>0203</v>
      </c>
      <c r="O167" s="2" t="str">
        <f>MID(Table1[[#This Row],[SKU]],IF(MID(Table1[[#This Row],[SKU]], 7,1) ="L", 8, 7),2)</f>
        <v>RE</v>
      </c>
      <c r="P167" s="2" t="str">
        <f>MID(Table1[[#This Row],[SKU]],5,2)&amp;IF(MID(Table1[[#This Row],[SKU]], 7,1) ="L", "L", "")</f>
        <v>02</v>
      </c>
      <c r="Q167" s="2" t="str">
        <f>VLOOKUP(Table1[[#This Row],[Code Product Name]], ProductNameTable[], 3, FALSE)</f>
        <v>Neutral</v>
      </c>
      <c r="R167" s="2" t="str">
        <f>VLOOKUP(Table1[[#This Row],[Code Product Print]], ProductPrintTable[], 3, FALSE)</f>
        <v>Neutral</v>
      </c>
      <c r="S167" s="2"/>
    </row>
    <row r="168" spans="1:19" ht="15" x14ac:dyDescent="0.2">
      <c r="A168" t="s">
        <v>1990</v>
      </c>
      <c r="B168" t="b">
        <v>1</v>
      </c>
      <c r="C168" t="b">
        <v>0</v>
      </c>
      <c r="D168" t="s">
        <v>1991</v>
      </c>
      <c r="F168">
        <v>10</v>
      </c>
      <c r="H168" t="str">
        <f>VLOOKUP(Table1[[#This Row],[Code Product Line]],ProductLineTable[], 2,FALSE)</f>
        <v>Snappies</v>
      </c>
      <c r="I168" t="str">
        <f>VLOOKUP(Table1[[#This Row],[Code Product Name]], ProductNameTable[], 2, FALSE)</f>
        <v>Romper</v>
      </c>
      <c r="J168" t="str">
        <f>VLOOKUP(Table1[[#This Row],[Code Product Print]], ProductPrintTable[], 2, FALSE)</f>
        <v>Unicorns</v>
      </c>
      <c r="K168" s="2" t="str">
        <f>VLOOKUP(MID(Table1[[#This Row],[SKU]],5,2)&amp;IF(MID(Table1[[#This Row],[SKU]], 7,1) ="L", "L", ""), ProductSizeTable[], 2, FALSE)</f>
        <v>Medium</v>
      </c>
      <c r="L168" s="2" t="str">
        <f>IF(Table1[[#This Row],[Gender Product Name]] = "Neutral", Table1[[#This Row],[Gender Product Print]])</f>
        <v>Female</v>
      </c>
      <c r="M168" s="2" t="str">
        <f>LEFT(Table1[[#This Row],[SKU]], 2)</f>
        <v>02</v>
      </c>
      <c r="N168" s="2" t="str">
        <f>LEFT(Table1[[#This Row],[SKU]], 4)</f>
        <v>0203</v>
      </c>
      <c r="O168" s="2" t="str">
        <f>MID(Table1[[#This Row],[SKU]],IF(MID(Table1[[#This Row],[SKU]], 7,1) ="L", 8, 7),2)</f>
        <v>UN</v>
      </c>
      <c r="P168" s="2" t="str">
        <f>MID(Table1[[#This Row],[SKU]],5,2)&amp;IF(MID(Table1[[#This Row],[SKU]], 7,1) ="L", "L", "")</f>
        <v>02</v>
      </c>
      <c r="Q168" s="2" t="str">
        <f>VLOOKUP(Table1[[#This Row],[Code Product Name]], ProductNameTable[], 3, FALSE)</f>
        <v>Neutral</v>
      </c>
      <c r="R168" s="2" t="str">
        <f>VLOOKUP(Table1[[#This Row],[Code Product Print]], ProductPrintTable[], 3, FALSE)</f>
        <v>Female</v>
      </c>
      <c r="S168" s="2"/>
    </row>
    <row r="169" spans="1:19" ht="15" x14ac:dyDescent="0.2">
      <c r="A169" t="s">
        <v>1992</v>
      </c>
      <c r="B169" t="b">
        <v>1</v>
      </c>
      <c r="C169" t="b">
        <v>0</v>
      </c>
      <c r="D169" t="s">
        <v>1993</v>
      </c>
      <c r="E169">
        <v>14</v>
      </c>
      <c r="F169">
        <v>10</v>
      </c>
      <c r="G169">
        <v>24</v>
      </c>
      <c r="H169" t="str">
        <f>VLOOKUP(Table1[[#This Row],[Code Product Line]],ProductLineTable[], 2,FALSE)</f>
        <v>Snappies</v>
      </c>
      <c r="I169" t="str">
        <f>VLOOKUP(Table1[[#This Row],[Code Product Name]], ProductNameTable[], 2, FALSE)</f>
        <v>Romper</v>
      </c>
      <c r="J169" t="str">
        <f>VLOOKUP(Table1[[#This Row],[Code Product Print]], ProductPrintTable[], 2, FALSE)</f>
        <v>White</v>
      </c>
      <c r="K169" s="2" t="str">
        <f>VLOOKUP(MID(Table1[[#This Row],[SKU]],5,2)&amp;IF(MID(Table1[[#This Row],[SKU]], 7,1) ="L", "L", ""), ProductSizeTable[], 2, FALSE)</f>
        <v>Medium</v>
      </c>
      <c r="L169" s="2" t="str">
        <f>IF(Table1[[#This Row],[Gender Product Name]] = "Neutral", Table1[[#This Row],[Gender Product Print]])</f>
        <v>Neutral</v>
      </c>
      <c r="M169" s="2" t="str">
        <f>LEFT(Table1[[#This Row],[SKU]], 2)</f>
        <v>02</v>
      </c>
      <c r="N169" s="2" t="str">
        <f>LEFT(Table1[[#This Row],[SKU]], 4)</f>
        <v>0203</v>
      </c>
      <c r="O169" s="2" t="str">
        <f>MID(Table1[[#This Row],[SKU]],IF(MID(Table1[[#This Row],[SKU]], 7,1) ="L", 8, 7),2)</f>
        <v>WH</v>
      </c>
      <c r="P169" s="2" t="str">
        <f>MID(Table1[[#This Row],[SKU]],5,2)&amp;IF(MID(Table1[[#This Row],[SKU]], 7,1) ="L", "L", "")</f>
        <v>02</v>
      </c>
      <c r="Q169" s="2" t="str">
        <f>VLOOKUP(Table1[[#This Row],[Code Product Name]], ProductNameTable[], 3, FALSE)</f>
        <v>Neutral</v>
      </c>
      <c r="R169" s="2" t="str">
        <f>VLOOKUP(Table1[[#This Row],[Code Product Print]], ProductPrintTable[], 3, FALSE)</f>
        <v>Neutral</v>
      </c>
      <c r="S169" s="2"/>
    </row>
    <row r="170" spans="1:19" ht="15" x14ac:dyDescent="0.2">
      <c r="A170" t="s">
        <v>1994</v>
      </c>
      <c r="B170" t="b">
        <v>1</v>
      </c>
      <c r="C170" t="b">
        <v>0</v>
      </c>
      <c r="D170" t="s">
        <v>1995</v>
      </c>
      <c r="E170">
        <v>14</v>
      </c>
      <c r="F170">
        <v>10</v>
      </c>
      <c r="G170">
        <v>24</v>
      </c>
      <c r="H170" t="str">
        <f>VLOOKUP(Table1[[#This Row],[Code Product Line]],ProductLineTable[], 2,FALSE)</f>
        <v>Snappies</v>
      </c>
      <c r="I170" t="str">
        <f>VLOOKUP(Table1[[#This Row],[Code Product Name]], ProductNameTable[], 2, FALSE)</f>
        <v>Romper</v>
      </c>
      <c r="J170" t="str">
        <f>VLOOKUP(Table1[[#This Row],[Code Product Print]], ProductPrintTable[], 2, FALSE)</f>
        <v>Black</v>
      </c>
      <c r="K170" s="2" t="str">
        <f>VLOOKUP(MID(Table1[[#This Row],[SKU]],5,2)&amp;IF(MID(Table1[[#This Row],[SKU]], 7,1) ="L", "L", ""), ProductSizeTable[], 2, FALSE)</f>
        <v>Large</v>
      </c>
      <c r="L170" s="2" t="str">
        <f>IF(Table1[[#This Row],[Gender Product Name]] = "Neutral", Table1[[#This Row],[Gender Product Print]])</f>
        <v>Neutral</v>
      </c>
      <c r="M170" s="2" t="str">
        <f>LEFT(Table1[[#This Row],[SKU]], 2)</f>
        <v>02</v>
      </c>
      <c r="N170" s="2" t="str">
        <f>LEFT(Table1[[#This Row],[SKU]], 4)</f>
        <v>0203</v>
      </c>
      <c r="O170" s="2" t="str">
        <f>MID(Table1[[#This Row],[SKU]],IF(MID(Table1[[#This Row],[SKU]], 7,1) ="L", 8, 7),2)</f>
        <v>BK</v>
      </c>
      <c r="P170" s="2" t="str">
        <f>MID(Table1[[#This Row],[SKU]],5,2)&amp;IF(MID(Table1[[#This Row],[SKU]], 7,1) ="L", "L", "")</f>
        <v>03</v>
      </c>
      <c r="Q170" s="2" t="str">
        <f>VLOOKUP(Table1[[#This Row],[Code Product Name]], ProductNameTable[], 3, FALSE)</f>
        <v>Neutral</v>
      </c>
      <c r="R170" s="2" t="str">
        <f>VLOOKUP(Table1[[#This Row],[Code Product Print]], ProductPrintTable[], 3, FALSE)</f>
        <v>Neutral</v>
      </c>
      <c r="S170" s="2"/>
    </row>
    <row r="171" spans="1:19" ht="15" x14ac:dyDescent="0.2">
      <c r="A171" t="s">
        <v>1996</v>
      </c>
      <c r="B171" t="b">
        <v>1</v>
      </c>
      <c r="C171" t="b">
        <v>0</v>
      </c>
      <c r="D171" t="s">
        <v>1997</v>
      </c>
      <c r="E171">
        <v>14</v>
      </c>
      <c r="F171">
        <v>10</v>
      </c>
      <c r="G171">
        <v>24</v>
      </c>
      <c r="H171" t="str">
        <f>VLOOKUP(Table1[[#This Row],[Code Product Line]],ProductLineTable[], 2,FALSE)</f>
        <v>Snappies</v>
      </c>
      <c r="I171" t="str">
        <f>VLOOKUP(Table1[[#This Row],[Code Product Name]], ProductNameTable[], 2, FALSE)</f>
        <v>Romper</v>
      </c>
      <c r="J171" t="str">
        <f>VLOOKUP(Table1[[#This Row],[Code Product Print]], ProductPrintTable[], 2, FALSE)</f>
        <v>Blue</v>
      </c>
      <c r="K171" s="2" t="str">
        <f>VLOOKUP(MID(Table1[[#This Row],[SKU]],5,2)&amp;IF(MID(Table1[[#This Row],[SKU]], 7,1) ="L", "L", ""), ProductSizeTable[], 2, FALSE)</f>
        <v>Large</v>
      </c>
      <c r="L171" s="2" t="str">
        <f>IF(Table1[[#This Row],[Gender Product Name]] = "Neutral", Table1[[#This Row],[Gender Product Print]])</f>
        <v>Neutral</v>
      </c>
      <c r="M171" s="2" t="str">
        <f>LEFT(Table1[[#This Row],[SKU]], 2)</f>
        <v>02</v>
      </c>
      <c r="N171" s="2" t="str">
        <f>LEFT(Table1[[#This Row],[SKU]], 4)</f>
        <v>0203</v>
      </c>
      <c r="O171" s="2" t="str">
        <f>MID(Table1[[#This Row],[SKU]],IF(MID(Table1[[#This Row],[SKU]], 7,1) ="L", 8, 7),2)</f>
        <v>BL</v>
      </c>
      <c r="P171" s="2" t="str">
        <f>MID(Table1[[#This Row],[SKU]],5,2)&amp;IF(MID(Table1[[#This Row],[SKU]], 7,1) ="L", "L", "")</f>
        <v>03</v>
      </c>
      <c r="Q171" s="2" t="str">
        <f>VLOOKUP(Table1[[#This Row],[Code Product Name]], ProductNameTable[], 3, FALSE)</f>
        <v>Neutral</v>
      </c>
      <c r="R171" s="2" t="str">
        <f>VLOOKUP(Table1[[#This Row],[Code Product Print]], ProductPrintTable[], 3, FALSE)</f>
        <v>Neutral</v>
      </c>
      <c r="S171" s="2"/>
    </row>
    <row r="172" spans="1:19" ht="15" x14ac:dyDescent="0.2">
      <c r="A172" t="s">
        <v>1998</v>
      </c>
      <c r="B172" t="b">
        <v>1</v>
      </c>
      <c r="C172" t="b">
        <v>0</v>
      </c>
      <c r="D172" t="s">
        <v>1999</v>
      </c>
      <c r="F172">
        <v>10</v>
      </c>
      <c r="H172" t="str">
        <f>VLOOKUP(Table1[[#This Row],[Code Product Line]],ProductLineTable[], 2,FALSE)</f>
        <v>Snappies</v>
      </c>
      <c r="I172" t="str">
        <f>VLOOKUP(Table1[[#This Row],[Code Product Name]], ProductNameTable[], 2, FALSE)</f>
        <v>Romper</v>
      </c>
      <c r="J172" t="str">
        <f>VLOOKUP(Table1[[#This Row],[Code Product Print]], ProductPrintTable[], 2, FALSE)</f>
        <v>Cammies</v>
      </c>
      <c r="K172" s="2" t="str">
        <f>VLOOKUP(MID(Table1[[#This Row],[SKU]],5,2)&amp;IF(MID(Table1[[#This Row],[SKU]], 7,1) ="L", "L", ""), ProductSizeTable[], 2, FALSE)</f>
        <v>Large</v>
      </c>
      <c r="L172" s="2" t="str">
        <f>IF(Table1[[#This Row],[Gender Product Name]] = "Neutral", Table1[[#This Row],[Gender Product Print]])</f>
        <v>Neutral</v>
      </c>
      <c r="M172" s="2" t="str">
        <f>LEFT(Table1[[#This Row],[SKU]], 2)</f>
        <v>02</v>
      </c>
      <c r="N172" s="2" t="str">
        <f>LEFT(Table1[[#This Row],[SKU]], 4)</f>
        <v>0203</v>
      </c>
      <c r="O172" s="2" t="str">
        <f>MID(Table1[[#This Row],[SKU]],IF(MID(Table1[[#This Row],[SKU]], 7,1) ="L", 8, 7),2)</f>
        <v>CA</v>
      </c>
      <c r="P172" s="2" t="str">
        <f>MID(Table1[[#This Row],[SKU]],5,2)&amp;IF(MID(Table1[[#This Row],[SKU]], 7,1) ="L", "L", "")</f>
        <v>03</v>
      </c>
      <c r="Q172" s="2" t="str">
        <f>VLOOKUP(Table1[[#This Row],[Code Product Name]], ProductNameTable[], 3, FALSE)</f>
        <v>Neutral</v>
      </c>
      <c r="R172" s="2" t="str">
        <f>VLOOKUP(Table1[[#This Row],[Code Product Print]], ProductPrintTable[], 3, FALSE)</f>
        <v>Neutral</v>
      </c>
      <c r="S172" s="2"/>
    </row>
    <row r="173" spans="1:19" ht="15" x14ac:dyDescent="0.2">
      <c r="A173" t="s">
        <v>2000</v>
      </c>
      <c r="B173" t="b">
        <v>1</v>
      </c>
      <c r="C173" t="b">
        <v>0</v>
      </c>
      <c r="D173" t="s">
        <v>2001</v>
      </c>
      <c r="F173">
        <v>40</v>
      </c>
      <c r="H173" t="str">
        <f>VLOOKUP(Table1[[#This Row],[Code Product Line]],ProductLineTable[], 2,FALSE)</f>
        <v>Snappies</v>
      </c>
      <c r="I173" t="str">
        <f>VLOOKUP(Table1[[#This Row],[Code Product Name]], ProductNameTable[], 2, FALSE)</f>
        <v>Romper</v>
      </c>
      <c r="J173" t="str">
        <f>VLOOKUP(Table1[[#This Row],[Code Product Print]], ProductPrintTable[], 2, FALSE)</f>
        <v>Camelot</v>
      </c>
      <c r="K173" s="2" t="str">
        <f>VLOOKUP(MID(Table1[[#This Row],[SKU]],5,2)&amp;IF(MID(Table1[[#This Row],[SKU]], 7,1) ="L", "L", ""), ProductSizeTable[], 2, FALSE)</f>
        <v>Large</v>
      </c>
      <c r="L173" s="2" t="str">
        <f>IF(Table1[[#This Row],[Gender Product Name]] = "Neutral", Table1[[#This Row],[Gender Product Print]])</f>
        <v>Neutral</v>
      </c>
      <c r="M173" s="2" t="str">
        <f>LEFT(Table1[[#This Row],[SKU]], 2)</f>
        <v>02</v>
      </c>
      <c r="N173" s="2" t="str">
        <f>LEFT(Table1[[#This Row],[SKU]], 4)</f>
        <v>0203</v>
      </c>
      <c r="O173" s="2" t="str">
        <f>MID(Table1[[#This Row],[SKU]],IF(MID(Table1[[#This Row],[SKU]], 7,1) ="L", 8, 7),2)</f>
        <v>CL</v>
      </c>
      <c r="P173" s="2" t="str">
        <f>MID(Table1[[#This Row],[SKU]],5,2)&amp;IF(MID(Table1[[#This Row],[SKU]], 7,1) ="L", "L", "")</f>
        <v>03</v>
      </c>
      <c r="Q173" s="2" t="str">
        <f>VLOOKUP(Table1[[#This Row],[Code Product Name]], ProductNameTable[], 3, FALSE)</f>
        <v>Neutral</v>
      </c>
      <c r="R173" s="2" t="str">
        <f>VLOOKUP(Table1[[#This Row],[Code Product Print]], ProductPrintTable[], 3, FALSE)</f>
        <v>Neutral</v>
      </c>
      <c r="S173" s="2"/>
    </row>
    <row r="174" spans="1:19" ht="15" x14ac:dyDescent="0.2">
      <c r="A174" t="s">
        <v>2002</v>
      </c>
      <c r="B174" t="b">
        <v>1</v>
      </c>
      <c r="C174" t="b">
        <v>0</v>
      </c>
      <c r="D174" t="s">
        <v>2003</v>
      </c>
      <c r="F174">
        <v>40</v>
      </c>
      <c r="H174" t="str">
        <f>VLOOKUP(Table1[[#This Row],[Code Product Line]],ProductLineTable[], 2,FALSE)</f>
        <v>Snappies</v>
      </c>
      <c r="I174" t="str">
        <f>VLOOKUP(Table1[[#This Row],[Code Product Name]], ProductNameTable[], 2, FALSE)</f>
        <v>Romper</v>
      </c>
      <c r="J174" t="str">
        <f>VLOOKUP(Table1[[#This Row],[Code Product Print]], ProductPrintTable[], 2, FALSE)</f>
        <v>Cammies Pink</v>
      </c>
      <c r="K174" s="2" t="str">
        <f>VLOOKUP(MID(Table1[[#This Row],[SKU]],5,2)&amp;IF(MID(Table1[[#This Row],[SKU]], 7,1) ="L", "L", ""), ProductSizeTable[], 2, FALSE)</f>
        <v>Large</v>
      </c>
      <c r="L174" s="2" t="str">
        <f>IF(Table1[[#This Row],[Gender Product Name]] = "Neutral", Table1[[#This Row],[Gender Product Print]])</f>
        <v>Female</v>
      </c>
      <c r="M174" s="2" t="str">
        <f>LEFT(Table1[[#This Row],[SKU]], 2)</f>
        <v>02</v>
      </c>
      <c r="N174" s="2" t="str">
        <f>LEFT(Table1[[#This Row],[SKU]], 4)</f>
        <v>0203</v>
      </c>
      <c r="O174" s="2" t="str">
        <f>MID(Table1[[#This Row],[SKU]],IF(MID(Table1[[#This Row],[SKU]], 7,1) ="L", 8, 7),2)</f>
        <v>CP</v>
      </c>
      <c r="P174" s="2" t="str">
        <f>MID(Table1[[#This Row],[SKU]],5,2)&amp;IF(MID(Table1[[#This Row],[SKU]], 7,1) ="L", "L", "")</f>
        <v>03</v>
      </c>
      <c r="Q174" s="2" t="str">
        <f>VLOOKUP(Table1[[#This Row],[Code Product Name]], ProductNameTable[], 3, FALSE)</f>
        <v>Neutral</v>
      </c>
      <c r="R174" s="2" t="str">
        <f>VLOOKUP(Table1[[#This Row],[Code Product Print]], ProductPrintTable[], 3, FALSE)</f>
        <v>Female</v>
      </c>
      <c r="S174" s="2"/>
    </row>
    <row r="175" spans="1:19" ht="15" x14ac:dyDescent="0.2">
      <c r="A175" t="s">
        <v>2004</v>
      </c>
      <c r="B175" t="b">
        <v>1</v>
      </c>
      <c r="C175" t="b">
        <v>0</v>
      </c>
      <c r="D175" t="s">
        <v>2005</v>
      </c>
      <c r="F175">
        <v>10</v>
      </c>
      <c r="H175" t="str">
        <f>VLOOKUP(Table1[[#This Row],[Code Product Line]],ProductLineTable[], 2,FALSE)</f>
        <v>Snappies</v>
      </c>
      <c r="I175" t="str">
        <f>VLOOKUP(Table1[[#This Row],[Code Product Name]], ProductNameTable[], 2, FALSE)</f>
        <v>Romper</v>
      </c>
      <c r="J175" t="str">
        <f>VLOOKUP(Table1[[#This Row],[Code Product Print]], ProductPrintTable[], 2, FALSE)</f>
        <v>Galactic</v>
      </c>
      <c r="K175" s="2" t="str">
        <f>VLOOKUP(MID(Table1[[#This Row],[SKU]],5,2)&amp;IF(MID(Table1[[#This Row],[SKU]], 7,1) ="L", "L", ""), ProductSizeTable[], 2, FALSE)</f>
        <v>Large</v>
      </c>
      <c r="L175" s="2" t="str">
        <f>IF(Table1[[#This Row],[Gender Product Name]] = "Neutral", Table1[[#This Row],[Gender Product Print]])</f>
        <v>Neutral</v>
      </c>
      <c r="M175" s="2" t="str">
        <f>LEFT(Table1[[#This Row],[SKU]], 2)</f>
        <v>02</v>
      </c>
      <c r="N175" s="2" t="str">
        <f>LEFT(Table1[[#This Row],[SKU]], 4)</f>
        <v>0203</v>
      </c>
      <c r="O175" s="2" t="str">
        <f>MID(Table1[[#This Row],[SKU]],IF(MID(Table1[[#This Row],[SKU]], 7,1) ="L", 8, 7),2)</f>
        <v>GA</v>
      </c>
      <c r="P175" s="2" t="str">
        <f>MID(Table1[[#This Row],[SKU]],5,2)&amp;IF(MID(Table1[[#This Row],[SKU]], 7,1) ="L", "L", "")</f>
        <v>03</v>
      </c>
      <c r="Q175" s="2" t="str">
        <f>VLOOKUP(Table1[[#This Row],[Code Product Name]], ProductNameTable[], 3, FALSE)</f>
        <v>Neutral</v>
      </c>
      <c r="R175" s="2" t="str">
        <f>VLOOKUP(Table1[[#This Row],[Code Product Print]], ProductPrintTable[], 3, FALSE)</f>
        <v>Neutral</v>
      </c>
      <c r="S175" s="2"/>
    </row>
    <row r="176" spans="1:19" ht="15" x14ac:dyDescent="0.2">
      <c r="A176" t="s">
        <v>2006</v>
      </c>
      <c r="B176" t="b">
        <v>0</v>
      </c>
      <c r="C176" t="b">
        <v>0</v>
      </c>
      <c r="D176" t="s">
        <v>2007</v>
      </c>
      <c r="E176">
        <v>14</v>
      </c>
      <c r="F176">
        <v>10</v>
      </c>
      <c r="G176">
        <v>24</v>
      </c>
      <c r="H176" t="str">
        <f>VLOOKUP(Table1[[#This Row],[Code Product Line]],ProductLineTable[], 2,FALSE)</f>
        <v>Snappies</v>
      </c>
      <c r="I176" t="str">
        <f>VLOOKUP(Table1[[#This Row],[Code Product Name]], ProductNameTable[], 2, FALSE)</f>
        <v>Romper</v>
      </c>
      <c r="J176" t="str">
        <f>VLOOKUP(Table1[[#This Row],[Code Product Print]], ProductPrintTable[], 2, FALSE)</f>
        <v>Green</v>
      </c>
      <c r="K176" s="2" t="str">
        <f>VLOOKUP(MID(Table1[[#This Row],[SKU]],5,2)&amp;IF(MID(Table1[[#This Row],[SKU]], 7,1) ="L", "L", ""), ProductSizeTable[], 2, FALSE)</f>
        <v>Large</v>
      </c>
      <c r="L176" s="2" t="str">
        <f>IF(Table1[[#This Row],[Gender Product Name]] = "Neutral", Table1[[#This Row],[Gender Product Print]])</f>
        <v>Neutral</v>
      </c>
      <c r="M176" s="2" t="str">
        <f>LEFT(Table1[[#This Row],[SKU]], 2)</f>
        <v>02</v>
      </c>
      <c r="N176" s="2" t="str">
        <f>LEFT(Table1[[#This Row],[SKU]], 4)</f>
        <v>0203</v>
      </c>
      <c r="O176" s="2" t="str">
        <f>MID(Table1[[#This Row],[SKU]],IF(MID(Table1[[#This Row],[SKU]], 7,1) ="L", 8, 7),2)</f>
        <v>GR</v>
      </c>
      <c r="P176" s="2" t="str">
        <f>MID(Table1[[#This Row],[SKU]],5,2)&amp;IF(MID(Table1[[#This Row],[SKU]], 7,1) ="L", "L", "")</f>
        <v>03</v>
      </c>
      <c r="Q176" s="2" t="str">
        <f>VLOOKUP(Table1[[#This Row],[Code Product Name]], ProductNameTable[], 3, FALSE)</f>
        <v>Neutral</v>
      </c>
      <c r="R176" s="2" t="str">
        <f>VLOOKUP(Table1[[#This Row],[Code Product Print]], ProductPrintTable[], 3, FALSE)</f>
        <v>Neutral</v>
      </c>
      <c r="S176" s="2"/>
    </row>
    <row r="177" spans="1:19" ht="15" x14ac:dyDescent="0.2">
      <c r="A177" t="s">
        <v>2008</v>
      </c>
      <c r="B177" t="b">
        <v>1</v>
      </c>
      <c r="C177" t="b">
        <v>0</v>
      </c>
      <c r="D177" t="s">
        <v>2009</v>
      </c>
      <c r="F177">
        <v>10</v>
      </c>
      <c r="H177" t="str">
        <f>VLOOKUP(Table1[[#This Row],[Code Product Line]],ProductLineTable[], 2,FALSE)</f>
        <v>Snappies</v>
      </c>
      <c r="I177" t="str">
        <f>VLOOKUP(Table1[[#This Row],[Code Product Name]], ProductNameTable[], 2, FALSE)</f>
        <v>Romper</v>
      </c>
      <c r="J177" t="str">
        <f>VLOOKUP(Table1[[#This Row],[Code Product Print]], ProductPrintTable[], 2, FALSE)</f>
        <v>Metro</v>
      </c>
      <c r="K177" s="2" t="str">
        <f>VLOOKUP(MID(Table1[[#This Row],[SKU]],5,2)&amp;IF(MID(Table1[[#This Row],[SKU]], 7,1) ="L", "L", ""), ProductSizeTable[], 2, FALSE)</f>
        <v>Large</v>
      </c>
      <c r="L177" s="2" t="str">
        <f>IF(Table1[[#This Row],[Gender Product Name]] = "Neutral", Table1[[#This Row],[Gender Product Print]])</f>
        <v>Neutral</v>
      </c>
      <c r="M177" s="2" t="str">
        <f>LEFT(Table1[[#This Row],[SKU]], 2)</f>
        <v>02</v>
      </c>
      <c r="N177" s="2" t="str">
        <f>LEFT(Table1[[#This Row],[SKU]], 4)</f>
        <v>0203</v>
      </c>
      <c r="O177" s="2" t="str">
        <f>MID(Table1[[#This Row],[SKU]],IF(MID(Table1[[#This Row],[SKU]], 7,1) ="L", 8, 7),2)</f>
        <v>ME</v>
      </c>
      <c r="P177" s="2" t="str">
        <f>MID(Table1[[#This Row],[SKU]],5,2)&amp;IF(MID(Table1[[#This Row],[SKU]], 7,1) ="L", "L", "")</f>
        <v>03</v>
      </c>
      <c r="Q177" s="2" t="str">
        <f>VLOOKUP(Table1[[#This Row],[Code Product Name]], ProductNameTable[], 3, FALSE)</f>
        <v>Neutral</v>
      </c>
      <c r="R177" s="2" t="str">
        <f>VLOOKUP(Table1[[#This Row],[Code Product Print]], ProductPrintTable[], 3, FALSE)</f>
        <v>Neutral</v>
      </c>
      <c r="S177" s="2"/>
    </row>
    <row r="178" spans="1:19" ht="15" x14ac:dyDescent="0.2">
      <c r="A178" t="s">
        <v>2010</v>
      </c>
      <c r="B178" t="b">
        <v>0</v>
      </c>
      <c r="C178" t="b">
        <v>0</v>
      </c>
      <c r="D178" t="s">
        <v>2011</v>
      </c>
      <c r="F178">
        <v>10</v>
      </c>
      <c r="H178" t="str">
        <f>VLOOKUP(Table1[[#This Row],[Code Product Line]],ProductLineTable[], 2,FALSE)</f>
        <v>Snappies</v>
      </c>
      <c r="I178" t="str">
        <f>VLOOKUP(Table1[[#This Row],[Code Product Name]], ProductNameTable[], 2, FALSE)</f>
        <v>Romper</v>
      </c>
      <c r="J178" t="str">
        <f>VLOOKUP(Table1[[#This Row],[Code Product Print]], ProductPrintTable[], 2, FALSE)</f>
        <v>Overnights</v>
      </c>
      <c r="K178" s="2" t="str">
        <f>VLOOKUP(MID(Table1[[#This Row],[SKU]],5,2)&amp;IF(MID(Table1[[#This Row],[SKU]], 7,1) ="L", "L", ""), ProductSizeTable[], 2, FALSE)</f>
        <v>Large</v>
      </c>
      <c r="L178" s="2" t="str">
        <f>IF(Table1[[#This Row],[Gender Product Name]] = "Neutral", Table1[[#This Row],[Gender Product Print]])</f>
        <v>Neutral</v>
      </c>
      <c r="M178" s="2" t="str">
        <f>LEFT(Table1[[#This Row],[SKU]], 2)</f>
        <v>02</v>
      </c>
      <c r="N178" s="2" t="str">
        <f>LEFT(Table1[[#This Row],[SKU]], 4)</f>
        <v>0203</v>
      </c>
      <c r="O178" s="2" t="str">
        <f>MID(Table1[[#This Row],[SKU]],IF(MID(Table1[[#This Row],[SKU]], 7,1) ="L", 8, 7),2)</f>
        <v>ON</v>
      </c>
      <c r="P178" s="2" t="str">
        <f>MID(Table1[[#This Row],[SKU]],5,2)&amp;IF(MID(Table1[[#This Row],[SKU]], 7,1) ="L", "L", "")</f>
        <v>03</v>
      </c>
      <c r="Q178" s="2" t="str">
        <f>VLOOKUP(Table1[[#This Row],[Code Product Name]], ProductNameTable[], 3, FALSE)</f>
        <v>Neutral</v>
      </c>
      <c r="R178" s="2" t="str">
        <f>VLOOKUP(Table1[[#This Row],[Code Product Print]], ProductPrintTable[], 3, FALSE)</f>
        <v>Neutral</v>
      </c>
      <c r="S178" s="2"/>
    </row>
    <row r="179" spans="1:19" ht="15" x14ac:dyDescent="0.2">
      <c r="A179" t="s">
        <v>2012</v>
      </c>
      <c r="B179" t="b">
        <v>1</v>
      </c>
      <c r="C179" t="b">
        <v>0</v>
      </c>
      <c r="D179" t="s">
        <v>2013</v>
      </c>
      <c r="H179" t="str">
        <f>VLOOKUP(Table1[[#This Row],[Code Product Line]],ProductLineTable[], 2,FALSE)</f>
        <v>Snappies</v>
      </c>
      <c r="I179" t="str">
        <f>VLOOKUP(Table1[[#This Row],[Code Product Name]], ProductNameTable[], 2, FALSE)</f>
        <v>Romper</v>
      </c>
      <c r="J179" t="str">
        <f>VLOOKUP(Table1[[#This Row],[Code Product Print]], ProductPrintTable[], 2, FALSE)</f>
        <v>Overnights</v>
      </c>
      <c r="K179" s="2" t="str">
        <f>VLOOKUP(MID(Table1[[#This Row],[SKU]],5,2)&amp;IF(MID(Table1[[#This Row],[SKU]], 7,1) ="L", "L", ""), ProductSizeTable[], 2, FALSE)</f>
        <v>Large</v>
      </c>
      <c r="L179" s="2" t="str">
        <f>IF(Table1[[#This Row],[Gender Product Name]] = "Neutral", Table1[[#This Row],[Gender Product Print]])</f>
        <v>Neutral</v>
      </c>
      <c r="M179" s="2" t="str">
        <f>LEFT(Table1[[#This Row],[SKU]], 2)</f>
        <v>02</v>
      </c>
      <c r="N179" s="2" t="str">
        <f>LEFT(Table1[[#This Row],[SKU]], 4)</f>
        <v>0203</v>
      </c>
      <c r="O179" s="2" t="str">
        <f>MID(Table1[[#This Row],[SKU]],IF(MID(Table1[[#This Row],[SKU]], 7,1) ="L", 8, 7),2)</f>
        <v>ON</v>
      </c>
      <c r="P179" s="2" t="str">
        <f>MID(Table1[[#This Row],[SKU]],5,2)&amp;IF(MID(Table1[[#This Row],[SKU]], 7,1) ="L", "L", "")</f>
        <v>03</v>
      </c>
      <c r="Q179" s="2" t="str">
        <f>VLOOKUP(Table1[[#This Row],[Code Product Name]], ProductNameTable[], 3, FALSE)</f>
        <v>Neutral</v>
      </c>
      <c r="R179" s="2" t="str">
        <f>VLOOKUP(Table1[[#This Row],[Code Product Print]], ProductPrintTable[], 3, FALSE)</f>
        <v>Neutral</v>
      </c>
      <c r="S179" s="2"/>
    </row>
    <row r="180" spans="1:19" ht="15" x14ac:dyDescent="0.2">
      <c r="A180" t="s">
        <v>2014</v>
      </c>
      <c r="B180" t="b">
        <v>1</v>
      </c>
      <c r="C180" t="b">
        <v>0</v>
      </c>
      <c r="D180" t="s">
        <v>2015</v>
      </c>
      <c r="E180">
        <v>14</v>
      </c>
      <c r="F180">
        <v>10</v>
      </c>
      <c r="G180">
        <v>24</v>
      </c>
      <c r="H180" t="str">
        <f>VLOOKUP(Table1[[#This Row],[Code Product Line]],ProductLineTable[], 2,FALSE)</f>
        <v>Snappies</v>
      </c>
      <c r="I180" t="str">
        <f>VLOOKUP(Table1[[#This Row],[Code Product Name]], ProductNameTable[], 2, FALSE)</f>
        <v>Romper</v>
      </c>
      <c r="J180" t="str">
        <f>VLOOKUP(Table1[[#This Row],[Code Product Print]], ProductPrintTable[], 2, FALSE)</f>
        <v>Pink</v>
      </c>
      <c r="K180" s="2" t="str">
        <f>VLOOKUP(MID(Table1[[#This Row],[SKU]],5,2)&amp;IF(MID(Table1[[#This Row],[SKU]], 7,1) ="L", "L", ""), ProductSizeTable[], 2, FALSE)</f>
        <v>Large</v>
      </c>
      <c r="L180" s="2" t="str">
        <f>IF(Table1[[#This Row],[Gender Product Name]] = "Neutral", Table1[[#This Row],[Gender Product Print]])</f>
        <v>Female</v>
      </c>
      <c r="M180" s="2" t="str">
        <f>LEFT(Table1[[#This Row],[SKU]], 2)</f>
        <v>02</v>
      </c>
      <c r="N180" s="2" t="str">
        <f>LEFT(Table1[[#This Row],[SKU]], 4)</f>
        <v>0203</v>
      </c>
      <c r="O180" s="2" t="str">
        <f>MID(Table1[[#This Row],[SKU]],IF(MID(Table1[[#This Row],[SKU]], 7,1) ="L", 8, 7),2)</f>
        <v>PK</v>
      </c>
      <c r="P180" s="2" t="str">
        <f>MID(Table1[[#This Row],[SKU]],5,2)&amp;IF(MID(Table1[[#This Row],[SKU]], 7,1) ="L", "L", "")</f>
        <v>03</v>
      </c>
      <c r="Q180" s="2" t="str">
        <f>VLOOKUP(Table1[[#This Row],[Code Product Name]], ProductNameTable[], 3, FALSE)</f>
        <v>Neutral</v>
      </c>
      <c r="R180" s="2" t="str">
        <f>VLOOKUP(Table1[[#This Row],[Code Product Print]], ProductPrintTable[], 3, FALSE)</f>
        <v>Female</v>
      </c>
      <c r="S180" s="2"/>
    </row>
    <row r="181" spans="1:19" ht="15" x14ac:dyDescent="0.2">
      <c r="A181" t="s">
        <v>2016</v>
      </c>
      <c r="B181" t="b">
        <v>1</v>
      </c>
      <c r="C181" t="b">
        <v>0</v>
      </c>
      <c r="D181" t="s">
        <v>2017</v>
      </c>
      <c r="F181">
        <v>10</v>
      </c>
      <c r="H181" t="str">
        <f>VLOOKUP(Table1[[#This Row],[Code Product Line]],ProductLineTable[], 2,FALSE)</f>
        <v>Snappies</v>
      </c>
      <c r="I181" t="str">
        <f>VLOOKUP(Table1[[#This Row],[Code Product Name]], ProductNameTable[], 2, FALSE)</f>
        <v>Romper</v>
      </c>
      <c r="J181" t="str">
        <f>VLOOKUP(Table1[[#This Row],[Code Product Print]], ProductPrintTable[], 2, FALSE)</f>
        <v>Puppers</v>
      </c>
      <c r="K181" s="2" t="str">
        <f>VLOOKUP(MID(Table1[[#This Row],[SKU]],5,2)&amp;IF(MID(Table1[[#This Row],[SKU]], 7,1) ="L", "L", ""), ProductSizeTable[], 2, FALSE)</f>
        <v>Large</v>
      </c>
      <c r="L181" s="2" t="str">
        <f>IF(Table1[[#This Row],[Gender Product Name]] = "Neutral", Table1[[#This Row],[Gender Product Print]])</f>
        <v>Neutral</v>
      </c>
      <c r="M181" s="2" t="str">
        <f>LEFT(Table1[[#This Row],[SKU]], 2)</f>
        <v>02</v>
      </c>
      <c r="N181" s="2" t="str">
        <f>LEFT(Table1[[#This Row],[SKU]], 4)</f>
        <v>0203</v>
      </c>
      <c r="O181" s="2" t="str">
        <f>MID(Table1[[#This Row],[SKU]],IF(MID(Table1[[#This Row],[SKU]], 7,1) ="L", 8, 7),2)</f>
        <v>PU</v>
      </c>
      <c r="P181" s="2" t="str">
        <f>MID(Table1[[#This Row],[SKU]],5,2)&amp;IF(MID(Table1[[#This Row],[SKU]], 7,1) ="L", "L", "")</f>
        <v>03</v>
      </c>
      <c r="Q181" s="2" t="str">
        <f>VLOOKUP(Table1[[#This Row],[Code Product Name]], ProductNameTable[], 3, FALSE)</f>
        <v>Neutral</v>
      </c>
      <c r="R181" s="2" t="str">
        <f>VLOOKUP(Table1[[#This Row],[Code Product Print]], ProductPrintTable[], 3, FALSE)</f>
        <v>Neutral</v>
      </c>
      <c r="S181" s="2"/>
    </row>
    <row r="182" spans="1:19" ht="15" x14ac:dyDescent="0.2">
      <c r="A182" t="s">
        <v>2018</v>
      </c>
      <c r="B182" t="b">
        <v>1</v>
      </c>
      <c r="C182" t="b">
        <v>0</v>
      </c>
      <c r="D182" t="s">
        <v>2019</v>
      </c>
      <c r="F182">
        <v>10</v>
      </c>
      <c r="H182" t="str">
        <f>VLOOKUP(Table1[[#This Row],[Code Product Line]],ProductLineTable[], 2,FALSE)</f>
        <v>Snappies</v>
      </c>
      <c r="I182" t="str">
        <f>VLOOKUP(Table1[[#This Row],[Code Product Name]], ProductNameTable[], 2, FALSE)</f>
        <v>Romper</v>
      </c>
      <c r="J182" t="str">
        <f>VLOOKUP(Table1[[#This Row],[Code Product Print]], ProductPrintTable[], 2, FALSE)</f>
        <v>Rawrs</v>
      </c>
      <c r="K182" s="2" t="str">
        <f>VLOOKUP(MID(Table1[[#This Row],[SKU]],5,2)&amp;IF(MID(Table1[[#This Row],[SKU]], 7,1) ="L", "L", ""), ProductSizeTable[], 2, FALSE)</f>
        <v>Large</v>
      </c>
      <c r="L182" s="2" t="str">
        <f>IF(Table1[[#This Row],[Gender Product Name]] = "Neutral", Table1[[#This Row],[Gender Product Print]])</f>
        <v>Neutral</v>
      </c>
      <c r="M182" s="2" t="str">
        <f>LEFT(Table1[[#This Row],[SKU]], 2)</f>
        <v>02</v>
      </c>
      <c r="N182" s="2" t="str">
        <f>LEFT(Table1[[#This Row],[SKU]], 4)</f>
        <v>0203</v>
      </c>
      <c r="O182" s="2" t="str">
        <f>MID(Table1[[#This Row],[SKU]],IF(MID(Table1[[#This Row],[SKU]], 7,1) ="L", 8, 7),2)</f>
        <v>RA</v>
      </c>
      <c r="P182" s="2" t="str">
        <f>MID(Table1[[#This Row],[SKU]],5,2)&amp;IF(MID(Table1[[#This Row],[SKU]], 7,1) ="L", "L", "")</f>
        <v>03</v>
      </c>
      <c r="Q182" s="2" t="str">
        <f>VLOOKUP(Table1[[#This Row],[Code Product Name]], ProductNameTable[], 3, FALSE)</f>
        <v>Neutral</v>
      </c>
      <c r="R182" s="2" t="str">
        <f>VLOOKUP(Table1[[#This Row],[Code Product Print]], ProductPrintTable[], 3, FALSE)</f>
        <v>Neutral</v>
      </c>
      <c r="S182" s="2"/>
    </row>
    <row r="183" spans="1:19" ht="15" x14ac:dyDescent="0.2">
      <c r="A183" t="s">
        <v>2020</v>
      </c>
      <c r="B183" t="b">
        <v>1</v>
      </c>
      <c r="C183" t="b">
        <v>0</v>
      </c>
      <c r="D183" t="s">
        <v>2021</v>
      </c>
      <c r="E183">
        <v>14</v>
      </c>
      <c r="F183">
        <v>10</v>
      </c>
      <c r="G183">
        <v>24</v>
      </c>
      <c r="H183" t="str">
        <f>VLOOKUP(Table1[[#This Row],[Code Product Line]],ProductLineTable[], 2,FALSE)</f>
        <v>Snappies</v>
      </c>
      <c r="I183" t="str">
        <f>VLOOKUP(Table1[[#This Row],[Code Product Name]], ProductNameTable[], 2, FALSE)</f>
        <v>Romper</v>
      </c>
      <c r="J183" t="str">
        <f>VLOOKUP(Table1[[#This Row],[Code Product Print]], ProductPrintTable[], 2, FALSE)</f>
        <v>Red</v>
      </c>
      <c r="K183" s="2" t="str">
        <f>VLOOKUP(MID(Table1[[#This Row],[SKU]],5,2)&amp;IF(MID(Table1[[#This Row],[SKU]], 7,1) ="L", "L", ""), ProductSizeTable[], 2, FALSE)</f>
        <v>Large</v>
      </c>
      <c r="L183" s="2" t="str">
        <f>IF(Table1[[#This Row],[Gender Product Name]] = "Neutral", Table1[[#This Row],[Gender Product Print]])</f>
        <v>Neutral</v>
      </c>
      <c r="M183" s="2" t="str">
        <f>LEFT(Table1[[#This Row],[SKU]], 2)</f>
        <v>02</v>
      </c>
      <c r="N183" s="2" t="str">
        <f>LEFT(Table1[[#This Row],[SKU]], 4)</f>
        <v>0203</v>
      </c>
      <c r="O183" s="2" t="str">
        <f>MID(Table1[[#This Row],[SKU]],IF(MID(Table1[[#This Row],[SKU]], 7,1) ="L", 8, 7),2)</f>
        <v>RE</v>
      </c>
      <c r="P183" s="2" t="str">
        <f>MID(Table1[[#This Row],[SKU]],5,2)&amp;IF(MID(Table1[[#This Row],[SKU]], 7,1) ="L", "L", "")</f>
        <v>03</v>
      </c>
      <c r="Q183" s="2" t="str">
        <f>VLOOKUP(Table1[[#This Row],[Code Product Name]], ProductNameTable[], 3, FALSE)</f>
        <v>Neutral</v>
      </c>
      <c r="R183" s="2" t="str">
        <f>VLOOKUP(Table1[[#This Row],[Code Product Print]], ProductPrintTable[], 3, FALSE)</f>
        <v>Neutral</v>
      </c>
      <c r="S183" s="2"/>
    </row>
    <row r="184" spans="1:19" ht="15" x14ac:dyDescent="0.2">
      <c r="A184" t="s">
        <v>2022</v>
      </c>
      <c r="B184" t="b">
        <v>1</v>
      </c>
      <c r="C184" t="b">
        <v>0</v>
      </c>
      <c r="D184" t="s">
        <v>2023</v>
      </c>
      <c r="F184">
        <v>10</v>
      </c>
      <c r="H184" t="str">
        <f>VLOOKUP(Table1[[#This Row],[Code Product Line]],ProductLineTable[], 2,FALSE)</f>
        <v>Snappies</v>
      </c>
      <c r="I184" t="str">
        <f>VLOOKUP(Table1[[#This Row],[Code Product Name]], ProductNameTable[], 2, FALSE)</f>
        <v>Romper</v>
      </c>
      <c r="J184" t="str">
        <f>VLOOKUP(Table1[[#This Row],[Code Product Print]], ProductPrintTable[], 2, FALSE)</f>
        <v>Unicorns</v>
      </c>
      <c r="K184" s="2" t="str">
        <f>VLOOKUP(MID(Table1[[#This Row],[SKU]],5,2)&amp;IF(MID(Table1[[#This Row],[SKU]], 7,1) ="L", "L", ""), ProductSizeTable[], 2, FALSE)</f>
        <v>Large</v>
      </c>
      <c r="L184" s="2" t="str">
        <f>IF(Table1[[#This Row],[Gender Product Name]] = "Neutral", Table1[[#This Row],[Gender Product Print]])</f>
        <v>Female</v>
      </c>
      <c r="M184" s="2" t="str">
        <f>LEFT(Table1[[#This Row],[SKU]], 2)</f>
        <v>02</v>
      </c>
      <c r="N184" s="2" t="str">
        <f>LEFT(Table1[[#This Row],[SKU]], 4)</f>
        <v>0203</v>
      </c>
      <c r="O184" s="2" t="str">
        <f>MID(Table1[[#This Row],[SKU]],IF(MID(Table1[[#This Row],[SKU]], 7,1) ="L", 8, 7),2)</f>
        <v>UN</v>
      </c>
      <c r="P184" s="2" t="str">
        <f>MID(Table1[[#This Row],[SKU]],5,2)&amp;IF(MID(Table1[[#This Row],[SKU]], 7,1) ="L", "L", "")</f>
        <v>03</v>
      </c>
      <c r="Q184" s="2" t="str">
        <f>VLOOKUP(Table1[[#This Row],[Code Product Name]], ProductNameTable[], 3, FALSE)</f>
        <v>Neutral</v>
      </c>
      <c r="R184" s="2" t="str">
        <f>VLOOKUP(Table1[[#This Row],[Code Product Print]], ProductPrintTable[], 3, FALSE)</f>
        <v>Female</v>
      </c>
      <c r="S184" s="2"/>
    </row>
    <row r="185" spans="1:19" ht="15" x14ac:dyDescent="0.2">
      <c r="A185" t="s">
        <v>2024</v>
      </c>
      <c r="B185" t="b">
        <v>1</v>
      </c>
      <c r="C185" t="b">
        <v>0</v>
      </c>
      <c r="D185" t="s">
        <v>2025</v>
      </c>
      <c r="E185">
        <v>14</v>
      </c>
      <c r="F185">
        <v>10</v>
      </c>
      <c r="G185">
        <v>24</v>
      </c>
      <c r="H185" t="str">
        <f>VLOOKUP(Table1[[#This Row],[Code Product Line]],ProductLineTable[], 2,FALSE)</f>
        <v>Snappies</v>
      </c>
      <c r="I185" t="str">
        <f>VLOOKUP(Table1[[#This Row],[Code Product Name]], ProductNameTable[], 2, FALSE)</f>
        <v>Romper</v>
      </c>
      <c r="J185" t="str">
        <f>VLOOKUP(Table1[[#This Row],[Code Product Print]], ProductPrintTable[], 2, FALSE)</f>
        <v>White</v>
      </c>
      <c r="K185" s="2" t="str">
        <f>VLOOKUP(MID(Table1[[#This Row],[SKU]],5,2)&amp;IF(MID(Table1[[#This Row],[SKU]], 7,1) ="L", "L", ""), ProductSizeTable[], 2, FALSE)</f>
        <v>Large</v>
      </c>
      <c r="L185" s="2" t="str">
        <f>IF(Table1[[#This Row],[Gender Product Name]] = "Neutral", Table1[[#This Row],[Gender Product Print]])</f>
        <v>Neutral</v>
      </c>
      <c r="M185" s="2" t="str">
        <f>LEFT(Table1[[#This Row],[SKU]], 2)</f>
        <v>02</v>
      </c>
      <c r="N185" s="2" t="str">
        <f>LEFT(Table1[[#This Row],[SKU]], 4)</f>
        <v>0203</v>
      </c>
      <c r="O185" s="2" t="str">
        <f>MID(Table1[[#This Row],[SKU]],IF(MID(Table1[[#This Row],[SKU]], 7,1) ="L", 8, 7),2)</f>
        <v>WH</v>
      </c>
      <c r="P185" s="2" t="str">
        <f>MID(Table1[[#This Row],[SKU]],5,2)&amp;IF(MID(Table1[[#This Row],[SKU]], 7,1) ="L", "L", "")</f>
        <v>03</v>
      </c>
      <c r="Q185" s="2" t="str">
        <f>VLOOKUP(Table1[[#This Row],[Code Product Name]], ProductNameTable[], 3, FALSE)</f>
        <v>Neutral</v>
      </c>
      <c r="R185" s="2" t="str">
        <f>VLOOKUP(Table1[[#This Row],[Code Product Print]], ProductPrintTable[], 3, FALSE)</f>
        <v>Neutral</v>
      </c>
      <c r="S185" s="2"/>
    </row>
    <row r="186" spans="1:19" ht="15" x14ac:dyDescent="0.2">
      <c r="A186" t="s">
        <v>2026</v>
      </c>
      <c r="B186" t="b">
        <v>1</v>
      </c>
      <c r="C186" t="b">
        <v>0</v>
      </c>
      <c r="D186" t="s">
        <v>2027</v>
      </c>
      <c r="E186">
        <v>14</v>
      </c>
      <c r="F186">
        <v>10</v>
      </c>
      <c r="G186">
        <v>24</v>
      </c>
      <c r="H186" t="str">
        <f>VLOOKUP(Table1[[#This Row],[Code Product Line]],ProductLineTable[], 2,FALSE)</f>
        <v>Snappies</v>
      </c>
      <c r="I186" t="str">
        <f>VLOOKUP(Table1[[#This Row],[Code Product Name]], ProductNameTable[], 2, FALSE)</f>
        <v>Romper</v>
      </c>
      <c r="J186" t="str">
        <f>VLOOKUP(Table1[[#This Row],[Code Product Print]], ProductPrintTable[], 2, FALSE)</f>
        <v>Black</v>
      </c>
      <c r="K186" s="2" t="str">
        <f>VLOOKUP(MID(Table1[[#This Row],[SKU]],5,2)&amp;IF(MID(Table1[[#This Row],[SKU]], 7,1) ="L", "L", ""), ProductSizeTable[], 2, FALSE)</f>
        <v>XL</v>
      </c>
      <c r="L186" s="2" t="str">
        <f>IF(Table1[[#This Row],[Gender Product Name]] = "Neutral", Table1[[#This Row],[Gender Product Print]])</f>
        <v>Neutral</v>
      </c>
      <c r="M186" s="2" t="str">
        <f>LEFT(Table1[[#This Row],[SKU]], 2)</f>
        <v>02</v>
      </c>
      <c r="N186" s="2" t="str">
        <f>LEFT(Table1[[#This Row],[SKU]], 4)</f>
        <v>0203</v>
      </c>
      <c r="O186" s="2" t="str">
        <f>MID(Table1[[#This Row],[SKU]],IF(MID(Table1[[#This Row],[SKU]], 7,1) ="L", 8, 7),2)</f>
        <v>BK</v>
      </c>
      <c r="P186" s="2" t="str">
        <f>MID(Table1[[#This Row],[SKU]],5,2)&amp;IF(MID(Table1[[#This Row],[SKU]], 7,1) ="L", "L", "")</f>
        <v>04</v>
      </c>
      <c r="Q186" s="2" t="str">
        <f>VLOOKUP(Table1[[#This Row],[Code Product Name]], ProductNameTable[], 3, FALSE)</f>
        <v>Neutral</v>
      </c>
      <c r="R186" s="2" t="str">
        <f>VLOOKUP(Table1[[#This Row],[Code Product Print]], ProductPrintTable[], 3, FALSE)</f>
        <v>Neutral</v>
      </c>
      <c r="S186" s="2"/>
    </row>
    <row r="187" spans="1:19" ht="15" x14ac:dyDescent="0.2">
      <c r="A187" t="s">
        <v>2028</v>
      </c>
      <c r="B187" t="b">
        <v>1</v>
      </c>
      <c r="C187" t="b">
        <v>0</v>
      </c>
      <c r="D187" t="s">
        <v>2029</v>
      </c>
      <c r="E187">
        <v>14</v>
      </c>
      <c r="F187">
        <v>10</v>
      </c>
      <c r="G187">
        <v>24</v>
      </c>
      <c r="H187" t="str">
        <f>VLOOKUP(Table1[[#This Row],[Code Product Line]],ProductLineTable[], 2,FALSE)</f>
        <v>Snappies</v>
      </c>
      <c r="I187" t="str">
        <f>VLOOKUP(Table1[[#This Row],[Code Product Name]], ProductNameTable[], 2, FALSE)</f>
        <v>Romper</v>
      </c>
      <c r="J187" t="str">
        <f>VLOOKUP(Table1[[#This Row],[Code Product Print]], ProductPrintTable[], 2, FALSE)</f>
        <v>Blue</v>
      </c>
      <c r="K187" s="2" t="str">
        <f>VLOOKUP(MID(Table1[[#This Row],[SKU]],5,2)&amp;IF(MID(Table1[[#This Row],[SKU]], 7,1) ="L", "L", ""), ProductSizeTable[], 2, FALSE)</f>
        <v>XL</v>
      </c>
      <c r="L187" s="2" t="str">
        <f>IF(Table1[[#This Row],[Gender Product Name]] = "Neutral", Table1[[#This Row],[Gender Product Print]])</f>
        <v>Neutral</v>
      </c>
      <c r="M187" s="2" t="str">
        <f>LEFT(Table1[[#This Row],[SKU]], 2)</f>
        <v>02</v>
      </c>
      <c r="N187" s="2" t="str">
        <f>LEFT(Table1[[#This Row],[SKU]], 4)</f>
        <v>0203</v>
      </c>
      <c r="O187" s="2" t="str">
        <f>MID(Table1[[#This Row],[SKU]],IF(MID(Table1[[#This Row],[SKU]], 7,1) ="L", 8, 7),2)</f>
        <v>BL</v>
      </c>
      <c r="P187" s="2" t="str">
        <f>MID(Table1[[#This Row],[SKU]],5,2)&amp;IF(MID(Table1[[#This Row],[SKU]], 7,1) ="L", "L", "")</f>
        <v>04</v>
      </c>
      <c r="Q187" s="2" t="str">
        <f>VLOOKUP(Table1[[#This Row],[Code Product Name]], ProductNameTable[], 3, FALSE)</f>
        <v>Neutral</v>
      </c>
      <c r="R187" s="2" t="str">
        <f>VLOOKUP(Table1[[#This Row],[Code Product Print]], ProductPrintTable[], 3, FALSE)</f>
        <v>Neutral</v>
      </c>
      <c r="S187" s="2"/>
    </row>
    <row r="188" spans="1:19" ht="15" x14ac:dyDescent="0.2">
      <c r="A188" t="s">
        <v>2030</v>
      </c>
      <c r="B188" t="b">
        <v>1</v>
      </c>
      <c r="C188" t="b">
        <v>0</v>
      </c>
      <c r="D188" t="s">
        <v>2031</v>
      </c>
      <c r="F188">
        <v>10</v>
      </c>
      <c r="H188" t="str">
        <f>VLOOKUP(Table1[[#This Row],[Code Product Line]],ProductLineTable[], 2,FALSE)</f>
        <v>Snappies</v>
      </c>
      <c r="I188" t="str">
        <f>VLOOKUP(Table1[[#This Row],[Code Product Name]], ProductNameTable[], 2, FALSE)</f>
        <v>Romper</v>
      </c>
      <c r="J188" t="str">
        <f>VLOOKUP(Table1[[#This Row],[Code Product Print]], ProductPrintTable[], 2, FALSE)</f>
        <v>Cammies</v>
      </c>
      <c r="K188" s="2" t="str">
        <f>VLOOKUP(MID(Table1[[#This Row],[SKU]],5,2)&amp;IF(MID(Table1[[#This Row],[SKU]], 7,1) ="L", "L", ""), ProductSizeTable[], 2, FALSE)</f>
        <v>XL</v>
      </c>
      <c r="L188" s="2" t="str">
        <f>IF(Table1[[#This Row],[Gender Product Name]] = "Neutral", Table1[[#This Row],[Gender Product Print]])</f>
        <v>Neutral</v>
      </c>
      <c r="M188" s="2" t="str">
        <f>LEFT(Table1[[#This Row],[SKU]], 2)</f>
        <v>02</v>
      </c>
      <c r="N188" s="2" t="str">
        <f>LEFT(Table1[[#This Row],[SKU]], 4)</f>
        <v>0203</v>
      </c>
      <c r="O188" s="2" t="str">
        <f>MID(Table1[[#This Row],[SKU]],IF(MID(Table1[[#This Row],[SKU]], 7,1) ="L", 8, 7),2)</f>
        <v>CA</v>
      </c>
      <c r="P188" s="2" t="str">
        <f>MID(Table1[[#This Row],[SKU]],5,2)&amp;IF(MID(Table1[[#This Row],[SKU]], 7,1) ="L", "L", "")</f>
        <v>04</v>
      </c>
      <c r="Q188" s="2" t="str">
        <f>VLOOKUP(Table1[[#This Row],[Code Product Name]], ProductNameTable[], 3, FALSE)</f>
        <v>Neutral</v>
      </c>
      <c r="R188" s="2" t="str">
        <f>VLOOKUP(Table1[[#This Row],[Code Product Print]], ProductPrintTable[], 3, FALSE)</f>
        <v>Neutral</v>
      </c>
      <c r="S188" s="2"/>
    </row>
    <row r="189" spans="1:19" ht="15" x14ac:dyDescent="0.2">
      <c r="A189" t="s">
        <v>2032</v>
      </c>
      <c r="B189" t="b">
        <v>1</v>
      </c>
      <c r="C189" t="b">
        <v>0</v>
      </c>
      <c r="D189" t="s">
        <v>2033</v>
      </c>
      <c r="F189">
        <v>40</v>
      </c>
      <c r="H189" t="str">
        <f>VLOOKUP(Table1[[#This Row],[Code Product Line]],ProductLineTable[], 2,FALSE)</f>
        <v>Snappies</v>
      </c>
      <c r="I189" t="str">
        <f>VLOOKUP(Table1[[#This Row],[Code Product Name]], ProductNameTable[], 2, FALSE)</f>
        <v>Romper</v>
      </c>
      <c r="J189" t="str">
        <f>VLOOKUP(Table1[[#This Row],[Code Product Print]], ProductPrintTable[], 2, FALSE)</f>
        <v>Camelot</v>
      </c>
      <c r="K189" s="2" t="str">
        <f>VLOOKUP(MID(Table1[[#This Row],[SKU]],5,2)&amp;IF(MID(Table1[[#This Row],[SKU]], 7,1) ="L", "L", ""), ProductSizeTable[], 2, FALSE)</f>
        <v>XL</v>
      </c>
      <c r="L189" s="2" t="str">
        <f>IF(Table1[[#This Row],[Gender Product Name]] = "Neutral", Table1[[#This Row],[Gender Product Print]])</f>
        <v>Neutral</v>
      </c>
      <c r="M189" s="2" t="str">
        <f>LEFT(Table1[[#This Row],[SKU]], 2)</f>
        <v>02</v>
      </c>
      <c r="N189" s="2" t="str">
        <f>LEFT(Table1[[#This Row],[SKU]], 4)</f>
        <v>0203</v>
      </c>
      <c r="O189" s="2" t="str">
        <f>MID(Table1[[#This Row],[SKU]],IF(MID(Table1[[#This Row],[SKU]], 7,1) ="L", 8, 7),2)</f>
        <v>CL</v>
      </c>
      <c r="P189" s="2" t="str">
        <f>MID(Table1[[#This Row],[SKU]],5,2)&amp;IF(MID(Table1[[#This Row],[SKU]], 7,1) ="L", "L", "")</f>
        <v>04</v>
      </c>
      <c r="Q189" s="2" t="str">
        <f>VLOOKUP(Table1[[#This Row],[Code Product Name]], ProductNameTable[], 3, FALSE)</f>
        <v>Neutral</v>
      </c>
      <c r="R189" s="2" t="str">
        <f>VLOOKUP(Table1[[#This Row],[Code Product Print]], ProductPrintTable[], 3, FALSE)</f>
        <v>Neutral</v>
      </c>
      <c r="S189" s="2"/>
    </row>
    <row r="190" spans="1:19" ht="15" x14ac:dyDescent="0.2">
      <c r="A190" t="s">
        <v>2034</v>
      </c>
      <c r="B190" t="b">
        <v>1</v>
      </c>
      <c r="C190" t="b">
        <v>0</v>
      </c>
      <c r="D190" t="s">
        <v>2035</v>
      </c>
      <c r="F190">
        <v>40</v>
      </c>
      <c r="H190" t="str">
        <f>VLOOKUP(Table1[[#This Row],[Code Product Line]],ProductLineTable[], 2,FALSE)</f>
        <v>Snappies</v>
      </c>
      <c r="I190" t="str">
        <f>VLOOKUP(Table1[[#This Row],[Code Product Name]], ProductNameTable[], 2, FALSE)</f>
        <v>Romper</v>
      </c>
      <c r="J190" t="str">
        <f>VLOOKUP(Table1[[#This Row],[Code Product Print]], ProductPrintTable[], 2, FALSE)</f>
        <v>Cammies Pink</v>
      </c>
      <c r="K190" s="2" t="str">
        <f>VLOOKUP(MID(Table1[[#This Row],[SKU]],5,2)&amp;IF(MID(Table1[[#This Row],[SKU]], 7,1) ="L", "L", ""), ProductSizeTable[], 2, FALSE)</f>
        <v>XL</v>
      </c>
      <c r="L190" s="2" t="str">
        <f>IF(Table1[[#This Row],[Gender Product Name]] = "Neutral", Table1[[#This Row],[Gender Product Print]])</f>
        <v>Female</v>
      </c>
      <c r="M190" s="2" t="str">
        <f>LEFT(Table1[[#This Row],[SKU]], 2)</f>
        <v>02</v>
      </c>
      <c r="N190" s="2" t="str">
        <f>LEFT(Table1[[#This Row],[SKU]], 4)</f>
        <v>0203</v>
      </c>
      <c r="O190" s="2" t="str">
        <f>MID(Table1[[#This Row],[SKU]],IF(MID(Table1[[#This Row],[SKU]], 7,1) ="L", 8, 7),2)</f>
        <v>CP</v>
      </c>
      <c r="P190" s="2" t="str">
        <f>MID(Table1[[#This Row],[SKU]],5,2)&amp;IF(MID(Table1[[#This Row],[SKU]], 7,1) ="L", "L", "")</f>
        <v>04</v>
      </c>
      <c r="Q190" s="2" t="str">
        <f>VLOOKUP(Table1[[#This Row],[Code Product Name]], ProductNameTable[], 3, FALSE)</f>
        <v>Neutral</v>
      </c>
      <c r="R190" s="2" t="str">
        <f>VLOOKUP(Table1[[#This Row],[Code Product Print]], ProductPrintTable[], 3, FALSE)</f>
        <v>Female</v>
      </c>
      <c r="S190" s="2"/>
    </row>
    <row r="191" spans="1:19" ht="15" x14ac:dyDescent="0.2">
      <c r="A191" t="s">
        <v>2036</v>
      </c>
      <c r="B191" t="b">
        <v>1</v>
      </c>
      <c r="C191" t="b">
        <v>0</v>
      </c>
      <c r="D191" t="s">
        <v>2037</v>
      </c>
      <c r="F191">
        <v>10</v>
      </c>
      <c r="H191" t="str">
        <f>VLOOKUP(Table1[[#This Row],[Code Product Line]],ProductLineTable[], 2,FALSE)</f>
        <v>Snappies</v>
      </c>
      <c r="I191" t="str">
        <f>VLOOKUP(Table1[[#This Row],[Code Product Name]], ProductNameTable[], 2, FALSE)</f>
        <v>Romper</v>
      </c>
      <c r="J191" t="str">
        <f>VLOOKUP(Table1[[#This Row],[Code Product Print]], ProductPrintTable[], 2, FALSE)</f>
        <v>Galactic</v>
      </c>
      <c r="K191" s="2" t="str">
        <f>VLOOKUP(MID(Table1[[#This Row],[SKU]],5,2)&amp;IF(MID(Table1[[#This Row],[SKU]], 7,1) ="L", "L", ""), ProductSizeTable[], 2, FALSE)</f>
        <v>XL</v>
      </c>
      <c r="L191" s="2" t="str">
        <f>IF(Table1[[#This Row],[Gender Product Name]] = "Neutral", Table1[[#This Row],[Gender Product Print]])</f>
        <v>Neutral</v>
      </c>
      <c r="M191" s="2" t="str">
        <f>LEFT(Table1[[#This Row],[SKU]], 2)</f>
        <v>02</v>
      </c>
      <c r="N191" s="2" t="str">
        <f>LEFT(Table1[[#This Row],[SKU]], 4)</f>
        <v>0203</v>
      </c>
      <c r="O191" s="2" t="str">
        <f>MID(Table1[[#This Row],[SKU]],IF(MID(Table1[[#This Row],[SKU]], 7,1) ="L", 8, 7),2)</f>
        <v>GA</v>
      </c>
      <c r="P191" s="2" t="str">
        <f>MID(Table1[[#This Row],[SKU]],5,2)&amp;IF(MID(Table1[[#This Row],[SKU]], 7,1) ="L", "L", "")</f>
        <v>04</v>
      </c>
      <c r="Q191" s="2" t="str">
        <f>VLOOKUP(Table1[[#This Row],[Code Product Name]], ProductNameTable[], 3, FALSE)</f>
        <v>Neutral</v>
      </c>
      <c r="R191" s="2" t="str">
        <f>VLOOKUP(Table1[[#This Row],[Code Product Print]], ProductPrintTable[], 3, FALSE)</f>
        <v>Neutral</v>
      </c>
      <c r="S191" s="2"/>
    </row>
    <row r="192" spans="1:19" ht="15" x14ac:dyDescent="0.2">
      <c r="A192" t="s">
        <v>2038</v>
      </c>
      <c r="B192" t="b">
        <v>0</v>
      </c>
      <c r="C192" t="b">
        <v>0</v>
      </c>
      <c r="D192" t="s">
        <v>2039</v>
      </c>
      <c r="E192">
        <v>14</v>
      </c>
      <c r="F192">
        <v>10</v>
      </c>
      <c r="G192">
        <v>24</v>
      </c>
      <c r="H192" t="str">
        <f>VLOOKUP(Table1[[#This Row],[Code Product Line]],ProductLineTable[], 2,FALSE)</f>
        <v>Snappies</v>
      </c>
      <c r="I192" t="str">
        <f>VLOOKUP(Table1[[#This Row],[Code Product Name]], ProductNameTable[], 2, FALSE)</f>
        <v>Romper</v>
      </c>
      <c r="J192" t="str">
        <f>VLOOKUP(Table1[[#This Row],[Code Product Print]], ProductPrintTable[], 2, FALSE)</f>
        <v>Green</v>
      </c>
      <c r="K192" s="2" t="str">
        <f>VLOOKUP(MID(Table1[[#This Row],[SKU]],5,2)&amp;IF(MID(Table1[[#This Row],[SKU]], 7,1) ="L", "L", ""), ProductSizeTable[], 2, FALSE)</f>
        <v>XL</v>
      </c>
      <c r="L192" s="2" t="str">
        <f>IF(Table1[[#This Row],[Gender Product Name]] = "Neutral", Table1[[#This Row],[Gender Product Print]])</f>
        <v>Neutral</v>
      </c>
      <c r="M192" s="2" t="str">
        <f>LEFT(Table1[[#This Row],[SKU]], 2)</f>
        <v>02</v>
      </c>
      <c r="N192" s="2" t="str">
        <f>LEFT(Table1[[#This Row],[SKU]], 4)</f>
        <v>0203</v>
      </c>
      <c r="O192" s="2" t="str">
        <f>MID(Table1[[#This Row],[SKU]],IF(MID(Table1[[#This Row],[SKU]], 7,1) ="L", 8, 7),2)</f>
        <v>GR</v>
      </c>
      <c r="P192" s="2" t="str">
        <f>MID(Table1[[#This Row],[SKU]],5,2)&amp;IF(MID(Table1[[#This Row],[SKU]], 7,1) ="L", "L", "")</f>
        <v>04</v>
      </c>
      <c r="Q192" s="2" t="str">
        <f>VLOOKUP(Table1[[#This Row],[Code Product Name]], ProductNameTable[], 3, FALSE)</f>
        <v>Neutral</v>
      </c>
      <c r="R192" s="2" t="str">
        <f>VLOOKUP(Table1[[#This Row],[Code Product Print]], ProductPrintTable[], 3, FALSE)</f>
        <v>Neutral</v>
      </c>
      <c r="S192" s="2"/>
    </row>
    <row r="193" spans="1:19" ht="15" x14ac:dyDescent="0.2">
      <c r="A193" t="s">
        <v>2040</v>
      </c>
      <c r="B193" t="b">
        <v>1</v>
      </c>
      <c r="C193" t="b">
        <v>0</v>
      </c>
      <c r="D193" t="s">
        <v>2041</v>
      </c>
      <c r="F193">
        <v>10</v>
      </c>
      <c r="H193" t="str">
        <f>VLOOKUP(Table1[[#This Row],[Code Product Line]],ProductLineTable[], 2,FALSE)</f>
        <v>Snappies</v>
      </c>
      <c r="I193" t="str">
        <f>VLOOKUP(Table1[[#This Row],[Code Product Name]], ProductNameTable[], 2, FALSE)</f>
        <v>Romper</v>
      </c>
      <c r="J193" t="str">
        <f>VLOOKUP(Table1[[#This Row],[Code Product Print]], ProductPrintTable[], 2, FALSE)</f>
        <v>Metro</v>
      </c>
      <c r="K193" s="2" t="str">
        <f>VLOOKUP(MID(Table1[[#This Row],[SKU]],5,2)&amp;IF(MID(Table1[[#This Row],[SKU]], 7,1) ="L", "L", ""), ProductSizeTable[], 2, FALSE)</f>
        <v>XL</v>
      </c>
      <c r="L193" s="2" t="str">
        <f>IF(Table1[[#This Row],[Gender Product Name]] = "Neutral", Table1[[#This Row],[Gender Product Print]])</f>
        <v>Neutral</v>
      </c>
      <c r="M193" s="2" t="str">
        <f>LEFT(Table1[[#This Row],[SKU]], 2)</f>
        <v>02</v>
      </c>
      <c r="N193" s="2" t="str">
        <f>LEFT(Table1[[#This Row],[SKU]], 4)</f>
        <v>0203</v>
      </c>
      <c r="O193" s="2" t="str">
        <f>MID(Table1[[#This Row],[SKU]],IF(MID(Table1[[#This Row],[SKU]], 7,1) ="L", 8, 7),2)</f>
        <v>ME</v>
      </c>
      <c r="P193" s="2" t="str">
        <f>MID(Table1[[#This Row],[SKU]],5,2)&amp;IF(MID(Table1[[#This Row],[SKU]], 7,1) ="L", "L", "")</f>
        <v>04</v>
      </c>
      <c r="Q193" s="2" t="str">
        <f>VLOOKUP(Table1[[#This Row],[Code Product Name]], ProductNameTable[], 3, FALSE)</f>
        <v>Neutral</v>
      </c>
      <c r="R193" s="2" t="str">
        <f>VLOOKUP(Table1[[#This Row],[Code Product Print]], ProductPrintTable[], 3, FALSE)</f>
        <v>Neutral</v>
      </c>
      <c r="S193" s="2"/>
    </row>
    <row r="194" spans="1:19" ht="15" x14ac:dyDescent="0.2">
      <c r="A194" t="s">
        <v>2042</v>
      </c>
      <c r="B194" t="b">
        <v>0</v>
      </c>
      <c r="C194" t="b">
        <v>0</v>
      </c>
      <c r="D194" t="s">
        <v>2043</v>
      </c>
      <c r="F194">
        <v>10</v>
      </c>
      <c r="H194" t="str">
        <f>VLOOKUP(Table1[[#This Row],[Code Product Line]],ProductLineTable[], 2,FALSE)</f>
        <v>Snappies</v>
      </c>
      <c r="I194" t="str">
        <f>VLOOKUP(Table1[[#This Row],[Code Product Name]], ProductNameTable[], 2, FALSE)</f>
        <v>Romper</v>
      </c>
      <c r="J194" t="str">
        <f>VLOOKUP(Table1[[#This Row],[Code Product Print]], ProductPrintTable[], 2, FALSE)</f>
        <v>Overnights</v>
      </c>
      <c r="K194" s="2" t="str">
        <f>VLOOKUP(MID(Table1[[#This Row],[SKU]],5,2)&amp;IF(MID(Table1[[#This Row],[SKU]], 7,1) ="L", "L", ""), ProductSizeTable[], 2, FALSE)</f>
        <v>XL</v>
      </c>
      <c r="L194" s="2" t="str">
        <f>IF(Table1[[#This Row],[Gender Product Name]] = "Neutral", Table1[[#This Row],[Gender Product Print]])</f>
        <v>Neutral</v>
      </c>
      <c r="M194" s="2" t="str">
        <f>LEFT(Table1[[#This Row],[SKU]], 2)</f>
        <v>02</v>
      </c>
      <c r="N194" s="2" t="str">
        <f>LEFT(Table1[[#This Row],[SKU]], 4)</f>
        <v>0203</v>
      </c>
      <c r="O194" s="2" t="str">
        <f>MID(Table1[[#This Row],[SKU]],IF(MID(Table1[[#This Row],[SKU]], 7,1) ="L", 8, 7),2)</f>
        <v>ON</v>
      </c>
      <c r="P194" s="2" t="str">
        <f>MID(Table1[[#This Row],[SKU]],5,2)&amp;IF(MID(Table1[[#This Row],[SKU]], 7,1) ="L", "L", "")</f>
        <v>04</v>
      </c>
      <c r="Q194" s="2" t="str">
        <f>VLOOKUP(Table1[[#This Row],[Code Product Name]], ProductNameTable[], 3, FALSE)</f>
        <v>Neutral</v>
      </c>
      <c r="R194" s="2" t="str">
        <f>VLOOKUP(Table1[[#This Row],[Code Product Print]], ProductPrintTable[], 3, FALSE)</f>
        <v>Neutral</v>
      </c>
      <c r="S194" s="2"/>
    </row>
    <row r="195" spans="1:19" ht="15" x14ac:dyDescent="0.2">
      <c r="A195" t="s">
        <v>2044</v>
      </c>
      <c r="B195" t="b">
        <v>1</v>
      </c>
      <c r="C195" t="b">
        <v>0</v>
      </c>
      <c r="D195" t="s">
        <v>2045</v>
      </c>
      <c r="H195" t="str">
        <f>VLOOKUP(Table1[[#This Row],[Code Product Line]],ProductLineTable[], 2,FALSE)</f>
        <v>Snappies</v>
      </c>
      <c r="I195" t="str">
        <f>VLOOKUP(Table1[[#This Row],[Code Product Name]], ProductNameTable[], 2, FALSE)</f>
        <v>Romper</v>
      </c>
      <c r="J195" t="str">
        <f>VLOOKUP(Table1[[#This Row],[Code Product Print]], ProductPrintTable[], 2, FALSE)</f>
        <v>Overnights</v>
      </c>
      <c r="K195" s="2" t="str">
        <f>VLOOKUP(MID(Table1[[#This Row],[SKU]],5,2)&amp;IF(MID(Table1[[#This Row],[SKU]], 7,1) ="L", "L", ""), ProductSizeTable[], 2, FALSE)</f>
        <v>XL</v>
      </c>
      <c r="L195" s="2" t="str">
        <f>IF(Table1[[#This Row],[Gender Product Name]] = "Neutral", Table1[[#This Row],[Gender Product Print]])</f>
        <v>Neutral</v>
      </c>
      <c r="M195" s="2" t="str">
        <f>LEFT(Table1[[#This Row],[SKU]], 2)</f>
        <v>02</v>
      </c>
      <c r="N195" s="2" t="str">
        <f>LEFT(Table1[[#This Row],[SKU]], 4)</f>
        <v>0203</v>
      </c>
      <c r="O195" s="2" t="str">
        <f>MID(Table1[[#This Row],[SKU]],IF(MID(Table1[[#This Row],[SKU]], 7,1) ="L", 8, 7),2)</f>
        <v>ON</v>
      </c>
      <c r="P195" s="2" t="str">
        <f>MID(Table1[[#This Row],[SKU]],5,2)&amp;IF(MID(Table1[[#This Row],[SKU]], 7,1) ="L", "L", "")</f>
        <v>04</v>
      </c>
      <c r="Q195" s="2" t="str">
        <f>VLOOKUP(Table1[[#This Row],[Code Product Name]], ProductNameTable[], 3, FALSE)</f>
        <v>Neutral</v>
      </c>
      <c r="R195" s="2" t="str">
        <f>VLOOKUP(Table1[[#This Row],[Code Product Print]], ProductPrintTable[], 3, FALSE)</f>
        <v>Neutral</v>
      </c>
      <c r="S195" s="2"/>
    </row>
    <row r="196" spans="1:19" ht="15" x14ac:dyDescent="0.2">
      <c r="A196" t="s">
        <v>2046</v>
      </c>
      <c r="B196" t="b">
        <v>1</v>
      </c>
      <c r="C196" t="b">
        <v>0</v>
      </c>
      <c r="D196" t="s">
        <v>2047</v>
      </c>
      <c r="E196">
        <v>14</v>
      </c>
      <c r="F196">
        <v>10</v>
      </c>
      <c r="G196">
        <v>24</v>
      </c>
      <c r="H196" t="str">
        <f>VLOOKUP(Table1[[#This Row],[Code Product Line]],ProductLineTable[], 2,FALSE)</f>
        <v>Snappies</v>
      </c>
      <c r="I196" t="str">
        <f>VLOOKUP(Table1[[#This Row],[Code Product Name]], ProductNameTable[], 2, FALSE)</f>
        <v>Romper</v>
      </c>
      <c r="J196" t="str">
        <f>VLOOKUP(Table1[[#This Row],[Code Product Print]], ProductPrintTable[], 2, FALSE)</f>
        <v>Pink</v>
      </c>
      <c r="K196" s="2" t="str">
        <f>VLOOKUP(MID(Table1[[#This Row],[SKU]],5,2)&amp;IF(MID(Table1[[#This Row],[SKU]], 7,1) ="L", "L", ""), ProductSizeTable[], 2, FALSE)</f>
        <v>XL</v>
      </c>
      <c r="L196" s="2" t="str">
        <f>IF(Table1[[#This Row],[Gender Product Name]] = "Neutral", Table1[[#This Row],[Gender Product Print]])</f>
        <v>Female</v>
      </c>
      <c r="M196" s="2" t="str">
        <f>LEFT(Table1[[#This Row],[SKU]], 2)</f>
        <v>02</v>
      </c>
      <c r="N196" s="2" t="str">
        <f>LEFT(Table1[[#This Row],[SKU]], 4)</f>
        <v>0203</v>
      </c>
      <c r="O196" s="2" t="str">
        <f>MID(Table1[[#This Row],[SKU]],IF(MID(Table1[[#This Row],[SKU]], 7,1) ="L", 8, 7),2)</f>
        <v>PK</v>
      </c>
      <c r="P196" s="2" t="str">
        <f>MID(Table1[[#This Row],[SKU]],5,2)&amp;IF(MID(Table1[[#This Row],[SKU]], 7,1) ="L", "L", "")</f>
        <v>04</v>
      </c>
      <c r="Q196" s="2" t="str">
        <f>VLOOKUP(Table1[[#This Row],[Code Product Name]], ProductNameTable[], 3, FALSE)</f>
        <v>Neutral</v>
      </c>
      <c r="R196" s="2" t="str">
        <f>VLOOKUP(Table1[[#This Row],[Code Product Print]], ProductPrintTable[], 3, FALSE)</f>
        <v>Female</v>
      </c>
      <c r="S196" s="2"/>
    </row>
    <row r="197" spans="1:19" ht="15" x14ac:dyDescent="0.2">
      <c r="A197" t="s">
        <v>2048</v>
      </c>
      <c r="B197" t="b">
        <v>1</v>
      </c>
      <c r="C197" t="b">
        <v>0</v>
      </c>
      <c r="D197" t="s">
        <v>2049</v>
      </c>
      <c r="F197">
        <v>10</v>
      </c>
      <c r="H197" t="str">
        <f>VLOOKUP(Table1[[#This Row],[Code Product Line]],ProductLineTable[], 2,FALSE)</f>
        <v>Snappies</v>
      </c>
      <c r="I197" t="str">
        <f>VLOOKUP(Table1[[#This Row],[Code Product Name]], ProductNameTable[], 2, FALSE)</f>
        <v>Romper</v>
      </c>
      <c r="J197" t="str">
        <f>VLOOKUP(Table1[[#This Row],[Code Product Print]], ProductPrintTable[], 2, FALSE)</f>
        <v>Puppers</v>
      </c>
      <c r="K197" s="2" t="str">
        <f>VLOOKUP(MID(Table1[[#This Row],[SKU]],5,2)&amp;IF(MID(Table1[[#This Row],[SKU]], 7,1) ="L", "L", ""), ProductSizeTable[], 2, FALSE)</f>
        <v>XL</v>
      </c>
      <c r="L197" s="2" t="str">
        <f>IF(Table1[[#This Row],[Gender Product Name]] = "Neutral", Table1[[#This Row],[Gender Product Print]])</f>
        <v>Neutral</v>
      </c>
      <c r="M197" s="2" t="str">
        <f>LEFT(Table1[[#This Row],[SKU]], 2)</f>
        <v>02</v>
      </c>
      <c r="N197" s="2" t="str">
        <f>LEFT(Table1[[#This Row],[SKU]], 4)</f>
        <v>0203</v>
      </c>
      <c r="O197" s="2" t="str">
        <f>MID(Table1[[#This Row],[SKU]],IF(MID(Table1[[#This Row],[SKU]], 7,1) ="L", 8, 7),2)</f>
        <v>PU</v>
      </c>
      <c r="P197" s="2" t="str">
        <f>MID(Table1[[#This Row],[SKU]],5,2)&amp;IF(MID(Table1[[#This Row],[SKU]], 7,1) ="L", "L", "")</f>
        <v>04</v>
      </c>
      <c r="Q197" s="2" t="str">
        <f>VLOOKUP(Table1[[#This Row],[Code Product Name]], ProductNameTable[], 3, FALSE)</f>
        <v>Neutral</v>
      </c>
      <c r="R197" s="2" t="str">
        <f>VLOOKUP(Table1[[#This Row],[Code Product Print]], ProductPrintTable[], 3, FALSE)</f>
        <v>Neutral</v>
      </c>
      <c r="S197" s="2"/>
    </row>
    <row r="198" spans="1:19" ht="15" x14ac:dyDescent="0.2">
      <c r="A198" t="s">
        <v>2050</v>
      </c>
      <c r="B198" t="b">
        <v>1</v>
      </c>
      <c r="C198" t="b">
        <v>0</v>
      </c>
      <c r="D198" t="s">
        <v>2051</v>
      </c>
      <c r="F198">
        <v>10</v>
      </c>
      <c r="H198" t="str">
        <f>VLOOKUP(Table1[[#This Row],[Code Product Line]],ProductLineTable[], 2,FALSE)</f>
        <v>Snappies</v>
      </c>
      <c r="I198" t="str">
        <f>VLOOKUP(Table1[[#This Row],[Code Product Name]], ProductNameTable[], 2, FALSE)</f>
        <v>Romper</v>
      </c>
      <c r="J198" t="str">
        <f>VLOOKUP(Table1[[#This Row],[Code Product Print]], ProductPrintTable[], 2, FALSE)</f>
        <v>Rawrs</v>
      </c>
      <c r="K198" s="2" t="str">
        <f>VLOOKUP(MID(Table1[[#This Row],[SKU]],5,2)&amp;IF(MID(Table1[[#This Row],[SKU]], 7,1) ="L", "L", ""), ProductSizeTable[], 2, FALSE)</f>
        <v>XL</v>
      </c>
      <c r="L198" s="2" t="str">
        <f>IF(Table1[[#This Row],[Gender Product Name]] = "Neutral", Table1[[#This Row],[Gender Product Print]])</f>
        <v>Neutral</v>
      </c>
      <c r="M198" s="2" t="str">
        <f>LEFT(Table1[[#This Row],[SKU]], 2)</f>
        <v>02</v>
      </c>
      <c r="N198" s="2" t="str">
        <f>LEFT(Table1[[#This Row],[SKU]], 4)</f>
        <v>0203</v>
      </c>
      <c r="O198" s="2" t="str">
        <f>MID(Table1[[#This Row],[SKU]],IF(MID(Table1[[#This Row],[SKU]], 7,1) ="L", 8, 7),2)</f>
        <v>RA</v>
      </c>
      <c r="P198" s="2" t="str">
        <f>MID(Table1[[#This Row],[SKU]],5,2)&amp;IF(MID(Table1[[#This Row],[SKU]], 7,1) ="L", "L", "")</f>
        <v>04</v>
      </c>
      <c r="Q198" s="2" t="str">
        <f>VLOOKUP(Table1[[#This Row],[Code Product Name]], ProductNameTable[], 3, FALSE)</f>
        <v>Neutral</v>
      </c>
      <c r="R198" s="2" t="str">
        <f>VLOOKUP(Table1[[#This Row],[Code Product Print]], ProductPrintTable[], 3, FALSE)</f>
        <v>Neutral</v>
      </c>
      <c r="S198" s="2"/>
    </row>
    <row r="199" spans="1:19" ht="15" x14ac:dyDescent="0.2">
      <c r="A199" t="s">
        <v>2052</v>
      </c>
      <c r="B199" t="b">
        <v>1</v>
      </c>
      <c r="C199" t="b">
        <v>0</v>
      </c>
      <c r="D199" t="s">
        <v>2053</v>
      </c>
      <c r="E199">
        <v>14</v>
      </c>
      <c r="F199">
        <v>10</v>
      </c>
      <c r="G199">
        <v>24</v>
      </c>
      <c r="H199" t="str">
        <f>VLOOKUP(Table1[[#This Row],[Code Product Line]],ProductLineTable[], 2,FALSE)</f>
        <v>Snappies</v>
      </c>
      <c r="I199" t="str">
        <f>VLOOKUP(Table1[[#This Row],[Code Product Name]], ProductNameTable[], 2, FALSE)</f>
        <v>Romper</v>
      </c>
      <c r="J199" t="str">
        <f>VLOOKUP(Table1[[#This Row],[Code Product Print]], ProductPrintTable[], 2, FALSE)</f>
        <v>Red</v>
      </c>
      <c r="K199" s="2" t="str">
        <f>VLOOKUP(MID(Table1[[#This Row],[SKU]],5,2)&amp;IF(MID(Table1[[#This Row],[SKU]], 7,1) ="L", "L", ""), ProductSizeTable[], 2, FALSE)</f>
        <v>XL</v>
      </c>
      <c r="L199" s="2" t="str">
        <f>IF(Table1[[#This Row],[Gender Product Name]] = "Neutral", Table1[[#This Row],[Gender Product Print]])</f>
        <v>Neutral</v>
      </c>
      <c r="M199" s="2" t="str">
        <f>LEFT(Table1[[#This Row],[SKU]], 2)</f>
        <v>02</v>
      </c>
      <c r="N199" s="2" t="str">
        <f>LEFT(Table1[[#This Row],[SKU]], 4)</f>
        <v>0203</v>
      </c>
      <c r="O199" s="2" t="str">
        <f>MID(Table1[[#This Row],[SKU]],IF(MID(Table1[[#This Row],[SKU]], 7,1) ="L", 8, 7),2)</f>
        <v>RE</v>
      </c>
      <c r="P199" s="2" t="str">
        <f>MID(Table1[[#This Row],[SKU]],5,2)&amp;IF(MID(Table1[[#This Row],[SKU]], 7,1) ="L", "L", "")</f>
        <v>04</v>
      </c>
      <c r="Q199" s="2" t="str">
        <f>VLOOKUP(Table1[[#This Row],[Code Product Name]], ProductNameTable[], 3, FALSE)</f>
        <v>Neutral</v>
      </c>
      <c r="R199" s="2" t="str">
        <f>VLOOKUP(Table1[[#This Row],[Code Product Print]], ProductPrintTable[], 3, FALSE)</f>
        <v>Neutral</v>
      </c>
      <c r="S199" s="2"/>
    </row>
    <row r="200" spans="1:19" ht="15" x14ac:dyDescent="0.2">
      <c r="A200" t="s">
        <v>2054</v>
      </c>
      <c r="B200" t="b">
        <v>1</v>
      </c>
      <c r="C200" t="b">
        <v>0</v>
      </c>
      <c r="D200" t="s">
        <v>2055</v>
      </c>
      <c r="F200">
        <v>10</v>
      </c>
      <c r="H200" t="str">
        <f>VLOOKUP(Table1[[#This Row],[Code Product Line]],ProductLineTable[], 2,FALSE)</f>
        <v>Snappies</v>
      </c>
      <c r="I200" t="str">
        <f>VLOOKUP(Table1[[#This Row],[Code Product Name]], ProductNameTable[], 2, FALSE)</f>
        <v>Romper</v>
      </c>
      <c r="J200" t="str">
        <f>VLOOKUP(Table1[[#This Row],[Code Product Print]], ProductPrintTable[], 2, FALSE)</f>
        <v>Unicorns</v>
      </c>
      <c r="K200" s="2" t="str">
        <f>VLOOKUP(MID(Table1[[#This Row],[SKU]],5,2)&amp;IF(MID(Table1[[#This Row],[SKU]], 7,1) ="L", "L", ""), ProductSizeTable[], 2, FALSE)</f>
        <v>XL</v>
      </c>
      <c r="L200" s="2" t="str">
        <f>IF(Table1[[#This Row],[Gender Product Name]] = "Neutral", Table1[[#This Row],[Gender Product Print]])</f>
        <v>Female</v>
      </c>
      <c r="M200" s="2" t="str">
        <f>LEFT(Table1[[#This Row],[SKU]], 2)</f>
        <v>02</v>
      </c>
      <c r="N200" s="2" t="str">
        <f>LEFT(Table1[[#This Row],[SKU]], 4)</f>
        <v>0203</v>
      </c>
      <c r="O200" s="2" t="str">
        <f>MID(Table1[[#This Row],[SKU]],IF(MID(Table1[[#This Row],[SKU]], 7,1) ="L", 8, 7),2)</f>
        <v>UN</v>
      </c>
      <c r="P200" s="2" t="str">
        <f>MID(Table1[[#This Row],[SKU]],5,2)&amp;IF(MID(Table1[[#This Row],[SKU]], 7,1) ="L", "L", "")</f>
        <v>04</v>
      </c>
      <c r="Q200" s="2" t="str">
        <f>VLOOKUP(Table1[[#This Row],[Code Product Name]], ProductNameTable[], 3, FALSE)</f>
        <v>Neutral</v>
      </c>
      <c r="R200" s="2" t="str">
        <f>VLOOKUP(Table1[[#This Row],[Code Product Print]], ProductPrintTable[], 3, FALSE)</f>
        <v>Female</v>
      </c>
      <c r="S200" s="2"/>
    </row>
    <row r="201" spans="1:19" ht="15" x14ac:dyDescent="0.2">
      <c r="A201" t="s">
        <v>2056</v>
      </c>
      <c r="B201" t="b">
        <v>1</v>
      </c>
      <c r="C201" t="b">
        <v>0</v>
      </c>
      <c r="D201" t="s">
        <v>2057</v>
      </c>
      <c r="E201">
        <v>14</v>
      </c>
      <c r="F201">
        <v>10</v>
      </c>
      <c r="G201">
        <v>24</v>
      </c>
      <c r="H201" t="str">
        <f>VLOOKUP(Table1[[#This Row],[Code Product Line]],ProductLineTable[], 2,FALSE)</f>
        <v>Snappies</v>
      </c>
      <c r="I201" t="str">
        <f>VLOOKUP(Table1[[#This Row],[Code Product Name]], ProductNameTable[], 2, FALSE)</f>
        <v>Romper</v>
      </c>
      <c r="J201" t="str">
        <f>VLOOKUP(Table1[[#This Row],[Code Product Print]], ProductPrintTable[], 2, FALSE)</f>
        <v>White</v>
      </c>
      <c r="K201" s="2" t="str">
        <f>VLOOKUP(MID(Table1[[#This Row],[SKU]],5,2)&amp;IF(MID(Table1[[#This Row],[SKU]], 7,1) ="L", "L", ""), ProductSizeTable[], 2, FALSE)</f>
        <v>XL</v>
      </c>
      <c r="L201" s="2" t="str">
        <f>IF(Table1[[#This Row],[Gender Product Name]] = "Neutral", Table1[[#This Row],[Gender Product Print]])</f>
        <v>Neutral</v>
      </c>
      <c r="M201" s="2" t="str">
        <f>LEFT(Table1[[#This Row],[SKU]], 2)</f>
        <v>02</v>
      </c>
      <c r="N201" s="2" t="str">
        <f>LEFT(Table1[[#This Row],[SKU]], 4)</f>
        <v>0203</v>
      </c>
      <c r="O201" s="2" t="str">
        <f>MID(Table1[[#This Row],[SKU]],IF(MID(Table1[[#This Row],[SKU]], 7,1) ="L", 8, 7),2)</f>
        <v>WH</v>
      </c>
      <c r="P201" s="2" t="str">
        <f>MID(Table1[[#This Row],[SKU]],5,2)&amp;IF(MID(Table1[[#This Row],[SKU]], 7,1) ="L", "L", "")</f>
        <v>04</v>
      </c>
      <c r="Q201" s="2" t="str">
        <f>VLOOKUP(Table1[[#This Row],[Code Product Name]], ProductNameTable[], 3, FALSE)</f>
        <v>Neutral</v>
      </c>
      <c r="R201" s="2" t="str">
        <f>VLOOKUP(Table1[[#This Row],[Code Product Print]], ProductPrintTable[], 3, FALSE)</f>
        <v>Neutral</v>
      </c>
      <c r="S201" s="2"/>
    </row>
    <row r="202" spans="1:19" ht="15" x14ac:dyDescent="0.2">
      <c r="A202" t="s">
        <v>0</v>
      </c>
      <c r="B202" t="b">
        <v>1</v>
      </c>
      <c r="C202" t="b">
        <v>0</v>
      </c>
      <c r="D202" t="s">
        <v>1</v>
      </c>
      <c r="E202">
        <v>14</v>
      </c>
      <c r="F202">
        <v>10</v>
      </c>
      <c r="G202">
        <v>24</v>
      </c>
      <c r="H202" t="str">
        <f>VLOOKUP(Table1[[#This Row],[Code Product Line]],ProductLineTable[], 2,FALSE)</f>
        <v>Snappies</v>
      </c>
      <c r="I202" t="str">
        <f>VLOOKUP(Table1[[#This Row],[Code Product Name]], ProductNameTable[], 2, FALSE)</f>
        <v>Romper</v>
      </c>
      <c r="J202" t="str">
        <f>VLOOKUP(Table1[[#This Row],[Code Product Print]], ProductPrintTable[], 2, FALSE)</f>
        <v>Blue</v>
      </c>
      <c r="K202" s="2" t="str">
        <f>VLOOKUP(MID(Table1[[#This Row],[SKU]],5,2)&amp;IF(MID(Table1[[#This Row],[SKU]], 7,1) ="L", "L", ""), ProductSizeTable[], 2, FALSE)</f>
        <v>XXL</v>
      </c>
      <c r="L202" s="2" t="str">
        <f>IF(Table1[[#This Row],[Gender Product Name]] = "Neutral", Table1[[#This Row],[Gender Product Print]])</f>
        <v>Neutral</v>
      </c>
      <c r="M202" s="2" t="str">
        <f>LEFT(Table1[[#This Row],[SKU]], 2)</f>
        <v>02</v>
      </c>
      <c r="N202" s="2" t="str">
        <f>LEFT(Table1[[#This Row],[SKU]], 4)</f>
        <v>0203</v>
      </c>
      <c r="O202" s="2" t="str">
        <f>MID(Table1[[#This Row],[SKU]],IF(MID(Table1[[#This Row],[SKU]], 7,1) ="L", 8, 7),2)</f>
        <v>BL</v>
      </c>
      <c r="P202" s="2" t="str">
        <f>MID(Table1[[#This Row],[SKU]],5,2)&amp;IF(MID(Table1[[#This Row],[SKU]], 7,1) ="L", "L", "")</f>
        <v>05</v>
      </c>
      <c r="Q202" s="2" t="str">
        <f>VLOOKUP(Table1[[#This Row],[Code Product Name]], ProductNameTable[], 3, FALSE)</f>
        <v>Neutral</v>
      </c>
      <c r="R202" s="2" t="str">
        <f>VLOOKUP(Table1[[#This Row],[Code Product Print]], ProductPrintTable[], 3, FALSE)</f>
        <v>Neutral</v>
      </c>
      <c r="S202" s="2"/>
    </row>
    <row r="203" spans="1:19" ht="15" x14ac:dyDescent="0.2">
      <c r="A203" t="s">
        <v>2</v>
      </c>
      <c r="B203" t="b">
        <v>1</v>
      </c>
      <c r="C203" t="b">
        <v>0</v>
      </c>
      <c r="D203" t="s">
        <v>3</v>
      </c>
      <c r="F203">
        <v>10</v>
      </c>
      <c r="H203" t="str">
        <f>VLOOKUP(Table1[[#This Row],[Code Product Line]],ProductLineTable[], 2,FALSE)</f>
        <v>Snappies</v>
      </c>
      <c r="I203" t="str">
        <f>VLOOKUP(Table1[[#This Row],[Code Product Name]], ProductNameTable[], 2, FALSE)</f>
        <v>Romper</v>
      </c>
      <c r="J203" t="str">
        <f>VLOOKUP(Table1[[#This Row],[Code Product Print]], ProductPrintTable[], 2, FALSE)</f>
        <v>Cammies</v>
      </c>
      <c r="K203" s="2" t="str">
        <f>VLOOKUP(MID(Table1[[#This Row],[SKU]],5,2)&amp;IF(MID(Table1[[#This Row],[SKU]], 7,1) ="L", "L", ""), ProductSizeTable[], 2, FALSE)</f>
        <v>XXL</v>
      </c>
      <c r="L203" s="2" t="str">
        <f>IF(Table1[[#This Row],[Gender Product Name]] = "Neutral", Table1[[#This Row],[Gender Product Print]])</f>
        <v>Neutral</v>
      </c>
      <c r="M203" s="2" t="str">
        <f>LEFT(Table1[[#This Row],[SKU]], 2)</f>
        <v>02</v>
      </c>
      <c r="N203" s="2" t="str">
        <f>LEFT(Table1[[#This Row],[SKU]], 4)</f>
        <v>0203</v>
      </c>
      <c r="O203" s="2" t="str">
        <f>MID(Table1[[#This Row],[SKU]],IF(MID(Table1[[#This Row],[SKU]], 7,1) ="L", 8, 7),2)</f>
        <v>CA</v>
      </c>
      <c r="P203" s="2" t="str">
        <f>MID(Table1[[#This Row],[SKU]],5,2)&amp;IF(MID(Table1[[#This Row],[SKU]], 7,1) ="L", "L", "")</f>
        <v>05</v>
      </c>
      <c r="Q203" s="2" t="str">
        <f>VLOOKUP(Table1[[#This Row],[Code Product Name]], ProductNameTable[], 3, FALSE)</f>
        <v>Neutral</v>
      </c>
      <c r="R203" s="2" t="str">
        <f>VLOOKUP(Table1[[#This Row],[Code Product Print]], ProductPrintTable[], 3, FALSE)</f>
        <v>Neutral</v>
      </c>
      <c r="S203" s="2"/>
    </row>
    <row r="204" spans="1:19" ht="15" x14ac:dyDescent="0.2">
      <c r="A204" t="s">
        <v>4</v>
      </c>
      <c r="B204" t="b">
        <v>1</v>
      </c>
      <c r="C204" t="b">
        <v>0</v>
      </c>
      <c r="D204" t="s">
        <v>5</v>
      </c>
      <c r="F204">
        <v>40</v>
      </c>
      <c r="H204" t="str">
        <f>VLOOKUP(Table1[[#This Row],[Code Product Line]],ProductLineTable[], 2,FALSE)</f>
        <v>Snappies</v>
      </c>
      <c r="I204" t="str">
        <f>VLOOKUP(Table1[[#This Row],[Code Product Name]], ProductNameTable[], 2, FALSE)</f>
        <v>Romper</v>
      </c>
      <c r="J204" t="str">
        <f>VLOOKUP(Table1[[#This Row],[Code Product Print]], ProductPrintTable[], 2, FALSE)</f>
        <v>Camelot</v>
      </c>
      <c r="K204" s="2" t="str">
        <f>VLOOKUP(MID(Table1[[#This Row],[SKU]],5,2)&amp;IF(MID(Table1[[#This Row],[SKU]], 7,1) ="L", "L", ""), ProductSizeTable[], 2, FALSE)</f>
        <v>XXL</v>
      </c>
      <c r="L204" s="2" t="str">
        <f>IF(Table1[[#This Row],[Gender Product Name]] = "Neutral", Table1[[#This Row],[Gender Product Print]])</f>
        <v>Neutral</v>
      </c>
      <c r="M204" s="2" t="str">
        <f>LEFT(Table1[[#This Row],[SKU]], 2)</f>
        <v>02</v>
      </c>
      <c r="N204" s="2" t="str">
        <f>LEFT(Table1[[#This Row],[SKU]], 4)</f>
        <v>0203</v>
      </c>
      <c r="O204" s="2" t="str">
        <f>MID(Table1[[#This Row],[SKU]],IF(MID(Table1[[#This Row],[SKU]], 7,1) ="L", 8, 7),2)</f>
        <v>CL</v>
      </c>
      <c r="P204" s="2" t="str">
        <f>MID(Table1[[#This Row],[SKU]],5,2)&amp;IF(MID(Table1[[#This Row],[SKU]], 7,1) ="L", "L", "")</f>
        <v>05</v>
      </c>
      <c r="Q204" s="2" t="str">
        <f>VLOOKUP(Table1[[#This Row],[Code Product Name]], ProductNameTable[], 3, FALSE)</f>
        <v>Neutral</v>
      </c>
      <c r="R204" s="2" t="str">
        <f>VLOOKUP(Table1[[#This Row],[Code Product Print]], ProductPrintTable[], 3, FALSE)</f>
        <v>Neutral</v>
      </c>
      <c r="S204" s="2"/>
    </row>
    <row r="205" spans="1:19" ht="15" x14ac:dyDescent="0.2">
      <c r="A205" t="s">
        <v>6</v>
      </c>
      <c r="B205" t="b">
        <v>1</v>
      </c>
      <c r="C205" t="b">
        <v>0</v>
      </c>
      <c r="D205" t="s">
        <v>7</v>
      </c>
      <c r="F205">
        <v>40</v>
      </c>
      <c r="H205" t="str">
        <f>VLOOKUP(Table1[[#This Row],[Code Product Line]],ProductLineTable[], 2,FALSE)</f>
        <v>Snappies</v>
      </c>
      <c r="I205" t="str">
        <f>VLOOKUP(Table1[[#This Row],[Code Product Name]], ProductNameTable[], 2, FALSE)</f>
        <v>Romper</v>
      </c>
      <c r="J205" t="str">
        <f>VLOOKUP(Table1[[#This Row],[Code Product Print]], ProductPrintTable[], 2, FALSE)</f>
        <v>Cammies Pink</v>
      </c>
      <c r="K205" s="2" t="str">
        <f>VLOOKUP(MID(Table1[[#This Row],[SKU]],5,2)&amp;IF(MID(Table1[[#This Row],[SKU]], 7,1) ="L", "L", ""), ProductSizeTable[], 2, FALSE)</f>
        <v>XXL</v>
      </c>
      <c r="L205" s="2" t="str">
        <f>IF(Table1[[#This Row],[Gender Product Name]] = "Neutral", Table1[[#This Row],[Gender Product Print]])</f>
        <v>Female</v>
      </c>
      <c r="M205" s="2" t="str">
        <f>LEFT(Table1[[#This Row],[SKU]], 2)</f>
        <v>02</v>
      </c>
      <c r="N205" s="2" t="str">
        <f>LEFT(Table1[[#This Row],[SKU]], 4)</f>
        <v>0203</v>
      </c>
      <c r="O205" s="2" t="str">
        <f>MID(Table1[[#This Row],[SKU]],IF(MID(Table1[[#This Row],[SKU]], 7,1) ="L", 8, 7),2)</f>
        <v>CP</v>
      </c>
      <c r="P205" s="2" t="str">
        <f>MID(Table1[[#This Row],[SKU]],5,2)&amp;IF(MID(Table1[[#This Row],[SKU]], 7,1) ="L", "L", "")</f>
        <v>05</v>
      </c>
      <c r="Q205" s="2" t="str">
        <f>VLOOKUP(Table1[[#This Row],[Code Product Name]], ProductNameTable[], 3, FALSE)</f>
        <v>Neutral</v>
      </c>
      <c r="R205" s="2" t="str">
        <f>VLOOKUP(Table1[[#This Row],[Code Product Print]], ProductPrintTable[], 3, FALSE)</f>
        <v>Female</v>
      </c>
      <c r="S205" s="2"/>
    </row>
    <row r="206" spans="1:19" ht="15" x14ac:dyDescent="0.2">
      <c r="A206" t="s">
        <v>8</v>
      </c>
      <c r="B206" t="b">
        <v>1</v>
      </c>
      <c r="C206" t="b">
        <v>0</v>
      </c>
      <c r="D206" t="s">
        <v>9</v>
      </c>
      <c r="F206">
        <v>10</v>
      </c>
      <c r="H206" t="str">
        <f>VLOOKUP(Table1[[#This Row],[Code Product Line]],ProductLineTable[], 2,FALSE)</f>
        <v>Snappies</v>
      </c>
      <c r="I206" t="str">
        <f>VLOOKUP(Table1[[#This Row],[Code Product Name]], ProductNameTable[], 2, FALSE)</f>
        <v>Romper</v>
      </c>
      <c r="J206" t="str">
        <f>VLOOKUP(Table1[[#This Row],[Code Product Print]], ProductPrintTable[], 2, FALSE)</f>
        <v>Galactic</v>
      </c>
      <c r="K206" s="2" t="str">
        <f>VLOOKUP(MID(Table1[[#This Row],[SKU]],5,2)&amp;IF(MID(Table1[[#This Row],[SKU]], 7,1) ="L", "L", ""), ProductSizeTable[], 2, FALSE)</f>
        <v>XXL</v>
      </c>
      <c r="L206" s="2" t="str">
        <f>IF(Table1[[#This Row],[Gender Product Name]] = "Neutral", Table1[[#This Row],[Gender Product Print]])</f>
        <v>Neutral</v>
      </c>
      <c r="M206" s="2" t="str">
        <f>LEFT(Table1[[#This Row],[SKU]], 2)</f>
        <v>02</v>
      </c>
      <c r="N206" s="2" t="str">
        <f>LEFT(Table1[[#This Row],[SKU]], 4)</f>
        <v>0203</v>
      </c>
      <c r="O206" s="2" t="str">
        <f>MID(Table1[[#This Row],[SKU]],IF(MID(Table1[[#This Row],[SKU]], 7,1) ="L", 8, 7),2)</f>
        <v>GA</v>
      </c>
      <c r="P206" s="2" t="str">
        <f>MID(Table1[[#This Row],[SKU]],5,2)&amp;IF(MID(Table1[[#This Row],[SKU]], 7,1) ="L", "L", "")</f>
        <v>05</v>
      </c>
      <c r="Q206" s="2" t="str">
        <f>VLOOKUP(Table1[[#This Row],[Code Product Name]], ProductNameTable[], 3, FALSE)</f>
        <v>Neutral</v>
      </c>
      <c r="R206" s="2" t="str">
        <f>VLOOKUP(Table1[[#This Row],[Code Product Print]], ProductPrintTable[], 3, FALSE)</f>
        <v>Neutral</v>
      </c>
      <c r="S206" s="2"/>
    </row>
    <row r="207" spans="1:19" ht="15" x14ac:dyDescent="0.2">
      <c r="A207" t="s">
        <v>10</v>
      </c>
      <c r="B207" t="b">
        <v>0</v>
      </c>
      <c r="C207" t="b">
        <v>0</v>
      </c>
      <c r="D207" t="s">
        <v>11</v>
      </c>
      <c r="E207">
        <v>14</v>
      </c>
      <c r="F207">
        <v>10</v>
      </c>
      <c r="G207">
        <v>24</v>
      </c>
      <c r="H207" t="str">
        <f>VLOOKUP(Table1[[#This Row],[Code Product Line]],ProductLineTable[], 2,FALSE)</f>
        <v>Snappies</v>
      </c>
      <c r="I207" t="str">
        <f>VLOOKUP(Table1[[#This Row],[Code Product Name]], ProductNameTable[], 2, FALSE)</f>
        <v>Romper</v>
      </c>
      <c r="J207" t="str">
        <f>VLOOKUP(Table1[[#This Row],[Code Product Print]], ProductPrintTable[], 2, FALSE)</f>
        <v>Green</v>
      </c>
      <c r="K207" s="2" t="str">
        <f>VLOOKUP(MID(Table1[[#This Row],[SKU]],5,2)&amp;IF(MID(Table1[[#This Row],[SKU]], 7,1) ="L", "L", ""), ProductSizeTable[], 2, FALSE)</f>
        <v>XXL</v>
      </c>
      <c r="L207" s="2" t="str">
        <f>IF(Table1[[#This Row],[Gender Product Name]] = "Neutral", Table1[[#This Row],[Gender Product Print]])</f>
        <v>Neutral</v>
      </c>
      <c r="M207" s="2" t="str">
        <f>LEFT(Table1[[#This Row],[SKU]], 2)</f>
        <v>02</v>
      </c>
      <c r="N207" s="2" t="str">
        <f>LEFT(Table1[[#This Row],[SKU]], 4)</f>
        <v>0203</v>
      </c>
      <c r="O207" s="2" t="str">
        <f>MID(Table1[[#This Row],[SKU]],IF(MID(Table1[[#This Row],[SKU]], 7,1) ="L", 8, 7),2)</f>
        <v>GR</v>
      </c>
      <c r="P207" s="2" t="str">
        <f>MID(Table1[[#This Row],[SKU]],5,2)&amp;IF(MID(Table1[[#This Row],[SKU]], 7,1) ="L", "L", "")</f>
        <v>05</v>
      </c>
      <c r="Q207" s="2" t="str">
        <f>VLOOKUP(Table1[[#This Row],[Code Product Name]], ProductNameTable[], 3, FALSE)</f>
        <v>Neutral</v>
      </c>
      <c r="R207" s="2" t="str">
        <f>VLOOKUP(Table1[[#This Row],[Code Product Print]], ProductPrintTable[], 3, FALSE)</f>
        <v>Neutral</v>
      </c>
      <c r="S207" s="2"/>
    </row>
    <row r="208" spans="1:19" ht="15" x14ac:dyDescent="0.2">
      <c r="A208" t="s">
        <v>12</v>
      </c>
      <c r="B208" t="b">
        <v>1</v>
      </c>
      <c r="C208" t="b">
        <v>0</v>
      </c>
      <c r="D208" t="s">
        <v>13</v>
      </c>
      <c r="F208">
        <v>10</v>
      </c>
      <c r="H208" t="str">
        <f>VLOOKUP(Table1[[#This Row],[Code Product Line]],ProductLineTable[], 2,FALSE)</f>
        <v>Snappies</v>
      </c>
      <c r="I208" t="str">
        <f>VLOOKUP(Table1[[#This Row],[Code Product Name]], ProductNameTable[], 2, FALSE)</f>
        <v>Romper</v>
      </c>
      <c r="J208" t="str">
        <f>VLOOKUP(Table1[[#This Row],[Code Product Print]], ProductPrintTable[], 2, FALSE)</f>
        <v>Metro</v>
      </c>
      <c r="K208" s="2" t="str">
        <f>VLOOKUP(MID(Table1[[#This Row],[SKU]],5,2)&amp;IF(MID(Table1[[#This Row],[SKU]], 7,1) ="L", "L", ""), ProductSizeTable[], 2, FALSE)</f>
        <v>XXL</v>
      </c>
      <c r="L208" s="2" t="str">
        <f>IF(Table1[[#This Row],[Gender Product Name]] = "Neutral", Table1[[#This Row],[Gender Product Print]])</f>
        <v>Neutral</v>
      </c>
      <c r="M208" s="2" t="str">
        <f>LEFT(Table1[[#This Row],[SKU]], 2)</f>
        <v>02</v>
      </c>
      <c r="N208" s="2" t="str">
        <f>LEFT(Table1[[#This Row],[SKU]], 4)</f>
        <v>0203</v>
      </c>
      <c r="O208" s="2" t="str">
        <f>MID(Table1[[#This Row],[SKU]],IF(MID(Table1[[#This Row],[SKU]], 7,1) ="L", 8, 7),2)</f>
        <v>ME</v>
      </c>
      <c r="P208" s="2" t="str">
        <f>MID(Table1[[#This Row],[SKU]],5,2)&amp;IF(MID(Table1[[#This Row],[SKU]], 7,1) ="L", "L", "")</f>
        <v>05</v>
      </c>
      <c r="Q208" s="2" t="str">
        <f>VLOOKUP(Table1[[#This Row],[Code Product Name]], ProductNameTable[], 3, FALSE)</f>
        <v>Neutral</v>
      </c>
      <c r="R208" s="2" t="str">
        <f>VLOOKUP(Table1[[#This Row],[Code Product Print]], ProductPrintTable[], 3, FALSE)</f>
        <v>Neutral</v>
      </c>
      <c r="S208" s="2"/>
    </row>
    <row r="209" spans="1:19" ht="15" x14ac:dyDescent="0.2">
      <c r="A209" t="s">
        <v>14</v>
      </c>
      <c r="B209" t="b">
        <v>0</v>
      </c>
      <c r="C209" t="b">
        <v>0</v>
      </c>
      <c r="D209" t="s">
        <v>15</v>
      </c>
      <c r="F209">
        <v>10</v>
      </c>
      <c r="H209" t="str">
        <f>VLOOKUP(Table1[[#This Row],[Code Product Line]],ProductLineTable[], 2,FALSE)</f>
        <v>Snappies</v>
      </c>
      <c r="I209" t="str">
        <f>VLOOKUP(Table1[[#This Row],[Code Product Name]], ProductNameTable[], 2, FALSE)</f>
        <v>Romper</v>
      </c>
      <c r="J209" t="str">
        <f>VLOOKUP(Table1[[#This Row],[Code Product Print]], ProductPrintTable[], 2, FALSE)</f>
        <v>Overnights</v>
      </c>
      <c r="K209" s="2" t="str">
        <f>VLOOKUP(MID(Table1[[#This Row],[SKU]],5,2)&amp;IF(MID(Table1[[#This Row],[SKU]], 7,1) ="L", "L", ""), ProductSizeTable[], 2, FALSE)</f>
        <v>XXL</v>
      </c>
      <c r="L209" s="2" t="str">
        <f>IF(Table1[[#This Row],[Gender Product Name]] = "Neutral", Table1[[#This Row],[Gender Product Print]])</f>
        <v>Neutral</v>
      </c>
      <c r="M209" s="2" t="str">
        <f>LEFT(Table1[[#This Row],[SKU]], 2)</f>
        <v>02</v>
      </c>
      <c r="N209" s="2" t="str">
        <f>LEFT(Table1[[#This Row],[SKU]], 4)</f>
        <v>0203</v>
      </c>
      <c r="O209" s="2" t="str">
        <f>MID(Table1[[#This Row],[SKU]],IF(MID(Table1[[#This Row],[SKU]], 7,1) ="L", 8, 7),2)</f>
        <v>ON</v>
      </c>
      <c r="P209" s="2" t="str">
        <f>MID(Table1[[#This Row],[SKU]],5,2)&amp;IF(MID(Table1[[#This Row],[SKU]], 7,1) ="L", "L", "")</f>
        <v>05</v>
      </c>
      <c r="Q209" s="2" t="str">
        <f>VLOOKUP(Table1[[#This Row],[Code Product Name]], ProductNameTable[], 3, FALSE)</f>
        <v>Neutral</v>
      </c>
      <c r="R209" s="2" t="str">
        <f>VLOOKUP(Table1[[#This Row],[Code Product Print]], ProductPrintTable[], 3, FALSE)</f>
        <v>Neutral</v>
      </c>
      <c r="S209" s="2"/>
    </row>
    <row r="210" spans="1:19" ht="15" x14ac:dyDescent="0.2">
      <c r="A210" t="s">
        <v>16</v>
      </c>
      <c r="B210" t="b">
        <v>1</v>
      </c>
      <c r="C210" t="b">
        <v>0</v>
      </c>
      <c r="D210" t="s">
        <v>17</v>
      </c>
      <c r="H210" t="str">
        <f>VLOOKUP(Table1[[#This Row],[Code Product Line]],ProductLineTable[], 2,FALSE)</f>
        <v>Snappies</v>
      </c>
      <c r="I210" t="str">
        <f>VLOOKUP(Table1[[#This Row],[Code Product Name]], ProductNameTable[], 2, FALSE)</f>
        <v>Romper</v>
      </c>
      <c r="J210" t="str">
        <f>VLOOKUP(Table1[[#This Row],[Code Product Print]], ProductPrintTable[], 2, FALSE)</f>
        <v>Overnights</v>
      </c>
      <c r="K210" s="2" t="str">
        <f>VLOOKUP(MID(Table1[[#This Row],[SKU]],5,2)&amp;IF(MID(Table1[[#This Row],[SKU]], 7,1) ="L", "L", ""), ProductSizeTable[], 2, FALSE)</f>
        <v>XXL</v>
      </c>
      <c r="L210" s="2" t="str">
        <f>IF(Table1[[#This Row],[Gender Product Name]] = "Neutral", Table1[[#This Row],[Gender Product Print]])</f>
        <v>Neutral</v>
      </c>
      <c r="M210" s="2" t="str">
        <f>LEFT(Table1[[#This Row],[SKU]], 2)</f>
        <v>02</v>
      </c>
      <c r="N210" s="2" t="str">
        <f>LEFT(Table1[[#This Row],[SKU]], 4)</f>
        <v>0203</v>
      </c>
      <c r="O210" s="2" t="str">
        <f>MID(Table1[[#This Row],[SKU]],IF(MID(Table1[[#This Row],[SKU]], 7,1) ="L", 8, 7),2)</f>
        <v>ON</v>
      </c>
      <c r="P210" s="2" t="str">
        <f>MID(Table1[[#This Row],[SKU]],5,2)&amp;IF(MID(Table1[[#This Row],[SKU]], 7,1) ="L", "L", "")</f>
        <v>05</v>
      </c>
      <c r="Q210" s="2" t="str">
        <f>VLOOKUP(Table1[[#This Row],[Code Product Name]], ProductNameTable[], 3, FALSE)</f>
        <v>Neutral</v>
      </c>
      <c r="R210" s="2" t="str">
        <f>VLOOKUP(Table1[[#This Row],[Code Product Print]], ProductPrintTable[], 3, FALSE)</f>
        <v>Neutral</v>
      </c>
      <c r="S210" s="2"/>
    </row>
    <row r="211" spans="1:19" ht="15" x14ac:dyDescent="0.2">
      <c r="A211" t="s">
        <v>18</v>
      </c>
      <c r="B211" t="b">
        <v>0</v>
      </c>
      <c r="C211" t="b">
        <v>0</v>
      </c>
      <c r="D211" t="s">
        <v>19</v>
      </c>
      <c r="E211">
        <v>14</v>
      </c>
      <c r="F211">
        <v>10</v>
      </c>
      <c r="G211">
        <v>24</v>
      </c>
      <c r="H211" t="str">
        <f>VLOOKUP(Table1[[#This Row],[Code Product Line]],ProductLineTable[], 2,FALSE)</f>
        <v>Snappies</v>
      </c>
      <c r="I211" t="str">
        <f>VLOOKUP(Table1[[#This Row],[Code Product Name]], ProductNameTable[], 2, FALSE)</f>
        <v>Romper</v>
      </c>
      <c r="J211" t="str">
        <f>VLOOKUP(Table1[[#This Row],[Code Product Print]], ProductPrintTable[], 2, FALSE)</f>
        <v>Pink</v>
      </c>
      <c r="K211" s="2" t="str">
        <f>VLOOKUP(MID(Table1[[#This Row],[SKU]],5,2)&amp;IF(MID(Table1[[#This Row],[SKU]], 7,1) ="L", "L", ""), ProductSizeTable[], 2, FALSE)</f>
        <v>XXL</v>
      </c>
      <c r="L211" s="2" t="str">
        <f>IF(Table1[[#This Row],[Gender Product Name]] = "Neutral", Table1[[#This Row],[Gender Product Print]])</f>
        <v>Female</v>
      </c>
      <c r="M211" s="2" t="str">
        <f>LEFT(Table1[[#This Row],[SKU]], 2)</f>
        <v>02</v>
      </c>
      <c r="N211" s="2" t="str">
        <f>LEFT(Table1[[#This Row],[SKU]], 4)</f>
        <v>0203</v>
      </c>
      <c r="O211" s="2" t="str">
        <f>MID(Table1[[#This Row],[SKU]],IF(MID(Table1[[#This Row],[SKU]], 7,1) ="L", 8, 7),2)</f>
        <v>PK</v>
      </c>
      <c r="P211" s="2" t="str">
        <f>MID(Table1[[#This Row],[SKU]],5,2)&amp;IF(MID(Table1[[#This Row],[SKU]], 7,1) ="L", "L", "")</f>
        <v>05</v>
      </c>
      <c r="Q211" s="2" t="str">
        <f>VLOOKUP(Table1[[#This Row],[Code Product Name]], ProductNameTable[], 3, FALSE)</f>
        <v>Neutral</v>
      </c>
      <c r="R211" s="2" t="str">
        <f>VLOOKUP(Table1[[#This Row],[Code Product Print]], ProductPrintTable[], 3, FALSE)</f>
        <v>Female</v>
      </c>
      <c r="S211" s="2"/>
    </row>
    <row r="212" spans="1:19" ht="15" x14ac:dyDescent="0.2">
      <c r="A212" t="s">
        <v>20</v>
      </c>
      <c r="B212" t="b">
        <v>1</v>
      </c>
      <c r="C212" t="b">
        <v>0</v>
      </c>
      <c r="D212" t="s">
        <v>21</v>
      </c>
      <c r="F212">
        <v>10</v>
      </c>
      <c r="H212" t="str">
        <f>VLOOKUP(Table1[[#This Row],[Code Product Line]],ProductLineTable[], 2,FALSE)</f>
        <v>Snappies</v>
      </c>
      <c r="I212" t="str">
        <f>VLOOKUP(Table1[[#This Row],[Code Product Name]], ProductNameTable[], 2, FALSE)</f>
        <v>Romper</v>
      </c>
      <c r="J212" t="str">
        <f>VLOOKUP(Table1[[#This Row],[Code Product Print]], ProductPrintTable[], 2, FALSE)</f>
        <v>Puppers</v>
      </c>
      <c r="K212" s="2" t="str">
        <f>VLOOKUP(MID(Table1[[#This Row],[SKU]],5,2)&amp;IF(MID(Table1[[#This Row],[SKU]], 7,1) ="L", "L", ""), ProductSizeTable[], 2, FALSE)</f>
        <v>XXL</v>
      </c>
      <c r="L212" s="2" t="str">
        <f>IF(Table1[[#This Row],[Gender Product Name]] = "Neutral", Table1[[#This Row],[Gender Product Print]])</f>
        <v>Neutral</v>
      </c>
      <c r="M212" s="2" t="str">
        <f>LEFT(Table1[[#This Row],[SKU]], 2)</f>
        <v>02</v>
      </c>
      <c r="N212" s="2" t="str">
        <f>LEFT(Table1[[#This Row],[SKU]], 4)</f>
        <v>0203</v>
      </c>
      <c r="O212" s="2" t="str">
        <f>MID(Table1[[#This Row],[SKU]],IF(MID(Table1[[#This Row],[SKU]], 7,1) ="L", 8, 7),2)</f>
        <v>PU</v>
      </c>
      <c r="P212" s="2" t="str">
        <f>MID(Table1[[#This Row],[SKU]],5,2)&amp;IF(MID(Table1[[#This Row],[SKU]], 7,1) ="L", "L", "")</f>
        <v>05</v>
      </c>
      <c r="Q212" s="2" t="str">
        <f>VLOOKUP(Table1[[#This Row],[Code Product Name]], ProductNameTable[], 3, FALSE)</f>
        <v>Neutral</v>
      </c>
      <c r="R212" s="2" t="str">
        <f>VLOOKUP(Table1[[#This Row],[Code Product Print]], ProductPrintTable[], 3, FALSE)</f>
        <v>Neutral</v>
      </c>
      <c r="S212" s="2"/>
    </row>
    <row r="213" spans="1:19" ht="15" x14ac:dyDescent="0.2">
      <c r="A213" t="s">
        <v>22</v>
      </c>
      <c r="B213" t="b">
        <v>1</v>
      </c>
      <c r="C213" t="b">
        <v>0</v>
      </c>
      <c r="D213" t="s">
        <v>23</v>
      </c>
      <c r="F213">
        <v>10</v>
      </c>
      <c r="H213" t="str">
        <f>VLOOKUP(Table1[[#This Row],[Code Product Line]],ProductLineTable[], 2,FALSE)</f>
        <v>Snappies</v>
      </c>
      <c r="I213" t="str">
        <f>VLOOKUP(Table1[[#This Row],[Code Product Name]], ProductNameTable[], 2, FALSE)</f>
        <v>Romper</v>
      </c>
      <c r="J213" t="str">
        <f>VLOOKUP(Table1[[#This Row],[Code Product Print]], ProductPrintTable[], 2, FALSE)</f>
        <v>Rawrs</v>
      </c>
      <c r="K213" s="2" t="str">
        <f>VLOOKUP(MID(Table1[[#This Row],[SKU]],5,2)&amp;IF(MID(Table1[[#This Row],[SKU]], 7,1) ="L", "L", ""), ProductSizeTable[], 2, FALSE)</f>
        <v>XXL</v>
      </c>
      <c r="L213" s="2" t="str">
        <f>IF(Table1[[#This Row],[Gender Product Name]] = "Neutral", Table1[[#This Row],[Gender Product Print]])</f>
        <v>Neutral</v>
      </c>
      <c r="M213" s="2" t="str">
        <f>LEFT(Table1[[#This Row],[SKU]], 2)</f>
        <v>02</v>
      </c>
      <c r="N213" s="2" t="str">
        <f>LEFT(Table1[[#This Row],[SKU]], 4)</f>
        <v>0203</v>
      </c>
      <c r="O213" s="2" t="str">
        <f>MID(Table1[[#This Row],[SKU]],IF(MID(Table1[[#This Row],[SKU]], 7,1) ="L", 8, 7),2)</f>
        <v>RA</v>
      </c>
      <c r="P213" s="2" t="str">
        <f>MID(Table1[[#This Row],[SKU]],5,2)&amp;IF(MID(Table1[[#This Row],[SKU]], 7,1) ="L", "L", "")</f>
        <v>05</v>
      </c>
      <c r="Q213" s="2" t="str">
        <f>VLOOKUP(Table1[[#This Row],[Code Product Name]], ProductNameTable[], 3, FALSE)</f>
        <v>Neutral</v>
      </c>
      <c r="R213" s="2" t="str">
        <f>VLOOKUP(Table1[[#This Row],[Code Product Print]], ProductPrintTable[], 3, FALSE)</f>
        <v>Neutral</v>
      </c>
      <c r="S213" s="2"/>
    </row>
    <row r="214" spans="1:19" ht="15" x14ac:dyDescent="0.2">
      <c r="A214" t="s">
        <v>24</v>
      </c>
      <c r="B214" t="b">
        <v>1</v>
      </c>
      <c r="C214" t="b">
        <v>0</v>
      </c>
      <c r="D214" t="s">
        <v>25</v>
      </c>
      <c r="E214">
        <v>14</v>
      </c>
      <c r="F214">
        <v>10</v>
      </c>
      <c r="G214">
        <v>24</v>
      </c>
      <c r="H214" t="str">
        <f>VLOOKUP(Table1[[#This Row],[Code Product Line]],ProductLineTable[], 2,FALSE)</f>
        <v>Snappies</v>
      </c>
      <c r="I214" t="str">
        <f>VLOOKUP(Table1[[#This Row],[Code Product Name]], ProductNameTable[], 2, FALSE)</f>
        <v>Romper</v>
      </c>
      <c r="J214" t="str">
        <f>VLOOKUP(Table1[[#This Row],[Code Product Print]], ProductPrintTable[], 2, FALSE)</f>
        <v>Red</v>
      </c>
      <c r="K214" s="2" t="str">
        <f>VLOOKUP(MID(Table1[[#This Row],[SKU]],5,2)&amp;IF(MID(Table1[[#This Row],[SKU]], 7,1) ="L", "L", ""), ProductSizeTable[], 2, FALSE)</f>
        <v>XXL</v>
      </c>
      <c r="L214" s="2" t="str">
        <f>IF(Table1[[#This Row],[Gender Product Name]] = "Neutral", Table1[[#This Row],[Gender Product Print]])</f>
        <v>Neutral</v>
      </c>
      <c r="M214" s="2" t="str">
        <f>LEFT(Table1[[#This Row],[SKU]], 2)</f>
        <v>02</v>
      </c>
      <c r="N214" s="2" t="str">
        <f>LEFT(Table1[[#This Row],[SKU]], 4)</f>
        <v>0203</v>
      </c>
      <c r="O214" s="2" t="str">
        <f>MID(Table1[[#This Row],[SKU]],IF(MID(Table1[[#This Row],[SKU]], 7,1) ="L", 8, 7),2)</f>
        <v>RE</v>
      </c>
      <c r="P214" s="2" t="str">
        <f>MID(Table1[[#This Row],[SKU]],5,2)&amp;IF(MID(Table1[[#This Row],[SKU]], 7,1) ="L", "L", "")</f>
        <v>05</v>
      </c>
      <c r="Q214" s="2" t="str">
        <f>VLOOKUP(Table1[[#This Row],[Code Product Name]], ProductNameTable[], 3, FALSE)</f>
        <v>Neutral</v>
      </c>
      <c r="R214" s="2" t="str">
        <f>VLOOKUP(Table1[[#This Row],[Code Product Print]], ProductPrintTable[], 3, FALSE)</f>
        <v>Neutral</v>
      </c>
      <c r="S214" s="2"/>
    </row>
    <row r="215" spans="1:19" ht="15" x14ac:dyDescent="0.2">
      <c r="A215" t="s">
        <v>26</v>
      </c>
      <c r="B215" t="b">
        <v>1</v>
      </c>
      <c r="C215" t="b">
        <v>0</v>
      </c>
      <c r="D215" t="s">
        <v>27</v>
      </c>
      <c r="F215">
        <v>10</v>
      </c>
      <c r="H215" t="str">
        <f>VLOOKUP(Table1[[#This Row],[Code Product Line]],ProductLineTable[], 2,FALSE)</f>
        <v>Snappies</v>
      </c>
      <c r="I215" t="str">
        <f>VLOOKUP(Table1[[#This Row],[Code Product Name]], ProductNameTable[], 2, FALSE)</f>
        <v>Romper</v>
      </c>
      <c r="J215" t="str">
        <f>VLOOKUP(Table1[[#This Row],[Code Product Print]], ProductPrintTable[], 2, FALSE)</f>
        <v>Unicorns</v>
      </c>
      <c r="K215" s="2" t="str">
        <f>VLOOKUP(MID(Table1[[#This Row],[SKU]],5,2)&amp;IF(MID(Table1[[#This Row],[SKU]], 7,1) ="L", "L", ""), ProductSizeTable[], 2, FALSE)</f>
        <v>XXL</v>
      </c>
      <c r="L215" s="2" t="str">
        <f>IF(Table1[[#This Row],[Gender Product Name]] = "Neutral", Table1[[#This Row],[Gender Product Print]])</f>
        <v>Female</v>
      </c>
      <c r="M215" s="2" t="str">
        <f>LEFT(Table1[[#This Row],[SKU]], 2)</f>
        <v>02</v>
      </c>
      <c r="N215" s="2" t="str">
        <f>LEFT(Table1[[#This Row],[SKU]], 4)</f>
        <v>0203</v>
      </c>
      <c r="O215" s="2" t="str">
        <f>MID(Table1[[#This Row],[SKU]],IF(MID(Table1[[#This Row],[SKU]], 7,1) ="L", 8, 7),2)</f>
        <v>UN</v>
      </c>
      <c r="P215" s="2" t="str">
        <f>MID(Table1[[#This Row],[SKU]],5,2)&amp;IF(MID(Table1[[#This Row],[SKU]], 7,1) ="L", "L", "")</f>
        <v>05</v>
      </c>
      <c r="Q215" s="2" t="str">
        <f>VLOOKUP(Table1[[#This Row],[Code Product Name]], ProductNameTable[], 3, FALSE)</f>
        <v>Neutral</v>
      </c>
      <c r="R215" s="2" t="str">
        <f>VLOOKUP(Table1[[#This Row],[Code Product Print]], ProductPrintTable[], 3, FALSE)</f>
        <v>Female</v>
      </c>
      <c r="S215" s="2"/>
    </row>
    <row r="216" spans="1:19" ht="15" x14ac:dyDescent="0.2">
      <c r="A216" t="s">
        <v>28</v>
      </c>
      <c r="B216" t="b">
        <v>1</v>
      </c>
      <c r="C216" t="b">
        <v>0</v>
      </c>
      <c r="D216" t="s">
        <v>29</v>
      </c>
      <c r="E216">
        <v>14</v>
      </c>
      <c r="F216">
        <v>10</v>
      </c>
      <c r="G216">
        <v>24</v>
      </c>
      <c r="H216" t="str">
        <f>VLOOKUP(Table1[[#This Row],[Code Product Line]],ProductLineTable[], 2,FALSE)</f>
        <v>Snappies</v>
      </c>
      <c r="I216" t="str">
        <f>VLOOKUP(Table1[[#This Row],[Code Product Name]], ProductNameTable[], 2, FALSE)</f>
        <v>Romper</v>
      </c>
      <c r="J216" t="str">
        <f>VLOOKUP(Table1[[#This Row],[Code Product Print]], ProductPrintTable[], 2, FALSE)</f>
        <v>White</v>
      </c>
      <c r="K216" s="2" t="str">
        <f>VLOOKUP(MID(Table1[[#This Row],[SKU]],5,2)&amp;IF(MID(Table1[[#This Row],[SKU]], 7,1) ="L", "L", ""), ProductSizeTable[], 2, FALSE)</f>
        <v>XXL</v>
      </c>
      <c r="L216" s="2" t="str">
        <f>IF(Table1[[#This Row],[Gender Product Name]] = "Neutral", Table1[[#This Row],[Gender Product Print]])</f>
        <v>Neutral</v>
      </c>
      <c r="M216" s="2" t="str">
        <f>LEFT(Table1[[#This Row],[SKU]], 2)</f>
        <v>02</v>
      </c>
      <c r="N216" s="2" t="str">
        <f>LEFT(Table1[[#This Row],[SKU]], 4)</f>
        <v>0203</v>
      </c>
      <c r="O216" s="2" t="str">
        <f>MID(Table1[[#This Row],[SKU]],IF(MID(Table1[[#This Row],[SKU]], 7,1) ="L", 8, 7),2)</f>
        <v>WH</v>
      </c>
      <c r="P216" s="2" t="str">
        <f>MID(Table1[[#This Row],[SKU]],5,2)&amp;IF(MID(Table1[[#This Row],[SKU]], 7,1) ="L", "L", "")</f>
        <v>05</v>
      </c>
      <c r="Q216" s="2" t="str">
        <f>VLOOKUP(Table1[[#This Row],[Code Product Name]], ProductNameTable[], 3, FALSE)</f>
        <v>Neutral</v>
      </c>
      <c r="R216" s="2" t="str">
        <f>VLOOKUP(Table1[[#This Row],[Code Product Print]], ProductPrintTable[], 3, FALSE)</f>
        <v>Neutral</v>
      </c>
      <c r="S216" s="2"/>
    </row>
    <row r="217" spans="1:19" ht="15" x14ac:dyDescent="0.2">
      <c r="A217" t="s">
        <v>30</v>
      </c>
      <c r="B217" t="b">
        <v>1</v>
      </c>
      <c r="C217" t="b">
        <v>0</v>
      </c>
      <c r="D217" t="s">
        <v>31</v>
      </c>
      <c r="E217">
        <v>14</v>
      </c>
      <c r="F217">
        <v>10</v>
      </c>
      <c r="G217">
        <v>24</v>
      </c>
      <c r="H217" t="str">
        <f>VLOOKUP(Table1[[#This Row],[Code Product Line]],ProductLineTable[], 2,FALSE)</f>
        <v>Snappies</v>
      </c>
      <c r="I217" t="str">
        <f>VLOOKUP(Table1[[#This Row],[Code Product Name]], ProductNameTable[], 2, FALSE)</f>
        <v>Romper</v>
      </c>
      <c r="J217" t="str">
        <f>VLOOKUP(Table1[[#This Row],[Code Product Print]], ProductPrintTable[], 2, FALSE)</f>
        <v>Black</v>
      </c>
      <c r="K217" s="2" t="str">
        <f>VLOOKUP(MID(Table1[[#This Row],[SKU]],5,2)&amp;IF(MID(Table1[[#This Row],[SKU]], 7,1) ="L", "L", ""), ProductSizeTable[], 2, FALSE)</f>
        <v>XXXL</v>
      </c>
      <c r="L217" s="2" t="str">
        <f>IF(Table1[[#This Row],[Gender Product Name]] = "Neutral", Table1[[#This Row],[Gender Product Print]])</f>
        <v>Neutral</v>
      </c>
      <c r="M217" s="2" t="str">
        <f>LEFT(Table1[[#This Row],[SKU]], 2)</f>
        <v>02</v>
      </c>
      <c r="N217" s="2" t="str">
        <f>LEFT(Table1[[#This Row],[SKU]], 4)</f>
        <v>0203</v>
      </c>
      <c r="O217" s="2" t="str">
        <f>MID(Table1[[#This Row],[SKU]],IF(MID(Table1[[#This Row],[SKU]], 7,1) ="L", 8, 7),2)</f>
        <v>BK</v>
      </c>
      <c r="P217" s="2" t="str">
        <f>MID(Table1[[#This Row],[SKU]],5,2)&amp;IF(MID(Table1[[#This Row],[SKU]], 7,1) ="L", "L", "")</f>
        <v>06</v>
      </c>
      <c r="Q217" s="2" t="str">
        <f>VLOOKUP(Table1[[#This Row],[Code Product Name]], ProductNameTable[], 3, FALSE)</f>
        <v>Neutral</v>
      </c>
      <c r="R217" s="2" t="str">
        <f>VLOOKUP(Table1[[#This Row],[Code Product Print]], ProductPrintTable[], 3, FALSE)</f>
        <v>Neutral</v>
      </c>
      <c r="S217" s="2"/>
    </row>
    <row r="218" spans="1:19" ht="15" x14ac:dyDescent="0.2">
      <c r="A218" t="s">
        <v>32</v>
      </c>
      <c r="B218" t="b">
        <v>1</v>
      </c>
      <c r="C218" t="b">
        <v>0</v>
      </c>
      <c r="D218" t="s">
        <v>33</v>
      </c>
      <c r="E218">
        <v>14</v>
      </c>
      <c r="F218">
        <v>10</v>
      </c>
      <c r="G218">
        <v>24</v>
      </c>
      <c r="H218" t="str">
        <f>VLOOKUP(Table1[[#This Row],[Code Product Line]],ProductLineTable[], 2,FALSE)</f>
        <v>Snappies</v>
      </c>
      <c r="I218" t="str">
        <f>VLOOKUP(Table1[[#This Row],[Code Product Name]], ProductNameTable[], 2, FALSE)</f>
        <v>Romper</v>
      </c>
      <c r="J218" t="str">
        <f>VLOOKUP(Table1[[#This Row],[Code Product Print]], ProductPrintTable[], 2, FALSE)</f>
        <v>Blue</v>
      </c>
      <c r="K218" s="2" t="str">
        <f>VLOOKUP(MID(Table1[[#This Row],[SKU]],5,2)&amp;IF(MID(Table1[[#This Row],[SKU]], 7,1) ="L", "L", ""), ProductSizeTable[], 2, FALSE)</f>
        <v>XXXL</v>
      </c>
      <c r="L218" s="2" t="str">
        <f>IF(Table1[[#This Row],[Gender Product Name]] = "Neutral", Table1[[#This Row],[Gender Product Print]])</f>
        <v>Neutral</v>
      </c>
      <c r="M218" s="2" t="str">
        <f>LEFT(Table1[[#This Row],[SKU]], 2)</f>
        <v>02</v>
      </c>
      <c r="N218" s="2" t="str">
        <f>LEFT(Table1[[#This Row],[SKU]], 4)</f>
        <v>0203</v>
      </c>
      <c r="O218" s="2" t="str">
        <f>MID(Table1[[#This Row],[SKU]],IF(MID(Table1[[#This Row],[SKU]], 7,1) ="L", 8, 7),2)</f>
        <v>BL</v>
      </c>
      <c r="P218" s="2" t="str">
        <f>MID(Table1[[#This Row],[SKU]],5,2)&amp;IF(MID(Table1[[#This Row],[SKU]], 7,1) ="L", "L", "")</f>
        <v>06</v>
      </c>
      <c r="Q218" s="2" t="str">
        <f>VLOOKUP(Table1[[#This Row],[Code Product Name]], ProductNameTable[], 3, FALSE)</f>
        <v>Neutral</v>
      </c>
      <c r="R218" s="2" t="str">
        <f>VLOOKUP(Table1[[#This Row],[Code Product Print]], ProductPrintTable[], 3, FALSE)</f>
        <v>Neutral</v>
      </c>
      <c r="S218" s="2"/>
    </row>
    <row r="219" spans="1:19" ht="15" x14ac:dyDescent="0.2">
      <c r="A219" t="s">
        <v>34</v>
      </c>
      <c r="B219" t="b">
        <v>1</v>
      </c>
      <c r="C219" t="b">
        <v>0</v>
      </c>
      <c r="D219" t="s">
        <v>35</v>
      </c>
      <c r="F219">
        <v>10</v>
      </c>
      <c r="H219" t="str">
        <f>VLOOKUP(Table1[[#This Row],[Code Product Line]],ProductLineTable[], 2,FALSE)</f>
        <v>Snappies</v>
      </c>
      <c r="I219" t="str">
        <f>VLOOKUP(Table1[[#This Row],[Code Product Name]], ProductNameTable[], 2, FALSE)</f>
        <v>Romper</v>
      </c>
      <c r="J219" t="str">
        <f>VLOOKUP(Table1[[#This Row],[Code Product Print]], ProductPrintTable[], 2, FALSE)</f>
        <v>Cammies</v>
      </c>
      <c r="K219" s="2" t="str">
        <f>VLOOKUP(MID(Table1[[#This Row],[SKU]],5,2)&amp;IF(MID(Table1[[#This Row],[SKU]], 7,1) ="L", "L", ""), ProductSizeTable[], 2, FALSE)</f>
        <v>XXXL</v>
      </c>
      <c r="L219" s="2" t="str">
        <f>IF(Table1[[#This Row],[Gender Product Name]] = "Neutral", Table1[[#This Row],[Gender Product Print]])</f>
        <v>Neutral</v>
      </c>
      <c r="M219" s="2" t="str">
        <f>LEFT(Table1[[#This Row],[SKU]], 2)</f>
        <v>02</v>
      </c>
      <c r="N219" s="2" t="str">
        <f>LEFT(Table1[[#This Row],[SKU]], 4)</f>
        <v>0203</v>
      </c>
      <c r="O219" s="2" t="str">
        <f>MID(Table1[[#This Row],[SKU]],IF(MID(Table1[[#This Row],[SKU]], 7,1) ="L", 8, 7),2)</f>
        <v>CA</v>
      </c>
      <c r="P219" s="2" t="str">
        <f>MID(Table1[[#This Row],[SKU]],5,2)&amp;IF(MID(Table1[[#This Row],[SKU]], 7,1) ="L", "L", "")</f>
        <v>06</v>
      </c>
      <c r="Q219" s="2" t="str">
        <f>VLOOKUP(Table1[[#This Row],[Code Product Name]], ProductNameTable[], 3, FALSE)</f>
        <v>Neutral</v>
      </c>
      <c r="R219" s="2" t="str">
        <f>VLOOKUP(Table1[[#This Row],[Code Product Print]], ProductPrintTable[], 3, FALSE)</f>
        <v>Neutral</v>
      </c>
      <c r="S219" s="2"/>
    </row>
    <row r="220" spans="1:19" ht="15" x14ac:dyDescent="0.2">
      <c r="A220" t="s">
        <v>36</v>
      </c>
      <c r="B220" t="b">
        <v>1</v>
      </c>
      <c r="C220" t="b">
        <v>0</v>
      </c>
      <c r="D220" t="s">
        <v>37</v>
      </c>
      <c r="F220">
        <v>10</v>
      </c>
      <c r="H220" t="str">
        <f>VLOOKUP(Table1[[#This Row],[Code Product Line]],ProductLineTable[], 2,FALSE)</f>
        <v>Snappies</v>
      </c>
      <c r="I220" t="str">
        <f>VLOOKUP(Table1[[#This Row],[Code Product Name]], ProductNameTable[], 2, FALSE)</f>
        <v>Romper</v>
      </c>
      <c r="J220" t="str">
        <f>VLOOKUP(Table1[[#This Row],[Code Product Print]], ProductPrintTable[], 2, FALSE)</f>
        <v>Galactic</v>
      </c>
      <c r="K220" s="2" t="str">
        <f>VLOOKUP(MID(Table1[[#This Row],[SKU]],5,2)&amp;IF(MID(Table1[[#This Row],[SKU]], 7,1) ="L", "L", ""), ProductSizeTable[], 2, FALSE)</f>
        <v>XXXL</v>
      </c>
      <c r="L220" s="2" t="str">
        <f>IF(Table1[[#This Row],[Gender Product Name]] = "Neutral", Table1[[#This Row],[Gender Product Print]])</f>
        <v>Neutral</v>
      </c>
      <c r="M220" s="2" t="str">
        <f>LEFT(Table1[[#This Row],[SKU]], 2)</f>
        <v>02</v>
      </c>
      <c r="N220" s="2" t="str">
        <f>LEFT(Table1[[#This Row],[SKU]], 4)</f>
        <v>0203</v>
      </c>
      <c r="O220" s="2" t="str">
        <f>MID(Table1[[#This Row],[SKU]],IF(MID(Table1[[#This Row],[SKU]], 7,1) ="L", 8, 7),2)</f>
        <v>GA</v>
      </c>
      <c r="P220" s="2" t="str">
        <f>MID(Table1[[#This Row],[SKU]],5,2)&amp;IF(MID(Table1[[#This Row],[SKU]], 7,1) ="L", "L", "")</f>
        <v>06</v>
      </c>
      <c r="Q220" s="2" t="str">
        <f>VLOOKUP(Table1[[#This Row],[Code Product Name]], ProductNameTable[], 3, FALSE)</f>
        <v>Neutral</v>
      </c>
      <c r="R220" s="2" t="str">
        <f>VLOOKUP(Table1[[#This Row],[Code Product Print]], ProductPrintTable[], 3, FALSE)</f>
        <v>Neutral</v>
      </c>
      <c r="S220" s="2"/>
    </row>
    <row r="221" spans="1:19" ht="15" x14ac:dyDescent="0.2">
      <c r="A221" t="s">
        <v>38</v>
      </c>
      <c r="B221" t="b">
        <v>0</v>
      </c>
      <c r="C221" t="b">
        <v>0</v>
      </c>
      <c r="D221" t="s">
        <v>39</v>
      </c>
      <c r="E221">
        <v>14</v>
      </c>
      <c r="F221">
        <v>10</v>
      </c>
      <c r="G221">
        <v>24</v>
      </c>
      <c r="H221" t="str">
        <f>VLOOKUP(Table1[[#This Row],[Code Product Line]],ProductLineTable[], 2,FALSE)</f>
        <v>Snappies</v>
      </c>
      <c r="I221" t="str">
        <f>VLOOKUP(Table1[[#This Row],[Code Product Name]], ProductNameTable[], 2, FALSE)</f>
        <v>Romper</v>
      </c>
      <c r="J221" t="str">
        <f>VLOOKUP(Table1[[#This Row],[Code Product Print]], ProductPrintTable[], 2, FALSE)</f>
        <v>Green</v>
      </c>
      <c r="K221" s="2" t="str">
        <f>VLOOKUP(MID(Table1[[#This Row],[SKU]],5,2)&amp;IF(MID(Table1[[#This Row],[SKU]], 7,1) ="L", "L", ""), ProductSizeTable[], 2, FALSE)</f>
        <v>XXXL</v>
      </c>
      <c r="L221" s="2" t="str">
        <f>IF(Table1[[#This Row],[Gender Product Name]] = "Neutral", Table1[[#This Row],[Gender Product Print]])</f>
        <v>Neutral</v>
      </c>
      <c r="M221" s="2" t="str">
        <f>LEFT(Table1[[#This Row],[SKU]], 2)</f>
        <v>02</v>
      </c>
      <c r="N221" s="2" t="str">
        <f>LEFT(Table1[[#This Row],[SKU]], 4)</f>
        <v>0203</v>
      </c>
      <c r="O221" s="2" t="str">
        <f>MID(Table1[[#This Row],[SKU]],IF(MID(Table1[[#This Row],[SKU]], 7,1) ="L", 8, 7),2)</f>
        <v>GR</v>
      </c>
      <c r="P221" s="2" t="str">
        <f>MID(Table1[[#This Row],[SKU]],5,2)&amp;IF(MID(Table1[[#This Row],[SKU]], 7,1) ="L", "L", "")</f>
        <v>06</v>
      </c>
      <c r="Q221" s="2" t="str">
        <f>VLOOKUP(Table1[[#This Row],[Code Product Name]], ProductNameTable[], 3, FALSE)</f>
        <v>Neutral</v>
      </c>
      <c r="R221" s="2" t="str">
        <f>VLOOKUP(Table1[[#This Row],[Code Product Print]], ProductPrintTable[], 3, FALSE)</f>
        <v>Neutral</v>
      </c>
      <c r="S221" s="2"/>
    </row>
    <row r="222" spans="1:19" ht="15" x14ac:dyDescent="0.2">
      <c r="A222" t="s">
        <v>40</v>
      </c>
      <c r="B222" t="b">
        <v>1</v>
      </c>
      <c r="C222" t="b">
        <v>0</v>
      </c>
      <c r="D222" t="s">
        <v>41</v>
      </c>
      <c r="F222">
        <v>10</v>
      </c>
      <c r="H222" t="str">
        <f>VLOOKUP(Table1[[#This Row],[Code Product Line]],ProductLineTable[], 2,FALSE)</f>
        <v>Snappies</v>
      </c>
      <c r="I222" t="str">
        <f>VLOOKUP(Table1[[#This Row],[Code Product Name]], ProductNameTable[], 2, FALSE)</f>
        <v>Romper</v>
      </c>
      <c r="J222" t="str">
        <f>VLOOKUP(Table1[[#This Row],[Code Product Print]], ProductPrintTable[], 2, FALSE)</f>
        <v>Metro</v>
      </c>
      <c r="K222" s="2" t="str">
        <f>VLOOKUP(MID(Table1[[#This Row],[SKU]],5,2)&amp;IF(MID(Table1[[#This Row],[SKU]], 7,1) ="L", "L", ""), ProductSizeTable[], 2, FALSE)</f>
        <v>XXXL</v>
      </c>
      <c r="L222" s="2" t="str">
        <f>IF(Table1[[#This Row],[Gender Product Name]] = "Neutral", Table1[[#This Row],[Gender Product Print]])</f>
        <v>Neutral</v>
      </c>
      <c r="M222" s="2" t="str">
        <f>LEFT(Table1[[#This Row],[SKU]], 2)</f>
        <v>02</v>
      </c>
      <c r="N222" s="2" t="str">
        <f>LEFT(Table1[[#This Row],[SKU]], 4)</f>
        <v>0203</v>
      </c>
      <c r="O222" s="2" t="str">
        <f>MID(Table1[[#This Row],[SKU]],IF(MID(Table1[[#This Row],[SKU]], 7,1) ="L", 8, 7),2)</f>
        <v>ME</v>
      </c>
      <c r="P222" s="2" t="str">
        <f>MID(Table1[[#This Row],[SKU]],5,2)&amp;IF(MID(Table1[[#This Row],[SKU]], 7,1) ="L", "L", "")</f>
        <v>06</v>
      </c>
      <c r="Q222" s="2" t="str">
        <f>VLOOKUP(Table1[[#This Row],[Code Product Name]], ProductNameTable[], 3, FALSE)</f>
        <v>Neutral</v>
      </c>
      <c r="R222" s="2" t="str">
        <f>VLOOKUP(Table1[[#This Row],[Code Product Print]], ProductPrintTable[], 3, FALSE)</f>
        <v>Neutral</v>
      </c>
      <c r="S222" s="2"/>
    </row>
    <row r="223" spans="1:19" ht="15" x14ac:dyDescent="0.2">
      <c r="A223" t="s">
        <v>42</v>
      </c>
      <c r="B223" t="b">
        <v>0</v>
      </c>
      <c r="C223" t="b">
        <v>0</v>
      </c>
      <c r="D223" t="s">
        <v>43</v>
      </c>
      <c r="F223">
        <v>10</v>
      </c>
      <c r="H223" t="str">
        <f>VLOOKUP(Table1[[#This Row],[Code Product Line]],ProductLineTable[], 2,FALSE)</f>
        <v>Snappies</v>
      </c>
      <c r="I223" t="str">
        <f>VLOOKUP(Table1[[#This Row],[Code Product Name]], ProductNameTable[], 2, FALSE)</f>
        <v>Romper</v>
      </c>
      <c r="J223" t="str">
        <f>VLOOKUP(Table1[[#This Row],[Code Product Print]], ProductPrintTable[], 2, FALSE)</f>
        <v>Overnights</v>
      </c>
      <c r="K223" s="2" t="str">
        <f>VLOOKUP(MID(Table1[[#This Row],[SKU]],5,2)&amp;IF(MID(Table1[[#This Row],[SKU]], 7,1) ="L", "L", ""), ProductSizeTable[], 2, FALSE)</f>
        <v>XXXL</v>
      </c>
      <c r="L223" s="2" t="str">
        <f>IF(Table1[[#This Row],[Gender Product Name]] = "Neutral", Table1[[#This Row],[Gender Product Print]])</f>
        <v>Neutral</v>
      </c>
      <c r="M223" s="2" t="str">
        <f>LEFT(Table1[[#This Row],[SKU]], 2)</f>
        <v>02</v>
      </c>
      <c r="N223" s="2" t="str">
        <f>LEFT(Table1[[#This Row],[SKU]], 4)</f>
        <v>0203</v>
      </c>
      <c r="O223" s="2" t="str">
        <f>MID(Table1[[#This Row],[SKU]],IF(MID(Table1[[#This Row],[SKU]], 7,1) ="L", 8, 7),2)</f>
        <v>ON</v>
      </c>
      <c r="P223" s="2" t="str">
        <f>MID(Table1[[#This Row],[SKU]],5,2)&amp;IF(MID(Table1[[#This Row],[SKU]], 7,1) ="L", "L", "")</f>
        <v>06</v>
      </c>
      <c r="Q223" s="2" t="str">
        <f>VLOOKUP(Table1[[#This Row],[Code Product Name]], ProductNameTable[], 3, FALSE)</f>
        <v>Neutral</v>
      </c>
      <c r="R223" s="2" t="str">
        <f>VLOOKUP(Table1[[#This Row],[Code Product Print]], ProductPrintTable[], 3, FALSE)</f>
        <v>Neutral</v>
      </c>
      <c r="S223" s="2"/>
    </row>
    <row r="224" spans="1:19" ht="15" x14ac:dyDescent="0.2">
      <c r="A224" t="s">
        <v>44</v>
      </c>
      <c r="B224" t="b">
        <v>1</v>
      </c>
      <c r="C224" t="b">
        <v>0</v>
      </c>
      <c r="D224" t="s">
        <v>45</v>
      </c>
      <c r="H224" t="str">
        <f>VLOOKUP(Table1[[#This Row],[Code Product Line]],ProductLineTable[], 2,FALSE)</f>
        <v>Snappies</v>
      </c>
      <c r="I224" t="str">
        <f>VLOOKUP(Table1[[#This Row],[Code Product Name]], ProductNameTable[], 2, FALSE)</f>
        <v>Romper</v>
      </c>
      <c r="J224" t="str">
        <f>VLOOKUP(Table1[[#This Row],[Code Product Print]], ProductPrintTable[], 2, FALSE)</f>
        <v>Overnights</v>
      </c>
      <c r="K224" s="2" t="str">
        <f>VLOOKUP(MID(Table1[[#This Row],[SKU]],5,2)&amp;IF(MID(Table1[[#This Row],[SKU]], 7,1) ="L", "L", ""), ProductSizeTable[], 2, FALSE)</f>
        <v>XXXL</v>
      </c>
      <c r="L224" s="2" t="str">
        <f>IF(Table1[[#This Row],[Gender Product Name]] = "Neutral", Table1[[#This Row],[Gender Product Print]])</f>
        <v>Neutral</v>
      </c>
      <c r="M224" s="2" t="str">
        <f>LEFT(Table1[[#This Row],[SKU]], 2)</f>
        <v>02</v>
      </c>
      <c r="N224" s="2" t="str">
        <f>LEFT(Table1[[#This Row],[SKU]], 4)</f>
        <v>0203</v>
      </c>
      <c r="O224" s="2" t="str">
        <f>MID(Table1[[#This Row],[SKU]],IF(MID(Table1[[#This Row],[SKU]], 7,1) ="L", 8, 7),2)</f>
        <v>ON</v>
      </c>
      <c r="P224" s="2" t="str">
        <f>MID(Table1[[#This Row],[SKU]],5,2)&amp;IF(MID(Table1[[#This Row],[SKU]], 7,1) ="L", "L", "")</f>
        <v>06</v>
      </c>
      <c r="Q224" s="2" t="str">
        <f>VLOOKUP(Table1[[#This Row],[Code Product Name]], ProductNameTable[], 3, FALSE)</f>
        <v>Neutral</v>
      </c>
      <c r="R224" s="2" t="str">
        <f>VLOOKUP(Table1[[#This Row],[Code Product Print]], ProductPrintTable[], 3, FALSE)</f>
        <v>Neutral</v>
      </c>
      <c r="S224" s="2"/>
    </row>
    <row r="225" spans="1:19" ht="15" x14ac:dyDescent="0.2">
      <c r="A225" t="s">
        <v>46</v>
      </c>
      <c r="B225" t="b">
        <v>1</v>
      </c>
      <c r="C225" t="b">
        <v>0</v>
      </c>
      <c r="D225" t="s">
        <v>47</v>
      </c>
      <c r="E225">
        <v>14</v>
      </c>
      <c r="F225">
        <v>10</v>
      </c>
      <c r="G225">
        <v>24</v>
      </c>
      <c r="H225" t="str">
        <f>VLOOKUP(Table1[[#This Row],[Code Product Line]],ProductLineTable[], 2,FALSE)</f>
        <v>Snappies</v>
      </c>
      <c r="I225" t="str">
        <f>VLOOKUP(Table1[[#This Row],[Code Product Name]], ProductNameTable[], 2, FALSE)</f>
        <v>Romper</v>
      </c>
      <c r="J225" t="str">
        <f>VLOOKUP(Table1[[#This Row],[Code Product Print]], ProductPrintTable[], 2, FALSE)</f>
        <v>Pink</v>
      </c>
      <c r="K225" s="2" t="str">
        <f>VLOOKUP(MID(Table1[[#This Row],[SKU]],5,2)&amp;IF(MID(Table1[[#This Row],[SKU]], 7,1) ="L", "L", ""), ProductSizeTable[], 2, FALSE)</f>
        <v>XXXL</v>
      </c>
      <c r="L225" s="2" t="str">
        <f>IF(Table1[[#This Row],[Gender Product Name]] = "Neutral", Table1[[#This Row],[Gender Product Print]])</f>
        <v>Female</v>
      </c>
      <c r="M225" s="2" t="str">
        <f>LEFT(Table1[[#This Row],[SKU]], 2)</f>
        <v>02</v>
      </c>
      <c r="N225" s="2" t="str">
        <f>LEFT(Table1[[#This Row],[SKU]], 4)</f>
        <v>0203</v>
      </c>
      <c r="O225" s="2" t="str">
        <f>MID(Table1[[#This Row],[SKU]],IF(MID(Table1[[#This Row],[SKU]], 7,1) ="L", 8, 7),2)</f>
        <v>PK</v>
      </c>
      <c r="P225" s="2" t="str">
        <f>MID(Table1[[#This Row],[SKU]],5,2)&amp;IF(MID(Table1[[#This Row],[SKU]], 7,1) ="L", "L", "")</f>
        <v>06</v>
      </c>
      <c r="Q225" s="2" t="str">
        <f>VLOOKUP(Table1[[#This Row],[Code Product Name]], ProductNameTable[], 3, FALSE)</f>
        <v>Neutral</v>
      </c>
      <c r="R225" s="2" t="str">
        <f>VLOOKUP(Table1[[#This Row],[Code Product Print]], ProductPrintTable[], 3, FALSE)</f>
        <v>Female</v>
      </c>
      <c r="S225" s="2"/>
    </row>
    <row r="226" spans="1:19" ht="15" x14ac:dyDescent="0.2">
      <c r="A226" t="s">
        <v>48</v>
      </c>
      <c r="B226" t="b">
        <v>1</v>
      </c>
      <c r="C226" t="b">
        <v>0</v>
      </c>
      <c r="D226" t="s">
        <v>49</v>
      </c>
      <c r="F226">
        <v>10</v>
      </c>
      <c r="H226" t="str">
        <f>VLOOKUP(Table1[[#This Row],[Code Product Line]],ProductLineTable[], 2,FALSE)</f>
        <v>Snappies</v>
      </c>
      <c r="I226" t="str">
        <f>VLOOKUP(Table1[[#This Row],[Code Product Name]], ProductNameTable[], 2, FALSE)</f>
        <v>Romper</v>
      </c>
      <c r="J226" t="str">
        <f>VLOOKUP(Table1[[#This Row],[Code Product Print]], ProductPrintTable[], 2, FALSE)</f>
        <v>Puppers</v>
      </c>
      <c r="K226" s="2" t="str">
        <f>VLOOKUP(MID(Table1[[#This Row],[SKU]],5,2)&amp;IF(MID(Table1[[#This Row],[SKU]], 7,1) ="L", "L", ""), ProductSizeTable[], 2, FALSE)</f>
        <v>XXXL</v>
      </c>
      <c r="L226" s="2" t="str">
        <f>IF(Table1[[#This Row],[Gender Product Name]] = "Neutral", Table1[[#This Row],[Gender Product Print]])</f>
        <v>Neutral</v>
      </c>
      <c r="M226" s="2" t="str">
        <f>LEFT(Table1[[#This Row],[SKU]], 2)</f>
        <v>02</v>
      </c>
      <c r="N226" s="2" t="str">
        <f>LEFT(Table1[[#This Row],[SKU]], 4)</f>
        <v>0203</v>
      </c>
      <c r="O226" s="2" t="str">
        <f>MID(Table1[[#This Row],[SKU]],IF(MID(Table1[[#This Row],[SKU]], 7,1) ="L", 8, 7),2)</f>
        <v>PU</v>
      </c>
      <c r="P226" s="2" t="str">
        <f>MID(Table1[[#This Row],[SKU]],5,2)&amp;IF(MID(Table1[[#This Row],[SKU]], 7,1) ="L", "L", "")</f>
        <v>06</v>
      </c>
      <c r="Q226" s="2" t="str">
        <f>VLOOKUP(Table1[[#This Row],[Code Product Name]], ProductNameTable[], 3, FALSE)</f>
        <v>Neutral</v>
      </c>
      <c r="R226" s="2" t="str">
        <f>VLOOKUP(Table1[[#This Row],[Code Product Print]], ProductPrintTable[], 3, FALSE)</f>
        <v>Neutral</v>
      </c>
      <c r="S226" s="2"/>
    </row>
    <row r="227" spans="1:19" ht="15" x14ac:dyDescent="0.2">
      <c r="A227" t="s">
        <v>50</v>
      </c>
      <c r="B227" t="b">
        <v>1</v>
      </c>
      <c r="C227" t="b">
        <v>0</v>
      </c>
      <c r="D227" t="s">
        <v>51</v>
      </c>
      <c r="F227">
        <v>10</v>
      </c>
      <c r="H227" t="str">
        <f>VLOOKUP(Table1[[#This Row],[Code Product Line]],ProductLineTable[], 2,FALSE)</f>
        <v>Snappies</v>
      </c>
      <c r="I227" t="str">
        <f>VLOOKUP(Table1[[#This Row],[Code Product Name]], ProductNameTable[], 2, FALSE)</f>
        <v>Romper</v>
      </c>
      <c r="J227" t="str">
        <f>VLOOKUP(Table1[[#This Row],[Code Product Print]], ProductPrintTable[], 2, FALSE)</f>
        <v>Puppers</v>
      </c>
      <c r="K227" s="2" t="str">
        <f>VLOOKUP(MID(Table1[[#This Row],[SKU]],5,2)&amp;IF(MID(Table1[[#This Row],[SKU]], 7,1) ="L", "L", ""), ProductSizeTable[], 2, FALSE)</f>
        <v>XXXL</v>
      </c>
      <c r="L227" s="2" t="str">
        <f>IF(Table1[[#This Row],[Gender Product Name]] = "Neutral", Table1[[#This Row],[Gender Product Print]])</f>
        <v>Neutral</v>
      </c>
      <c r="M227" s="2" t="str">
        <f>LEFT(Table1[[#This Row],[SKU]], 2)</f>
        <v>02</v>
      </c>
      <c r="N227" s="2" t="str">
        <f>LEFT(Table1[[#This Row],[SKU]], 4)</f>
        <v>0203</v>
      </c>
      <c r="O227" s="2" t="str">
        <f>MID(Table1[[#This Row],[SKU]],IF(MID(Table1[[#This Row],[SKU]], 7,1) ="L", 8, 7),2)</f>
        <v>PU</v>
      </c>
      <c r="P227" s="2" t="str">
        <f>MID(Table1[[#This Row],[SKU]],5,2)&amp;IF(MID(Table1[[#This Row],[SKU]], 7,1) ="L", "L", "")</f>
        <v>06</v>
      </c>
      <c r="Q227" s="2" t="str">
        <f>VLOOKUP(Table1[[#This Row],[Code Product Name]], ProductNameTable[], 3, FALSE)</f>
        <v>Neutral</v>
      </c>
      <c r="R227" s="2" t="str">
        <f>VLOOKUP(Table1[[#This Row],[Code Product Print]], ProductPrintTable[], 3, FALSE)</f>
        <v>Neutral</v>
      </c>
      <c r="S227" s="2"/>
    </row>
    <row r="228" spans="1:19" ht="15" x14ac:dyDescent="0.2">
      <c r="A228" t="s">
        <v>52</v>
      </c>
      <c r="B228" t="b">
        <v>1</v>
      </c>
      <c r="C228" t="b">
        <v>0</v>
      </c>
      <c r="D228" t="s">
        <v>53</v>
      </c>
      <c r="F228">
        <v>10</v>
      </c>
      <c r="H228" t="str">
        <f>VLOOKUP(Table1[[#This Row],[Code Product Line]],ProductLineTable[], 2,FALSE)</f>
        <v>Snappies</v>
      </c>
      <c r="I228" t="str">
        <f>VLOOKUP(Table1[[#This Row],[Code Product Name]], ProductNameTable[], 2, FALSE)</f>
        <v>Romper</v>
      </c>
      <c r="J228" t="str">
        <f>VLOOKUP(Table1[[#This Row],[Code Product Print]], ProductPrintTable[], 2, FALSE)</f>
        <v>Rawrs</v>
      </c>
      <c r="K228" s="2" t="str">
        <f>VLOOKUP(MID(Table1[[#This Row],[SKU]],5,2)&amp;IF(MID(Table1[[#This Row],[SKU]], 7,1) ="L", "L", ""), ProductSizeTable[], 2, FALSE)</f>
        <v>XXXL</v>
      </c>
      <c r="L228" s="2" t="str">
        <f>IF(Table1[[#This Row],[Gender Product Name]] = "Neutral", Table1[[#This Row],[Gender Product Print]])</f>
        <v>Neutral</v>
      </c>
      <c r="M228" s="2" t="str">
        <f>LEFT(Table1[[#This Row],[SKU]], 2)</f>
        <v>02</v>
      </c>
      <c r="N228" s="2" t="str">
        <f>LEFT(Table1[[#This Row],[SKU]], 4)</f>
        <v>0203</v>
      </c>
      <c r="O228" s="2" t="str">
        <f>MID(Table1[[#This Row],[SKU]],IF(MID(Table1[[#This Row],[SKU]], 7,1) ="L", 8, 7),2)</f>
        <v>RA</v>
      </c>
      <c r="P228" s="2" t="str">
        <f>MID(Table1[[#This Row],[SKU]],5,2)&amp;IF(MID(Table1[[#This Row],[SKU]], 7,1) ="L", "L", "")</f>
        <v>06</v>
      </c>
      <c r="Q228" s="2" t="str">
        <f>VLOOKUP(Table1[[#This Row],[Code Product Name]], ProductNameTable[], 3, FALSE)</f>
        <v>Neutral</v>
      </c>
      <c r="R228" s="2" t="str">
        <f>VLOOKUP(Table1[[#This Row],[Code Product Print]], ProductPrintTable[], 3, FALSE)</f>
        <v>Neutral</v>
      </c>
      <c r="S228" s="2"/>
    </row>
    <row r="229" spans="1:19" ht="15" x14ac:dyDescent="0.2">
      <c r="A229" t="s">
        <v>54</v>
      </c>
      <c r="B229" t="b">
        <v>1</v>
      </c>
      <c r="C229" t="b">
        <v>0</v>
      </c>
      <c r="D229" t="s">
        <v>55</v>
      </c>
      <c r="E229">
        <v>14</v>
      </c>
      <c r="F229">
        <v>10</v>
      </c>
      <c r="G229">
        <v>24</v>
      </c>
      <c r="H229" t="str">
        <f>VLOOKUP(Table1[[#This Row],[Code Product Line]],ProductLineTable[], 2,FALSE)</f>
        <v>Snappies</v>
      </c>
      <c r="I229" t="str">
        <f>VLOOKUP(Table1[[#This Row],[Code Product Name]], ProductNameTable[], 2, FALSE)</f>
        <v>Romper</v>
      </c>
      <c r="J229" t="str">
        <f>VLOOKUP(Table1[[#This Row],[Code Product Print]], ProductPrintTable[], 2, FALSE)</f>
        <v>Red</v>
      </c>
      <c r="K229" s="2" t="str">
        <f>VLOOKUP(MID(Table1[[#This Row],[SKU]],5,2)&amp;IF(MID(Table1[[#This Row],[SKU]], 7,1) ="L", "L", ""), ProductSizeTable[], 2, FALSE)</f>
        <v>XXXL</v>
      </c>
      <c r="L229" s="2" t="str">
        <f>IF(Table1[[#This Row],[Gender Product Name]] = "Neutral", Table1[[#This Row],[Gender Product Print]])</f>
        <v>Neutral</v>
      </c>
      <c r="M229" s="2" t="str">
        <f>LEFT(Table1[[#This Row],[SKU]], 2)</f>
        <v>02</v>
      </c>
      <c r="N229" s="2" t="str">
        <f>LEFT(Table1[[#This Row],[SKU]], 4)</f>
        <v>0203</v>
      </c>
      <c r="O229" s="2" t="str">
        <f>MID(Table1[[#This Row],[SKU]],IF(MID(Table1[[#This Row],[SKU]], 7,1) ="L", 8, 7),2)</f>
        <v>RE</v>
      </c>
      <c r="P229" s="2" t="str">
        <f>MID(Table1[[#This Row],[SKU]],5,2)&amp;IF(MID(Table1[[#This Row],[SKU]], 7,1) ="L", "L", "")</f>
        <v>06</v>
      </c>
      <c r="Q229" s="2" t="str">
        <f>VLOOKUP(Table1[[#This Row],[Code Product Name]], ProductNameTable[], 3, FALSE)</f>
        <v>Neutral</v>
      </c>
      <c r="R229" s="2" t="str">
        <f>VLOOKUP(Table1[[#This Row],[Code Product Print]], ProductPrintTable[], 3, FALSE)</f>
        <v>Neutral</v>
      </c>
      <c r="S229" s="2"/>
    </row>
    <row r="230" spans="1:19" ht="15" x14ac:dyDescent="0.2">
      <c r="A230" t="s">
        <v>56</v>
      </c>
      <c r="B230" t="b">
        <v>1</v>
      </c>
      <c r="C230" t="b">
        <v>0</v>
      </c>
      <c r="D230" t="s">
        <v>57</v>
      </c>
      <c r="F230">
        <v>10</v>
      </c>
      <c r="H230" t="str">
        <f>VLOOKUP(Table1[[#This Row],[Code Product Line]],ProductLineTable[], 2,FALSE)</f>
        <v>Snappies</v>
      </c>
      <c r="I230" t="str">
        <f>VLOOKUP(Table1[[#This Row],[Code Product Name]], ProductNameTable[], 2, FALSE)</f>
        <v>Romper</v>
      </c>
      <c r="J230" t="str">
        <f>VLOOKUP(Table1[[#This Row],[Code Product Print]], ProductPrintTable[], 2, FALSE)</f>
        <v>Unicorns</v>
      </c>
      <c r="K230" s="2" t="str">
        <f>VLOOKUP(MID(Table1[[#This Row],[SKU]],5,2)&amp;IF(MID(Table1[[#This Row],[SKU]], 7,1) ="L", "L", ""), ProductSizeTable[], 2, FALSE)</f>
        <v>XXXL</v>
      </c>
      <c r="L230" s="2" t="str">
        <f>IF(Table1[[#This Row],[Gender Product Name]] = "Neutral", Table1[[#This Row],[Gender Product Print]])</f>
        <v>Female</v>
      </c>
      <c r="M230" s="2" t="str">
        <f>LEFT(Table1[[#This Row],[SKU]], 2)</f>
        <v>02</v>
      </c>
      <c r="N230" s="2" t="str">
        <f>LEFT(Table1[[#This Row],[SKU]], 4)</f>
        <v>0203</v>
      </c>
      <c r="O230" s="2" t="str">
        <f>MID(Table1[[#This Row],[SKU]],IF(MID(Table1[[#This Row],[SKU]], 7,1) ="L", 8, 7),2)</f>
        <v>UN</v>
      </c>
      <c r="P230" s="2" t="str">
        <f>MID(Table1[[#This Row],[SKU]],5,2)&amp;IF(MID(Table1[[#This Row],[SKU]], 7,1) ="L", "L", "")</f>
        <v>06</v>
      </c>
      <c r="Q230" s="2" t="str">
        <f>VLOOKUP(Table1[[#This Row],[Code Product Name]], ProductNameTable[], 3, FALSE)</f>
        <v>Neutral</v>
      </c>
      <c r="R230" s="2" t="str">
        <f>VLOOKUP(Table1[[#This Row],[Code Product Print]], ProductPrintTable[], 3, FALSE)</f>
        <v>Female</v>
      </c>
      <c r="S230" s="2"/>
    </row>
    <row r="231" spans="1:19" ht="15" x14ac:dyDescent="0.2">
      <c r="A231" t="s">
        <v>58</v>
      </c>
      <c r="B231" t="b">
        <v>1</v>
      </c>
      <c r="C231" t="b">
        <v>0</v>
      </c>
      <c r="D231" t="s">
        <v>59</v>
      </c>
      <c r="E231">
        <v>14</v>
      </c>
      <c r="F231">
        <v>10</v>
      </c>
      <c r="G231">
        <v>24</v>
      </c>
      <c r="H231" t="str">
        <f>VLOOKUP(Table1[[#This Row],[Code Product Line]],ProductLineTable[], 2,FALSE)</f>
        <v>Snappies</v>
      </c>
      <c r="I231" t="str">
        <f>VLOOKUP(Table1[[#This Row],[Code Product Name]], ProductNameTable[], 2, FALSE)</f>
        <v>Romper</v>
      </c>
      <c r="J231" t="str">
        <f>VLOOKUP(Table1[[#This Row],[Code Product Print]], ProductPrintTable[], 2, FALSE)</f>
        <v>White</v>
      </c>
      <c r="K231" s="2" t="str">
        <f>VLOOKUP(MID(Table1[[#This Row],[SKU]],5,2)&amp;IF(MID(Table1[[#This Row],[SKU]], 7,1) ="L", "L", ""), ProductSizeTable[], 2, FALSE)</f>
        <v>XXXL</v>
      </c>
      <c r="L231" s="2" t="str">
        <f>IF(Table1[[#This Row],[Gender Product Name]] = "Neutral", Table1[[#This Row],[Gender Product Print]])</f>
        <v>Neutral</v>
      </c>
      <c r="M231" s="2" t="str">
        <f>LEFT(Table1[[#This Row],[SKU]], 2)</f>
        <v>02</v>
      </c>
      <c r="N231" s="2" t="str">
        <f>LEFT(Table1[[#This Row],[SKU]], 4)</f>
        <v>0203</v>
      </c>
      <c r="O231" s="2" t="str">
        <f>MID(Table1[[#This Row],[SKU]],IF(MID(Table1[[#This Row],[SKU]], 7,1) ="L", 8, 7),2)</f>
        <v>WH</v>
      </c>
      <c r="P231" s="2" t="str">
        <f>MID(Table1[[#This Row],[SKU]],5,2)&amp;IF(MID(Table1[[#This Row],[SKU]], 7,1) ="L", "L", "")</f>
        <v>06</v>
      </c>
      <c r="Q231" s="2" t="str">
        <f>VLOOKUP(Table1[[#This Row],[Code Product Name]], ProductNameTable[], 3, FALSE)</f>
        <v>Neutral</v>
      </c>
      <c r="R231" s="2" t="str">
        <f>VLOOKUP(Table1[[#This Row],[Code Product Print]], ProductPrintTable[], 3, FALSE)</f>
        <v>Neutral</v>
      </c>
      <c r="S231" s="2"/>
    </row>
    <row r="232" spans="1:19" ht="15" x14ac:dyDescent="0.2">
      <c r="A232" t="s">
        <v>60</v>
      </c>
      <c r="B232" t="b">
        <v>0</v>
      </c>
      <c r="C232" t="b">
        <v>0</v>
      </c>
      <c r="D232" t="s">
        <v>61</v>
      </c>
      <c r="E232">
        <v>15</v>
      </c>
      <c r="F232">
        <v>10</v>
      </c>
      <c r="G232">
        <v>25</v>
      </c>
      <c r="H232" t="str">
        <f>VLOOKUP(Table1[[#This Row],[Code Product Line]],ProductLineTable[], 2,FALSE)</f>
        <v>Snappies</v>
      </c>
      <c r="I232" t="str">
        <f>VLOOKUP(Table1[[#This Row],[Code Product Name]], ProductNameTable[], 2, FALSE)</f>
        <v>Button Down</v>
      </c>
      <c r="J232" t="str">
        <f>VLOOKUP(Table1[[#This Row],[Code Product Print]], ProductPrintTable[], 2, FALSE)</f>
        <v>Black</v>
      </c>
      <c r="K232" s="2" t="str">
        <f>VLOOKUP(MID(Table1[[#This Row],[SKU]],5,2)&amp;IF(MID(Table1[[#This Row],[SKU]], 7,1) ="L", "L", ""), ProductSizeTable[], 2, FALSE)</f>
        <v>Small</v>
      </c>
      <c r="L232" s="2" t="str">
        <f>IF(Table1[[#This Row],[Gender Product Name]] = "Neutral", Table1[[#This Row],[Gender Product Print]])</f>
        <v>Neutral</v>
      </c>
      <c r="M232" s="2" t="str">
        <f>LEFT(Table1[[#This Row],[SKU]], 2)</f>
        <v>02</v>
      </c>
      <c r="N232" s="2" t="str">
        <f>LEFT(Table1[[#This Row],[SKU]], 4)</f>
        <v>0204</v>
      </c>
      <c r="O232" s="2" t="str">
        <f>MID(Table1[[#This Row],[SKU]],IF(MID(Table1[[#This Row],[SKU]], 7,1) ="L", 8, 7),2)</f>
        <v>BK</v>
      </c>
      <c r="P232" s="2" t="str">
        <f>MID(Table1[[#This Row],[SKU]],5,2)&amp;IF(MID(Table1[[#This Row],[SKU]], 7,1) ="L", "L", "")</f>
        <v>01</v>
      </c>
      <c r="Q232" s="2" t="str">
        <f>VLOOKUP(Table1[[#This Row],[Code Product Name]], ProductNameTable[], 3, FALSE)</f>
        <v>Neutral</v>
      </c>
      <c r="R232" s="2" t="str">
        <f>VLOOKUP(Table1[[#This Row],[Code Product Print]], ProductPrintTable[], 3, FALSE)</f>
        <v>Neutral</v>
      </c>
      <c r="S232" s="2"/>
    </row>
    <row r="233" spans="1:19" ht="15" x14ac:dyDescent="0.2">
      <c r="A233" t="s">
        <v>62</v>
      </c>
      <c r="B233" t="b">
        <v>0</v>
      </c>
      <c r="C233" t="b">
        <v>0</v>
      </c>
      <c r="D233" t="s">
        <v>63</v>
      </c>
      <c r="E233">
        <v>15</v>
      </c>
      <c r="F233">
        <v>10</v>
      </c>
      <c r="G233">
        <v>25</v>
      </c>
      <c r="H233" t="str">
        <f>VLOOKUP(Table1[[#This Row],[Code Product Line]],ProductLineTable[], 2,FALSE)</f>
        <v>Snappies</v>
      </c>
      <c r="I233" t="str">
        <f>VLOOKUP(Table1[[#This Row],[Code Product Name]], ProductNameTable[], 2, FALSE)</f>
        <v>Button Down</v>
      </c>
      <c r="J233" t="str">
        <f>VLOOKUP(Table1[[#This Row],[Code Product Print]], ProductPrintTable[], 2, FALSE)</f>
        <v>Blue</v>
      </c>
      <c r="K233" s="2" t="str">
        <f>VLOOKUP(MID(Table1[[#This Row],[SKU]],5,2)&amp;IF(MID(Table1[[#This Row],[SKU]], 7,1) ="L", "L", ""), ProductSizeTable[], 2, FALSE)</f>
        <v>Small</v>
      </c>
      <c r="L233" s="2" t="str">
        <f>IF(Table1[[#This Row],[Gender Product Name]] = "Neutral", Table1[[#This Row],[Gender Product Print]])</f>
        <v>Neutral</v>
      </c>
      <c r="M233" s="2" t="str">
        <f>LEFT(Table1[[#This Row],[SKU]], 2)</f>
        <v>02</v>
      </c>
      <c r="N233" s="2" t="str">
        <f>LEFT(Table1[[#This Row],[SKU]], 4)</f>
        <v>0204</v>
      </c>
      <c r="O233" s="2" t="str">
        <f>MID(Table1[[#This Row],[SKU]],IF(MID(Table1[[#This Row],[SKU]], 7,1) ="L", 8, 7),2)</f>
        <v>BL</v>
      </c>
      <c r="P233" s="2" t="str">
        <f>MID(Table1[[#This Row],[SKU]],5,2)&amp;IF(MID(Table1[[#This Row],[SKU]], 7,1) ="L", "L", "")</f>
        <v>01</v>
      </c>
      <c r="Q233" s="2" t="str">
        <f>VLOOKUP(Table1[[#This Row],[Code Product Name]], ProductNameTable[], 3, FALSE)</f>
        <v>Neutral</v>
      </c>
      <c r="R233" s="2" t="str">
        <f>VLOOKUP(Table1[[#This Row],[Code Product Print]], ProductPrintTable[], 3, FALSE)</f>
        <v>Neutral</v>
      </c>
      <c r="S233" s="2"/>
    </row>
    <row r="234" spans="1:19" ht="15" x14ac:dyDescent="0.2">
      <c r="A234" t="s">
        <v>64</v>
      </c>
      <c r="B234" t="b">
        <v>0</v>
      </c>
      <c r="C234" t="b">
        <v>0</v>
      </c>
      <c r="D234" t="s">
        <v>65</v>
      </c>
      <c r="E234">
        <v>15</v>
      </c>
      <c r="F234">
        <v>10</v>
      </c>
      <c r="G234">
        <v>25</v>
      </c>
      <c r="H234" t="str">
        <f>VLOOKUP(Table1[[#This Row],[Code Product Line]],ProductLineTable[], 2,FALSE)</f>
        <v>Snappies</v>
      </c>
      <c r="I234" t="str">
        <f>VLOOKUP(Table1[[#This Row],[Code Product Name]], ProductNameTable[], 2, FALSE)</f>
        <v>Button Down</v>
      </c>
      <c r="J234" t="str">
        <f>VLOOKUP(Table1[[#This Row],[Code Product Print]], ProductPrintTable[], 2, FALSE)</f>
        <v>Green</v>
      </c>
      <c r="K234" s="2" t="str">
        <f>VLOOKUP(MID(Table1[[#This Row],[SKU]],5,2)&amp;IF(MID(Table1[[#This Row],[SKU]], 7,1) ="L", "L", ""), ProductSizeTable[], 2, FALSE)</f>
        <v>Small</v>
      </c>
      <c r="L234" s="2" t="str">
        <f>IF(Table1[[#This Row],[Gender Product Name]] = "Neutral", Table1[[#This Row],[Gender Product Print]])</f>
        <v>Neutral</v>
      </c>
      <c r="M234" s="2" t="str">
        <f>LEFT(Table1[[#This Row],[SKU]], 2)</f>
        <v>02</v>
      </c>
      <c r="N234" s="2" t="str">
        <f>LEFT(Table1[[#This Row],[SKU]], 4)</f>
        <v>0204</v>
      </c>
      <c r="O234" s="2" t="str">
        <f>MID(Table1[[#This Row],[SKU]],IF(MID(Table1[[#This Row],[SKU]], 7,1) ="L", 8, 7),2)</f>
        <v>GR</v>
      </c>
      <c r="P234" s="2" t="str">
        <f>MID(Table1[[#This Row],[SKU]],5,2)&amp;IF(MID(Table1[[#This Row],[SKU]], 7,1) ="L", "L", "")</f>
        <v>01</v>
      </c>
      <c r="Q234" s="2" t="str">
        <f>VLOOKUP(Table1[[#This Row],[Code Product Name]], ProductNameTable[], 3, FALSE)</f>
        <v>Neutral</v>
      </c>
      <c r="R234" s="2" t="str">
        <f>VLOOKUP(Table1[[#This Row],[Code Product Print]], ProductPrintTable[], 3, FALSE)</f>
        <v>Neutral</v>
      </c>
      <c r="S234" s="2"/>
    </row>
    <row r="235" spans="1:19" ht="15" x14ac:dyDescent="0.2">
      <c r="A235" t="s">
        <v>66</v>
      </c>
      <c r="B235" t="b">
        <v>0</v>
      </c>
      <c r="C235" t="b">
        <v>0</v>
      </c>
      <c r="D235" t="s">
        <v>67</v>
      </c>
      <c r="E235">
        <v>15</v>
      </c>
      <c r="F235">
        <v>10</v>
      </c>
      <c r="G235">
        <v>25</v>
      </c>
      <c r="H235" t="str">
        <f>VLOOKUP(Table1[[#This Row],[Code Product Line]],ProductLineTable[], 2,FALSE)</f>
        <v>Snappies</v>
      </c>
      <c r="I235" t="str">
        <f>VLOOKUP(Table1[[#This Row],[Code Product Name]], ProductNameTable[], 2, FALSE)</f>
        <v>Button Down</v>
      </c>
      <c r="J235" t="str">
        <f>VLOOKUP(Table1[[#This Row],[Code Product Print]], ProductPrintTable[], 2, FALSE)</f>
        <v>Pink</v>
      </c>
      <c r="K235" s="2" t="str">
        <f>VLOOKUP(MID(Table1[[#This Row],[SKU]],5,2)&amp;IF(MID(Table1[[#This Row],[SKU]], 7,1) ="L", "L", ""), ProductSizeTable[], 2, FALSE)</f>
        <v>Small</v>
      </c>
      <c r="L235" s="2" t="str">
        <f>IF(Table1[[#This Row],[Gender Product Name]] = "Neutral", Table1[[#This Row],[Gender Product Print]])</f>
        <v>Female</v>
      </c>
      <c r="M235" s="2" t="str">
        <f>LEFT(Table1[[#This Row],[SKU]], 2)</f>
        <v>02</v>
      </c>
      <c r="N235" s="2" t="str">
        <f>LEFT(Table1[[#This Row],[SKU]], 4)</f>
        <v>0204</v>
      </c>
      <c r="O235" s="2" t="str">
        <f>MID(Table1[[#This Row],[SKU]],IF(MID(Table1[[#This Row],[SKU]], 7,1) ="L", 8, 7),2)</f>
        <v>PK</v>
      </c>
      <c r="P235" s="2" t="str">
        <f>MID(Table1[[#This Row],[SKU]],5,2)&amp;IF(MID(Table1[[#This Row],[SKU]], 7,1) ="L", "L", "")</f>
        <v>01</v>
      </c>
      <c r="Q235" s="2" t="str">
        <f>VLOOKUP(Table1[[#This Row],[Code Product Name]], ProductNameTable[], 3, FALSE)</f>
        <v>Neutral</v>
      </c>
      <c r="R235" s="2" t="str">
        <f>VLOOKUP(Table1[[#This Row],[Code Product Print]], ProductPrintTable[], 3, FALSE)</f>
        <v>Female</v>
      </c>
      <c r="S235" s="2"/>
    </row>
    <row r="236" spans="1:19" ht="15" x14ac:dyDescent="0.2">
      <c r="A236" t="s">
        <v>68</v>
      </c>
      <c r="B236" t="b">
        <v>0</v>
      </c>
      <c r="C236" t="b">
        <v>0</v>
      </c>
      <c r="D236" t="s">
        <v>69</v>
      </c>
      <c r="E236">
        <v>15</v>
      </c>
      <c r="F236">
        <v>10</v>
      </c>
      <c r="G236">
        <v>25</v>
      </c>
      <c r="H236" t="str">
        <f>VLOOKUP(Table1[[#This Row],[Code Product Line]],ProductLineTable[], 2,FALSE)</f>
        <v>Snappies</v>
      </c>
      <c r="I236" t="str">
        <f>VLOOKUP(Table1[[#This Row],[Code Product Name]], ProductNameTable[], 2, FALSE)</f>
        <v>Button Down</v>
      </c>
      <c r="J236" t="str">
        <f>VLOOKUP(Table1[[#This Row],[Code Product Print]], ProductPrintTable[], 2, FALSE)</f>
        <v>Red</v>
      </c>
      <c r="K236" s="2" t="str">
        <f>VLOOKUP(MID(Table1[[#This Row],[SKU]],5,2)&amp;IF(MID(Table1[[#This Row],[SKU]], 7,1) ="L", "L", ""), ProductSizeTable[], 2, FALSE)</f>
        <v>Small</v>
      </c>
      <c r="L236" s="2" t="str">
        <f>IF(Table1[[#This Row],[Gender Product Name]] = "Neutral", Table1[[#This Row],[Gender Product Print]])</f>
        <v>Neutral</v>
      </c>
      <c r="M236" s="2" t="str">
        <f>LEFT(Table1[[#This Row],[SKU]], 2)</f>
        <v>02</v>
      </c>
      <c r="N236" s="2" t="str">
        <f>LEFT(Table1[[#This Row],[SKU]], 4)</f>
        <v>0204</v>
      </c>
      <c r="O236" s="2" t="str">
        <f>MID(Table1[[#This Row],[SKU]],IF(MID(Table1[[#This Row],[SKU]], 7,1) ="L", 8, 7),2)</f>
        <v>RE</v>
      </c>
      <c r="P236" s="2" t="str">
        <f>MID(Table1[[#This Row],[SKU]],5,2)&amp;IF(MID(Table1[[#This Row],[SKU]], 7,1) ="L", "L", "")</f>
        <v>01</v>
      </c>
      <c r="Q236" s="2" t="str">
        <f>VLOOKUP(Table1[[#This Row],[Code Product Name]], ProductNameTable[], 3, FALSE)</f>
        <v>Neutral</v>
      </c>
      <c r="R236" s="2" t="str">
        <f>VLOOKUP(Table1[[#This Row],[Code Product Print]], ProductPrintTable[], 3, FALSE)</f>
        <v>Neutral</v>
      </c>
      <c r="S236" s="2"/>
    </row>
    <row r="237" spans="1:19" ht="15" x14ac:dyDescent="0.2">
      <c r="A237" t="s">
        <v>70</v>
      </c>
      <c r="B237" t="b">
        <v>0</v>
      </c>
      <c r="C237" t="b">
        <v>0</v>
      </c>
      <c r="D237" t="s">
        <v>71</v>
      </c>
      <c r="E237">
        <v>15</v>
      </c>
      <c r="F237">
        <v>10</v>
      </c>
      <c r="G237">
        <v>25</v>
      </c>
      <c r="H237" t="str">
        <f>VLOOKUP(Table1[[#This Row],[Code Product Line]],ProductLineTable[], 2,FALSE)</f>
        <v>Snappies</v>
      </c>
      <c r="I237" t="str">
        <f>VLOOKUP(Table1[[#This Row],[Code Product Name]], ProductNameTable[], 2, FALSE)</f>
        <v>Button Down</v>
      </c>
      <c r="J237" t="str">
        <f>VLOOKUP(Table1[[#This Row],[Code Product Print]], ProductPrintTable[], 2, FALSE)</f>
        <v>White</v>
      </c>
      <c r="K237" s="2" t="str">
        <f>VLOOKUP(MID(Table1[[#This Row],[SKU]],5,2)&amp;IF(MID(Table1[[#This Row],[SKU]], 7,1) ="L", "L", ""), ProductSizeTable[], 2, FALSE)</f>
        <v>Small</v>
      </c>
      <c r="L237" s="2" t="str">
        <f>IF(Table1[[#This Row],[Gender Product Name]] = "Neutral", Table1[[#This Row],[Gender Product Print]])</f>
        <v>Neutral</v>
      </c>
      <c r="M237" s="2" t="str">
        <f>LEFT(Table1[[#This Row],[SKU]], 2)</f>
        <v>02</v>
      </c>
      <c r="N237" s="2" t="str">
        <f>LEFT(Table1[[#This Row],[SKU]], 4)</f>
        <v>0204</v>
      </c>
      <c r="O237" s="2" t="str">
        <f>MID(Table1[[#This Row],[SKU]],IF(MID(Table1[[#This Row],[SKU]], 7,1) ="L", 8, 7),2)</f>
        <v>WH</v>
      </c>
      <c r="P237" s="2" t="str">
        <f>MID(Table1[[#This Row],[SKU]],5,2)&amp;IF(MID(Table1[[#This Row],[SKU]], 7,1) ="L", "L", "")</f>
        <v>01</v>
      </c>
      <c r="Q237" s="2" t="str">
        <f>VLOOKUP(Table1[[#This Row],[Code Product Name]], ProductNameTable[], 3, FALSE)</f>
        <v>Neutral</v>
      </c>
      <c r="R237" s="2" t="str">
        <f>VLOOKUP(Table1[[#This Row],[Code Product Print]], ProductPrintTable[], 3, FALSE)</f>
        <v>Neutral</v>
      </c>
      <c r="S237" s="2"/>
    </row>
    <row r="238" spans="1:19" ht="15" x14ac:dyDescent="0.2">
      <c r="A238" t="s">
        <v>72</v>
      </c>
      <c r="B238" t="b">
        <v>0</v>
      </c>
      <c r="C238" t="b">
        <v>0</v>
      </c>
      <c r="D238" t="s">
        <v>73</v>
      </c>
      <c r="E238">
        <v>15</v>
      </c>
      <c r="F238">
        <v>10</v>
      </c>
      <c r="G238">
        <v>25</v>
      </c>
      <c r="H238" t="str">
        <f>VLOOKUP(Table1[[#This Row],[Code Product Line]],ProductLineTable[], 2,FALSE)</f>
        <v>Snappies</v>
      </c>
      <c r="I238" t="str">
        <f>VLOOKUP(Table1[[#This Row],[Code Product Name]], ProductNameTable[], 2, FALSE)</f>
        <v>Button Down</v>
      </c>
      <c r="J238" t="str">
        <f>VLOOKUP(Table1[[#This Row],[Code Product Print]], ProductPrintTable[], 2, FALSE)</f>
        <v>Black</v>
      </c>
      <c r="K238" s="2" t="str">
        <f>VLOOKUP(MID(Table1[[#This Row],[SKU]],5,2)&amp;IF(MID(Table1[[#This Row],[SKU]], 7,1) ="L", "L", ""), ProductSizeTable[], 2, FALSE)</f>
        <v>Medium</v>
      </c>
      <c r="L238" s="2" t="str">
        <f>IF(Table1[[#This Row],[Gender Product Name]] = "Neutral", Table1[[#This Row],[Gender Product Print]])</f>
        <v>Neutral</v>
      </c>
      <c r="M238" s="2" t="str">
        <f>LEFT(Table1[[#This Row],[SKU]], 2)</f>
        <v>02</v>
      </c>
      <c r="N238" s="2" t="str">
        <f>LEFT(Table1[[#This Row],[SKU]], 4)</f>
        <v>0204</v>
      </c>
      <c r="O238" s="2" t="str">
        <f>MID(Table1[[#This Row],[SKU]],IF(MID(Table1[[#This Row],[SKU]], 7,1) ="L", 8, 7),2)</f>
        <v>BK</v>
      </c>
      <c r="P238" s="2" t="str">
        <f>MID(Table1[[#This Row],[SKU]],5,2)&amp;IF(MID(Table1[[#This Row],[SKU]], 7,1) ="L", "L", "")</f>
        <v>02</v>
      </c>
      <c r="Q238" s="2" t="str">
        <f>VLOOKUP(Table1[[#This Row],[Code Product Name]], ProductNameTable[], 3, FALSE)</f>
        <v>Neutral</v>
      </c>
      <c r="R238" s="2" t="str">
        <f>VLOOKUP(Table1[[#This Row],[Code Product Print]], ProductPrintTable[], 3, FALSE)</f>
        <v>Neutral</v>
      </c>
      <c r="S238" s="2"/>
    </row>
    <row r="239" spans="1:19" ht="15" x14ac:dyDescent="0.2">
      <c r="A239" t="s">
        <v>74</v>
      </c>
      <c r="B239" t="b">
        <v>0</v>
      </c>
      <c r="C239" t="b">
        <v>0</v>
      </c>
      <c r="D239" t="s">
        <v>75</v>
      </c>
      <c r="E239">
        <v>15</v>
      </c>
      <c r="F239">
        <v>10</v>
      </c>
      <c r="G239">
        <v>25</v>
      </c>
      <c r="H239" t="str">
        <f>VLOOKUP(Table1[[#This Row],[Code Product Line]],ProductLineTable[], 2,FALSE)</f>
        <v>Snappies</v>
      </c>
      <c r="I239" t="str">
        <f>VLOOKUP(Table1[[#This Row],[Code Product Name]], ProductNameTable[], 2, FALSE)</f>
        <v>Button Down</v>
      </c>
      <c r="J239" t="str">
        <f>VLOOKUP(Table1[[#This Row],[Code Product Print]], ProductPrintTable[], 2, FALSE)</f>
        <v>Blue</v>
      </c>
      <c r="K239" s="2" t="str">
        <f>VLOOKUP(MID(Table1[[#This Row],[SKU]],5,2)&amp;IF(MID(Table1[[#This Row],[SKU]], 7,1) ="L", "L", ""), ProductSizeTable[], 2, FALSE)</f>
        <v>Medium</v>
      </c>
      <c r="L239" s="2" t="str">
        <f>IF(Table1[[#This Row],[Gender Product Name]] = "Neutral", Table1[[#This Row],[Gender Product Print]])</f>
        <v>Neutral</v>
      </c>
      <c r="M239" s="2" t="str">
        <f>LEFT(Table1[[#This Row],[SKU]], 2)</f>
        <v>02</v>
      </c>
      <c r="N239" s="2" t="str">
        <f>LEFT(Table1[[#This Row],[SKU]], 4)</f>
        <v>0204</v>
      </c>
      <c r="O239" s="2" t="str">
        <f>MID(Table1[[#This Row],[SKU]],IF(MID(Table1[[#This Row],[SKU]], 7,1) ="L", 8, 7),2)</f>
        <v>BL</v>
      </c>
      <c r="P239" s="2" t="str">
        <f>MID(Table1[[#This Row],[SKU]],5,2)&amp;IF(MID(Table1[[#This Row],[SKU]], 7,1) ="L", "L", "")</f>
        <v>02</v>
      </c>
      <c r="Q239" s="2" t="str">
        <f>VLOOKUP(Table1[[#This Row],[Code Product Name]], ProductNameTable[], 3, FALSE)</f>
        <v>Neutral</v>
      </c>
      <c r="R239" s="2" t="str">
        <f>VLOOKUP(Table1[[#This Row],[Code Product Print]], ProductPrintTable[], 3, FALSE)</f>
        <v>Neutral</v>
      </c>
      <c r="S239" s="2"/>
    </row>
    <row r="240" spans="1:19" ht="15" x14ac:dyDescent="0.2">
      <c r="A240" t="s">
        <v>76</v>
      </c>
      <c r="B240" t="b">
        <v>0</v>
      </c>
      <c r="C240" t="b">
        <v>0</v>
      </c>
      <c r="D240" t="s">
        <v>77</v>
      </c>
      <c r="E240">
        <v>15</v>
      </c>
      <c r="F240">
        <v>10</v>
      </c>
      <c r="G240">
        <v>25</v>
      </c>
      <c r="H240" t="str">
        <f>VLOOKUP(Table1[[#This Row],[Code Product Line]],ProductLineTable[], 2,FALSE)</f>
        <v>Snappies</v>
      </c>
      <c r="I240" t="str">
        <f>VLOOKUP(Table1[[#This Row],[Code Product Name]], ProductNameTable[], 2, FALSE)</f>
        <v>Button Down</v>
      </c>
      <c r="J240" t="str">
        <f>VLOOKUP(Table1[[#This Row],[Code Product Print]], ProductPrintTable[], 2, FALSE)</f>
        <v>Green</v>
      </c>
      <c r="K240" s="2" t="str">
        <f>VLOOKUP(MID(Table1[[#This Row],[SKU]],5,2)&amp;IF(MID(Table1[[#This Row],[SKU]], 7,1) ="L", "L", ""), ProductSizeTable[], 2, FALSE)</f>
        <v>Medium</v>
      </c>
      <c r="L240" s="2" t="str">
        <f>IF(Table1[[#This Row],[Gender Product Name]] = "Neutral", Table1[[#This Row],[Gender Product Print]])</f>
        <v>Neutral</v>
      </c>
      <c r="M240" s="2" t="str">
        <f>LEFT(Table1[[#This Row],[SKU]], 2)</f>
        <v>02</v>
      </c>
      <c r="N240" s="2" t="str">
        <f>LEFT(Table1[[#This Row],[SKU]], 4)</f>
        <v>0204</v>
      </c>
      <c r="O240" s="2" t="str">
        <f>MID(Table1[[#This Row],[SKU]],IF(MID(Table1[[#This Row],[SKU]], 7,1) ="L", 8, 7),2)</f>
        <v>GR</v>
      </c>
      <c r="P240" s="2" t="str">
        <f>MID(Table1[[#This Row],[SKU]],5,2)&amp;IF(MID(Table1[[#This Row],[SKU]], 7,1) ="L", "L", "")</f>
        <v>02</v>
      </c>
      <c r="Q240" s="2" t="str">
        <f>VLOOKUP(Table1[[#This Row],[Code Product Name]], ProductNameTable[], 3, FALSE)</f>
        <v>Neutral</v>
      </c>
      <c r="R240" s="2" t="str">
        <f>VLOOKUP(Table1[[#This Row],[Code Product Print]], ProductPrintTable[], 3, FALSE)</f>
        <v>Neutral</v>
      </c>
      <c r="S240" s="2"/>
    </row>
    <row r="241" spans="1:19" ht="15" x14ac:dyDescent="0.2">
      <c r="A241" t="s">
        <v>78</v>
      </c>
      <c r="B241" t="b">
        <v>0</v>
      </c>
      <c r="C241" t="b">
        <v>0</v>
      </c>
      <c r="D241" t="s">
        <v>79</v>
      </c>
      <c r="E241">
        <v>15</v>
      </c>
      <c r="F241">
        <v>10</v>
      </c>
      <c r="G241">
        <v>25</v>
      </c>
      <c r="H241" t="str">
        <f>VLOOKUP(Table1[[#This Row],[Code Product Line]],ProductLineTable[], 2,FALSE)</f>
        <v>Snappies</v>
      </c>
      <c r="I241" t="str">
        <f>VLOOKUP(Table1[[#This Row],[Code Product Name]], ProductNameTable[], 2, FALSE)</f>
        <v>Button Down</v>
      </c>
      <c r="J241" t="str">
        <f>VLOOKUP(Table1[[#This Row],[Code Product Print]], ProductPrintTable[], 2, FALSE)</f>
        <v>Overnights</v>
      </c>
      <c r="K241" s="2" t="str">
        <f>VLOOKUP(MID(Table1[[#This Row],[SKU]],5,2)&amp;IF(MID(Table1[[#This Row],[SKU]], 7,1) ="L", "L", ""), ProductSizeTable[], 2, FALSE)</f>
        <v>Medium</v>
      </c>
      <c r="L241" s="2" t="str">
        <f>IF(Table1[[#This Row],[Gender Product Name]] = "Neutral", Table1[[#This Row],[Gender Product Print]])</f>
        <v>Neutral</v>
      </c>
      <c r="M241" s="2" t="str">
        <f>LEFT(Table1[[#This Row],[SKU]], 2)</f>
        <v>02</v>
      </c>
      <c r="N241" s="2" t="str">
        <f>LEFT(Table1[[#This Row],[SKU]], 4)</f>
        <v>0204</v>
      </c>
      <c r="O241" s="2" t="str">
        <f>MID(Table1[[#This Row],[SKU]],IF(MID(Table1[[#This Row],[SKU]], 7,1) ="L", 8, 7),2)</f>
        <v>ON</v>
      </c>
      <c r="P241" s="2" t="str">
        <f>MID(Table1[[#This Row],[SKU]],5,2)&amp;IF(MID(Table1[[#This Row],[SKU]], 7,1) ="L", "L", "")</f>
        <v>02</v>
      </c>
      <c r="Q241" s="2" t="str">
        <f>VLOOKUP(Table1[[#This Row],[Code Product Name]], ProductNameTable[], 3, FALSE)</f>
        <v>Neutral</v>
      </c>
      <c r="R241" s="2" t="str">
        <f>VLOOKUP(Table1[[#This Row],[Code Product Print]], ProductPrintTable[], 3, FALSE)</f>
        <v>Neutral</v>
      </c>
      <c r="S241" s="2"/>
    </row>
    <row r="242" spans="1:19" ht="15" x14ac:dyDescent="0.2">
      <c r="A242" t="s">
        <v>80</v>
      </c>
      <c r="B242" t="b">
        <v>0</v>
      </c>
      <c r="C242" t="b">
        <v>0</v>
      </c>
      <c r="D242" t="s">
        <v>81</v>
      </c>
      <c r="E242">
        <v>15</v>
      </c>
      <c r="F242">
        <v>10</v>
      </c>
      <c r="G242">
        <v>25</v>
      </c>
      <c r="H242" t="str">
        <f>VLOOKUP(Table1[[#This Row],[Code Product Line]],ProductLineTable[], 2,FALSE)</f>
        <v>Snappies</v>
      </c>
      <c r="I242" t="str">
        <f>VLOOKUP(Table1[[#This Row],[Code Product Name]], ProductNameTable[], 2, FALSE)</f>
        <v>Button Down</v>
      </c>
      <c r="J242" t="str">
        <f>VLOOKUP(Table1[[#This Row],[Code Product Print]], ProductPrintTable[], 2, FALSE)</f>
        <v>Pink</v>
      </c>
      <c r="K242" s="2" t="str">
        <f>VLOOKUP(MID(Table1[[#This Row],[SKU]],5,2)&amp;IF(MID(Table1[[#This Row],[SKU]], 7,1) ="L", "L", ""), ProductSizeTable[], 2, FALSE)</f>
        <v>Medium</v>
      </c>
      <c r="L242" s="2" t="str">
        <f>IF(Table1[[#This Row],[Gender Product Name]] = "Neutral", Table1[[#This Row],[Gender Product Print]])</f>
        <v>Female</v>
      </c>
      <c r="M242" s="2" t="str">
        <f>LEFT(Table1[[#This Row],[SKU]], 2)</f>
        <v>02</v>
      </c>
      <c r="N242" s="2" t="str">
        <f>LEFT(Table1[[#This Row],[SKU]], 4)</f>
        <v>0204</v>
      </c>
      <c r="O242" s="2" t="str">
        <f>MID(Table1[[#This Row],[SKU]],IF(MID(Table1[[#This Row],[SKU]], 7,1) ="L", 8, 7),2)</f>
        <v>PK</v>
      </c>
      <c r="P242" s="2" t="str">
        <f>MID(Table1[[#This Row],[SKU]],5,2)&amp;IF(MID(Table1[[#This Row],[SKU]], 7,1) ="L", "L", "")</f>
        <v>02</v>
      </c>
      <c r="Q242" s="2" t="str">
        <f>VLOOKUP(Table1[[#This Row],[Code Product Name]], ProductNameTable[], 3, FALSE)</f>
        <v>Neutral</v>
      </c>
      <c r="R242" s="2" t="str">
        <f>VLOOKUP(Table1[[#This Row],[Code Product Print]], ProductPrintTable[], 3, FALSE)</f>
        <v>Female</v>
      </c>
      <c r="S242" s="2"/>
    </row>
    <row r="243" spans="1:19" ht="15" x14ac:dyDescent="0.2">
      <c r="A243" t="s">
        <v>82</v>
      </c>
      <c r="B243" t="b">
        <v>0</v>
      </c>
      <c r="C243" t="b">
        <v>0</v>
      </c>
      <c r="D243" t="s">
        <v>83</v>
      </c>
      <c r="E243">
        <v>15</v>
      </c>
      <c r="F243">
        <v>10</v>
      </c>
      <c r="G243">
        <v>25</v>
      </c>
      <c r="H243" t="str">
        <f>VLOOKUP(Table1[[#This Row],[Code Product Line]],ProductLineTable[], 2,FALSE)</f>
        <v>Snappies</v>
      </c>
      <c r="I243" t="str">
        <f>VLOOKUP(Table1[[#This Row],[Code Product Name]], ProductNameTable[], 2, FALSE)</f>
        <v>Button Down</v>
      </c>
      <c r="J243" t="str">
        <f>VLOOKUP(Table1[[#This Row],[Code Product Print]], ProductPrintTable[], 2, FALSE)</f>
        <v>Red</v>
      </c>
      <c r="K243" s="2" t="str">
        <f>VLOOKUP(MID(Table1[[#This Row],[SKU]],5,2)&amp;IF(MID(Table1[[#This Row],[SKU]], 7,1) ="L", "L", ""), ProductSizeTable[], 2, FALSE)</f>
        <v>Medium</v>
      </c>
      <c r="L243" s="2" t="str">
        <f>IF(Table1[[#This Row],[Gender Product Name]] = "Neutral", Table1[[#This Row],[Gender Product Print]])</f>
        <v>Neutral</v>
      </c>
      <c r="M243" s="2" t="str">
        <f>LEFT(Table1[[#This Row],[SKU]], 2)</f>
        <v>02</v>
      </c>
      <c r="N243" s="2" t="str">
        <f>LEFT(Table1[[#This Row],[SKU]], 4)</f>
        <v>0204</v>
      </c>
      <c r="O243" s="2" t="str">
        <f>MID(Table1[[#This Row],[SKU]],IF(MID(Table1[[#This Row],[SKU]], 7,1) ="L", 8, 7),2)</f>
        <v>RE</v>
      </c>
      <c r="P243" s="2" t="str">
        <f>MID(Table1[[#This Row],[SKU]],5,2)&amp;IF(MID(Table1[[#This Row],[SKU]], 7,1) ="L", "L", "")</f>
        <v>02</v>
      </c>
      <c r="Q243" s="2" t="str">
        <f>VLOOKUP(Table1[[#This Row],[Code Product Name]], ProductNameTable[], 3, FALSE)</f>
        <v>Neutral</v>
      </c>
      <c r="R243" s="2" t="str">
        <f>VLOOKUP(Table1[[#This Row],[Code Product Print]], ProductPrintTable[], 3, FALSE)</f>
        <v>Neutral</v>
      </c>
      <c r="S243" s="2"/>
    </row>
    <row r="244" spans="1:19" ht="15" x14ac:dyDescent="0.2">
      <c r="A244" t="s">
        <v>84</v>
      </c>
      <c r="B244" t="b">
        <v>0</v>
      </c>
      <c r="C244" t="b">
        <v>0</v>
      </c>
      <c r="D244" t="s">
        <v>85</v>
      </c>
      <c r="E244">
        <v>15</v>
      </c>
      <c r="F244">
        <v>10</v>
      </c>
      <c r="G244">
        <v>25</v>
      </c>
      <c r="H244" t="str">
        <f>VLOOKUP(Table1[[#This Row],[Code Product Line]],ProductLineTable[], 2,FALSE)</f>
        <v>Snappies</v>
      </c>
      <c r="I244" t="str">
        <f>VLOOKUP(Table1[[#This Row],[Code Product Name]], ProductNameTable[], 2, FALSE)</f>
        <v>Button Down</v>
      </c>
      <c r="J244" t="str">
        <f>VLOOKUP(Table1[[#This Row],[Code Product Print]], ProductPrintTable[], 2, FALSE)</f>
        <v>White</v>
      </c>
      <c r="K244" s="2" t="str">
        <f>VLOOKUP(MID(Table1[[#This Row],[SKU]],5,2)&amp;IF(MID(Table1[[#This Row],[SKU]], 7,1) ="L", "L", ""), ProductSizeTable[], 2, FALSE)</f>
        <v>Medium</v>
      </c>
      <c r="L244" s="2" t="str">
        <f>IF(Table1[[#This Row],[Gender Product Name]] = "Neutral", Table1[[#This Row],[Gender Product Print]])</f>
        <v>Neutral</v>
      </c>
      <c r="M244" s="2" t="str">
        <f>LEFT(Table1[[#This Row],[SKU]], 2)</f>
        <v>02</v>
      </c>
      <c r="N244" s="2" t="str">
        <f>LEFT(Table1[[#This Row],[SKU]], 4)</f>
        <v>0204</v>
      </c>
      <c r="O244" s="2" t="str">
        <f>MID(Table1[[#This Row],[SKU]],IF(MID(Table1[[#This Row],[SKU]], 7,1) ="L", 8, 7),2)</f>
        <v>WH</v>
      </c>
      <c r="P244" s="2" t="str">
        <f>MID(Table1[[#This Row],[SKU]],5,2)&amp;IF(MID(Table1[[#This Row],[SKU]], 7,1) ="L", "L", "")</f>
        <v>02</v>
      </c>
      <c r="Q244" s="2" t="str">
        <f>VLOOKUP(Table1[[#This Row],[Code Product Name]], ProductNameTable[], 3, FALSE)</f>
        <v>Neutral</v>
      </c>
      <c r="R244" s="2" t="str">
        <f>VLOOKUP(Table1[[#This Row],[Code Product Print]], ProductPrintTable[], 3, FALSE)</f>
        <v>Neutral</v>
      </c>
      <c r="S244" s="2"/>
    </row>
    <row r="245" spans="1:19" ht="15" x14ac:dyDescent="0.2">
      <c r="A245" t="s">
        <v>86</v>
      </c>
      <c r="B245" t="b">
        <v>0</v>
      </c>
      <c r="C245" t="b">
        <v>0</v>
      </c>
      <c r="D245" t="s">
        <v>87</v>
      </c>
      <c r="E245">
        <v>15</v>
      </c>
      <c r="F245">
        <v>10</v>
      </c>
      <c r="G245">
        <v>25</v>
      </c>
      <c r="H245" t="str">
        <f>VLOOKUP(Table1[[#This Row],[Code Product Line]],ProductLineTable[], 2,FALSE)</f>
        <v>Snappies</v>
      </c>
      <c r="I245" t="str">
        <f>VLOOKUP(Table1[[#This Row],[Code Product Name]], ProductNameTable[], 2, FALSE)</f>
        <v>Button Down</v>
      </c>
      <c r="J245" t="str">
        <f>VLOOKUP(Table1[[#This Row],[Code Product Print]], ProductPrintTable[], 2, FALSE)</f>
        <v>Black</v>
      </c>
      <c r="K245" s="2" t="str">
        <f>VLOOKUP(MID(Table1[[#This Row],[SKU]],5,2)&amp;IF(MID(Table1[[#This Row],[SKU]], 7,1) ="L", "L", ""), ProductSizeTable[], 2, FALSE)</f>
        <v>Large</v>
      </c>
      <c r="L245" s="2" t="str">
        <f>IF(Table1[[#This Row],[Gender Product Name]] = "Neutral", Table1[[#This Row],[Gender Product Print]])</f>
        <v>Neutral</v>
      </c>
      <c r="M245" s="2" t="str">
        <f>LEFT(Table1[[#This Row],[SKU]], 2)</f>
        <v>02</v>
      </c>
      <c r="N245" s="2" t="str">
        <f>LEFT(Table1[[#This Row],[SKU]], 4)</f>
        <v>0204</v>
      </c>
      <c r="O245" s="2" t="str">
        <f>MID(Table1[[#This Row],[SKU]],IF(MID(Table1[[#This Row],[SKU]], 7,1) ="L", 8, 7),2)</f>
        <v>BK</v>
      </c>
      <c r="P245" s="2" t="str">
        <f>MID(Table1[[#This Row],[SKU]],5,2)&amp;IF(MID(Table1[[#This Row],[SKU]], 7,1) ="L", "L", "")</f>
        <v>03</v>
      </c>
      <c r="Q245" s="2" t="str">
        <f>VLOOKUP(Table1[[#This Row],[Code Product Name]], ProductNameTable[], 3, FALSE)</f>
        <v>Neutral</v>
      </c>
      <c r="R245" s="2" t="str">
        <f>VLOOKUP(Table1[[#This Row],[Code Product Print]], ProductPrintTable[], 3, FALSE)</f>
        <v>Neutral</v>
      </c>
      <c r="S245" s="2"/>
    </row>
    <row r="246" spans="1:19" ht="15" x14ac:dyDescent="0.2">
      <c r="A246" t="s">
        <v>88</v>
      </c>
      <c r="B246" t="b">
        <v>0</v>
      </c>
      <c r="C246" t="b">
        <v>0</v>
      </c>
      <c r="D246" t="s">
        <v>89</v>
      </c>
      <c r="E246">
        <v>15</v>
      </c>
      <c r="F246">
        <v>10</v>
      </c>
      <c r="G246">
        <v>25</v>
      </c>
      <c r="H246" t="str">
        <f>VLOOKUP(Table1[[#This Row],[Code Product Line]],ProductLineTable[], 2,FALSE)</f>
        <v>Snappies</v>
      </c>
      <c r="I246" t="str">
        <f>VLOOKUP(Table1[[#This Row],[Code Product Name]], ProductNameTable[], 2, FALSE)</f>
        <v>Button Down</v>
      </c>
      <c r="J246" t="str">
        <f>VLOOKUP(Table1[[#This Row],[Code Product Print]], ProductPrintTable[], 2, FALSE)</f>
        <v>Blue</v>
      </c>
      <c r="K246" s="2" t="str">
        <f>VLOOKUP(MID(Table1[[#This Row],[SKU]],5,2)&amp;IF(MID(Table1[[#This Row],[SKU]], 7,1) ="L", "L", ""), ProductSizeTable[], 2, FALSE)</f>
        <v>Large</v>
      </c>
      <c r="L246" s="2" t="str">
        <f>IF(Table1[[#This Row],[Gender Product Name]] = "Neutral", Table1[[#This Row],[Gender Product Print]])</f>
        <v>Neutral</v>
      </c>
      <c r="M246" s="2" t="str">
        <f>LEFT(Table1[[#This Row],[SKU]], 2)</f>
        <v>02</v>
      </c>
      <c r="N246" s="2" t="str">
        <f>LEFT(Table1[[#This Row],[SKU]], 4)</f>
        <v>0204</v>
      </c>
      <c r="O246" s="2" t="str">
        <f>MID(Table1[[#This Row],[SKU]],IF(MID(Table1[[#This Row],[SKU]], 7,1) ="L", 8, 7),2)</f>
        <v>BL</v>
      </c>
      <c r="P246" s="2" t="str">
        <f>MID(Table1[[#This Row],[SKU]],5,2)&amp;IF(MID(Table1[[#This Row],[SKU]], 7,1) ="L", "L", "")</f>
        <v>03</v>
      </c>
      <c r="Q246" s="2" t="str">
        <f>VLOOKUP(Table1[[#This Row],[Code Product Name]], ProductNameTable[], 3, FALSE)</f>
        <v>Neutral</v>
      </c>
      <c r="R246" s="2" t="str">
        <f>VLOOKUP(Table1[[#This Row],[Code Product Print]], ProductPrintTable[], 3, FALSE)</f>
        <v>Neutral</v>
      </c>
      <c r="S246" s="2"/>
    </row>
    <row r="247" spans="1:19" ht="15" x14ac:dyDescent="0.2">
      <c r="A247" t="s">
        <v>90</v>
      </c>
      <c r="B247" t="b">
        <v>0</v>
      </c>
      <c r="C247" t="b">
        <v>0</v>
      </c>
      <c r="D247" t="s">
        <v>91</v>
      </c>
      <c r="E247">
        <v>15</v>
      </c>
      <c r="F247">
        <v>10</v>
      </c>
      <c r="G247">
        <v>25</v>
      </c>
      <c r="H247" t="str">
        <f>VLOOKUP(Table1[[#This Row],[Code Product Line]],ProductLineTable[], 2,FALSE)</f>
        <v>Snappies</v>
      </c>
      <c r="I247" t="str">
        <f>VLOOKUP(Table1[[#This Row],[Code Product Name]], ProductNameTable[], 2, FALSE)</f>
        <v>Button Down</v>
      </c>
      <c r="J247" t="str">
        <f>VLOOKUP(Table1[[#This Row],[Code Product Print]], ProductPrintTable[], 2, FALSE)</f>
        <v>Green</v>
      </c>
      <c r="K247" s="2" t="str">
        <f>VLOOKUP(MID(Table1[[#This Row],[SKU]],5,2)&amp;IF(MID(Table1[[#This Row],[SKU]], 7,1) ="L", "L", ""), ProductSizeTable[], 2, FALSE)</f>
        <v>Large</v>
      </c>
      <c r="L247" s="2" t="str">
        <f>IF(Table1[[#This Row],[Gender Product Name]] = "Neutral", Table1[[#This Row],[Gender Product Print]])</f>
        <v>Neutral</v>
      </c>
      <c r="M247" s="2" t="str">
        <f>LEFT(Table1[[#This Row],[SKU]], 2)</f>
        <v>02</v>
      </c>
      <c r="N247" s="2" t="str">
        <f>LEFT(Table1[[#This Row],[SKU]], 4)</f>
        <v>0204</v>
      </c>
      <c r="O247" s="2" t="str">
        <f>MID(Table1[[#This Row],[SKU]],IF(MID(Table1[[#This Row],[SKU]], 7,1) ="L", 8, 7),2)</f>
        <v>GR</v>
      </c>
      <c r="P247" s="2" t="str">
        <f>MID(Table1[[#This Row],[SKU]],5,2)&amp;IF(MID(Table1[[#This Row],[SKU]], 7,1) ="L", "L", "")</f>
        <v>03</v>
      </c>
      <c r="Q247" s="2" t="str">
        <f>VLOOKUP(Table1[[#This Row],[Code Product Name]], ProductNameTable[], 3, FALSE)</f>
        <v>Neutral</v>
      </c>
      <c r="R247" s="2" t="str">
        <f>VLOOKUP(Table1[[#This Row],[Code Product Print]], ProductPrintTable[], 3, FALSE)</f>
        <v>Neutral</v>
      </c>
      <c r="S247" s="2"/>
    </row>
    <row r="248" spans="1:19" ht="15" x14ac:dyDescent="0.2">
      <c r="A248" t="s">
        <v>92</v>
      </c>
      <c r="B248" t="b">
        <v>0</v>
      </c>
      <c r="C248" t="b">
        <v>0</v>
      </c>
      <c r="D248" t="s">
        <v>93</v>
      </c>
      <c r="E248">
        <v>15</v>
      </c>
      <c r="F248">
        <v>10</v>
      </c>
      <c r="G248">
        <v>25</v>
      </c>
      <c r="H248" t="str">
        <f>VLOOKUP(Table1[[#This Row],[Code Product Line]],ProductLineTable[], 2,FALSE)</f>
        <v>Snappies</v>
      </c>
      <c r="I248" t="str">
        <f>VLOOKUP(Table1[[#This Row],[Code Product Name]], ProductNameTable[], 2, FALSE)</f>
        <v>Button Down</v>
      </c>
      <c r="J248" t="str">
        <f>VLOOKUP(Table1[[#This Row],[Code Product Print]], ProductPrintTable[], 2, FALSE)</f>
        <v>Overnights</v>
      </c>
      <c r="K248" s="2" t="str">
        <f>VLOOKUP(MID(Table1[[#This Row],[SKU]],5,2)&amp;IF(MID(Table1[[#This Row],[SKU]], 7,1) ="L", "L", ""), ProductSizeTable[], 2, FALSE)</f>
        <v>Large</v>
      </c>
      <c r="L248" s="2" t="str">
        <f>IF(Table1[[#This Row],[Gender Product Name]] = "Neutral", Table1[[#This Row],[Gender Product Print]])</f>
        <v>Neutral</v>
      </c>
      <c r="M248" s="2" t="str">
        <f>LEFT(Table1[[#This Row],[SKU]], 2)</f>
        <v>02</v>
      </c>
      <c r="N248" s="2" t="str">
        <f>LEFT(Table1[[#This Row],[SKU]], 4)</f>
        <v>0204</v>
      </c>
      <c r="O248" s="2" t="str">
        <f>MID(Table1[[#This Row],[SKU]],IF(MID(Table1[[#This Row],[SKU]], 7,1) ="L", 8, 7),2)</f>
        <v>ON</v>
      </c>
      <c r="P248" s="2" t="str">
        <f>MID(Table1[[#This Row],[SKU]],5,2)&amp;IF(MID(Table1[[#This Row],[SKU]], 7,1) ="L", "L", "")</f>
        <v>03</v>
      </c>
      <c r="Q248" s="2" t="str">
        <f>VLOOKUP(Table1[[#This Row],[Code Product Name]], ProductNameTable[], 3, FALSE)</f>
        <v>Neutral</v>
      </c>
      <c r="R248" s="2" t="str">
        <f>VLOOKUP(Table1[[#This Row],[Code Product Print]], ProductPrintTable[], 3, FALSE)</f>
        <v>Neutral</v>
      </c>
      <c r="S248" s="2"/>
    </row>
    <row r="249" spans="1:19" ht="15" x14ac:dyDescent="0.2">
      <c r="A249" t="s">
        <v>94</v>
      </c>
      <c r="B249" t="b">
        <v>0</v>
      </c>
      <c r="C249" t="b">
        <v>0</v>
      </c>
      <c r="D249" t="s">
        <v>95</v>
      </c>
      <c r="E249">
        <v>15</v>
      </c>
      <c r="F249">
        <v>10</v>
      </c>
      <c r="G249">
        <v>25</v>
      </c>
      <c r="H249" t="str">
        <f>VLOOKUP(Table1[[#This Row],[Code Product Line]],ProductLineTable[], 2,FALSE)</f>
        <v>Snappies</v>
      </c>
      <c r="I249" t="str">
        <f>VLOOKUP(Table1[[#This Row],[Code Product Name]], ProductNameTable[], 2, FALSE)</f>
        <v>Button Down</v>
      </c>
      <c r="J249" t="str">
        <f>VLOOKUP(Table1[[#This Row],[Code Product Print]], ProductPrintTable[], 2, FALSE)</f>
        <v>Pink</v>
      </c>
      <c r="K249" s="2" t="str">
        <f>VLOOKUP(MID(Table1[[#This Row],[SKU]],5,2)&amp;IF(MID(Table1[[#This Row],[SKU]], 7,1) ="L", "L", ""), ProductSizeTable[], 2, FALSE)</f>
        <v>Large</v>
      </c>
      <c r="L249" s="2" t="str">
        <f>IF(Table1[[#This Row],[Gender Product Name]] = "Neutral", Table1[[#This Row],[Gender Product Print]])</f>
        <v>Female</v>
      </c>
      <c r="M249" s="2" t="str">
        <f>LEFT(Table1[[#This Row],[SKU]], 2)</f>
        <v>02</v>
      </c>
      <c r="N249" s="2" t="str">
        <f>LEFT(Table1[[#This Row],[SKU]], 4)</f>
        <v>0204</v>
      </c>
      <c r="O249" s="2" t="str">
        <f>MID(Table1[[#This Row],[SKU]],IF(MID(Table1[[#This Row],[SKU]], 7,1) ="L", 8, 7),2)</f>
        <v>PK</v>
      </c>
      <c r="P249" s="2" t="str">
        <f>MID(Table1[[#This Row],[SKU]],5,2)&amp;IF(MID(Table1[[#This Row],[SKU]], 7,1) ="L", "L", "")</f>
        <v>03</v>
      </c>
      <c r="Q249" s="2" t="str">
        <f>VLOOKUP(Table1[[#This Row],[Code Product Name]], ProductNameTable[], 3, FALSE)</f>
        <v>Neutral</v>
      </c>
      <c r="R249" s="2" t="str">
        <f>VLOOKUP(Table1[[#This Row],[Code Product Print]], ProductPrintTable[], 3, FALSE)</f>
        <v>Female</v>
      </c>
      <c r="S249" s="2"/>
    </row>
    <row r="250" spans="1:19" ht="15" x14ac:dyDescent="0.2">
      <c r="A250" t="s">
        <v>96</v>
      </c>
      <c r="B250" t="b">
        <v>0</v>
      </c>
      <c r="C250" t="b">
        <v>0</v>
      </c>
      <c r="D250" t="s">
        <v>97</v>
      </c>
      <c r="E250">
        <v>15</v>
      </c>
      <c r="F250">
        <v>10</v>
      </c>
      <c r="G250">
        <v>25</v>
      </c>
      <c r="H250" t="str">
        <f>VLOOKUP(Table1[[#This Row],[Code Product Line]],ProductLineTable[], 2,FALSE)</f>
        <v>Snappies</v>
      </c>
      <c r="I250" t="str">
        <f>VLOOKUP(Table1[[#This Row],[Code Product Name]], ProductNameTable[], 2, FALSE)</f>
        <v>Button Down</v>
      </c>
      <c r="J250" t="str">
        <f>VLOOKUP(Table1[[#This Row],[Code Product Print]], ProductPrintTable[], 2, FALSE)</f>
        <v>Red</v>
      </c>
      <c r="K250" s="2" t="str">
        <f>VLOOKUP(MID(Table1[[#This Row],[SKU]],5,2)&amp;IF(MID(Table1[[#This Row],[SKU]], 7,1) ="L", "L", ""), ProductSizeTable[], 2, FALSE)</f>
        <v>Large</v>
      </c>
      <c r="L250" s="2" t="str">
        <f>IF(Table1[[#This Row],[Gender Product Name]] = "Neutral", Table1[[#This Row],[Gender Product Print]])</f>
        <v>Neutral</v>
      </c>
      <c r="M250" s="2" t="str">
        <f>LEFT(Table1[[#This Row],[SKU]], 2)</f>
        <v>02</v>
      </c>
      <c r="N250" s="2" t="str">
        <f>LEFT(Table1[[#This Row],[SKU]], 4)</f>
        <v>0204</v>
      </c>
      <c r="O250" s="2" t="str">
        <f>MID(Table1[[#This Row],[SKU]],IF(MID(Table1[[#This Row],[SKU]], 7,1) ="L", 8, 7),2)</f>
        <v>RE</v>
      </c>
      <c r="P250" s="2" t="str">
        <f>MID(Table1[[#This Row],[SKU]],5,2)&amp;IF(MID(Table1[[#This Row],[SKU]], 7,1) ="L", "L", "")</f>
        <v>03</v>
      </c>
      <c r="Q250" s="2" t="str">
        <f>VLOOKUP(Table1[[#This Row],[Code Product Name]], ProductNameTable[], 3, FALSE)</f>
        <v>Neutral</v>
      </c>
      <c r="R250" s="2" t="str">
        <f>VLOOKUP(Table1[[#This Row],[Code Product Print]], ProductPrintTable[], 3, FALSE)</f>
        <v>Neutral</v>
      </c>
      <c r="S250" s="2"/>
    </row>
    <row r="251" spans="1:19" ht="15" x14ac:dyDescent="0.2">
      <c r="A251" t="s">
        <v>98</v>
      </c>
      <c r="B251" t="b">
        <v>0</v>
      </c>
      <c r="C251" t="b">
        <v>0</v>
      </c>
      <c r="D251" t="s">
        <v>99</v>
      </c>
      <c r="E251">
        <v>15</v>
      </c>
      <c r="F251">
        <v>10</v>
      </c>
      <c r="G251">
        <v>25</v>
      </c>
      <c r="H251" t="str">
        <f>VLOOKUP(Table1[[#This Row],[Code Product Line]],ProductLineTable[], 2,FALSE)</f>
        <v>Snappies</v>
      </c>
      <c r="I251" t="str">
        <f>VLOOKUP(Table1[[#This Row],[Code Product Name]], ProductNameTable[], 2, FALSE)</f>
        <v>Button Down</v>
      </c>
      <c r="J251" t="str">
        <f>VLOOKUP(Table1[[#This Row],[Code Product Print]], ProductPrintTable[], 2, FALSE)</f>
        <v>White</v>
      </c>
      <c r="K251" s="2" t="str">
        <f>VLOOKUP(MID(Table1[[#This Row],[SKU]],5,2)&amp;IF(MID(Table1[[#This Row],[SKU]], 7,1) ="L", "L", ""), ProductSizeTable[], 2, FALSE)</f>
        <v>Large</v>
      </c>
      <c r="L251" s="2" t="str">
        <f>IF(Table1[[#This Row],[Gender Product Name]] = "Neutral", Table1[[#This Row],[Gender Product Print]])</f>
        <v>Neutral</v>
      </c>
      <c r="M251" s="2" t="str">
        <f>LEFT(Table1[[#This Row],[SKU]], 2)</f>
        <v>02</v>
      </c>
      <c r="N251" s="2" t="str">
        <f>LEFT(Table1[[#This Row],[SKU]], 4)</f>
        <v>0204</v>
      </c>
      <c r="O251" s="2" t="str">
        <f>MID(Table1[[#This Row],[SKU]],IF(MID(Table1[[#This Row],[SKU]], 7,1) ="L", 8, 7),2)</f>
        <v>WH</v>
      </c>
      <c r="P251" s="2" t="str">
        <f>MID(Table1[[#This Row],[SKU]],5,2)&amp;IF(MID(Table1[[#This Row],[SKU]], 7,1) ="L", "L", "")</f>
        <v>03</v>
      </c>
      <c r="Q251" s="2" t="str">
        <f>VLOOKUP(Table1[[#This Row],[Code Product Name]], ProductNameTable[], 3, FALSE)</f>
        <v>Neutral</v>
      </c>
      <c r="R251" s="2" t="str">
        <f>VLOOKUP(Table1[[#This Row],[Code Product Print]], ProductPrintTable[], 3, FALSE)</f>
        <v>Neutral</v>
      </c>
      <c r="S251" s="2"/>
    </row>
    <row r="252" spans="1:19" ht="15" x14ac:dyDescent="0.2">
      <c r="A252" t="s">
        <v>100</v>
      </c>
      <c r="B252" t="b">
        <v>0</v>
      </c>
      <c r="C252" t="b">
        <v>0</v>
      </c>
      <c r="D252" t="s">
        <v>101</v>
      </c>
      <c r="E252">
        <v>15</v>
      </c>
      <c r="F252">
        <v>10</v>
      </c>
      <c r="G252">
        <v>25</v>
      </c>
      <c r="H252" t="str">
        <f>VLOOKUP(Table1[[#This Row],[Code Product Line]],ProductLineTable[], 2,FALSE)</f>
        <v>Snappies</v>
      </c>
      <c r="I252" t="str">
        <f>VLOOKUP(Table1[[#This Row],[Code Product Name]], ProductNameTable[], 2, FALSE)</f>
        <v>Button Down</v>
      </c>
      <c r="J252" t="str">
        <f>VLOOKUP(Table1[[#This Row],[Code Product Print]], ProductPrintTable[], 2, FALSE)</f>
        <v>Black</v>
      </c>
      <c r="K252" s="2" t="str">
        <f>VLOOKUP(MID(Table1[[#This Row],[SKU]],5,2)&amp;IF(MID(Table1[[#This Row],[SKU]], 7,1) ="L", "L", ""), ProductSizeTable[], 2, FALSE)</f>
        <v>XL</v>
      </c>
      <c r="L252" s="2" t="str">
        <f>IF(Table1[[#This Row],[Gender Product Name]] = "Neutral", Table1[[#This Row],[Gender Product Print]])</f>
        <v>Neutral</v>
      </c>
      <c r="M252" s="2" t="str">
        <f>LEFT(Table1[[#This Row],[SKU]], 2)</f>
        <v>02</v>
      </c>
      <c r="N252" s="2" t="str">
        <f>LEFT(Table1[[#This Row],[SKU]], 4)</f>
        <v>0204</v>
      </c>
      <c r="O252" s="2" t="str">
        <f>MID(Table1[[#This Row],[SKU]],IF(MID(Table1[[#This Row],[SKU]], 7,1) ="L", 8, 7),2)</f>
        <v>BK</v>
      </c>
      <c r="P252" s="2" t="str">
        <f>MID(Table1[[#This Row],[SKU]],5,2)&amp;IF(MID(Table1[[#This Row],[SKU]], 7,1) ="L", "L", "")</f>
        <v>04</v>
      </c>
      <c r="Q252" s="2" t="str">
        <f>VLOOKUP(Table1[[#This Row],[Code Product Name]], ProductNameTable[], 3, FALSE)</f>
        <v>Neutral</v>
      </c>
      <c r="R252" s="2" t="str">
        <f>VLOOKUP(Table1[[#This Row],[Code Product Print]], ProductPrintTable[], 3, FALSE)</f>
        <v>Neutral</v>
      </c>
      <c r="S252" s="2"/>
    </row>
    <row r="253" spans="1:19" ht="15" x14ac:dyDescent="0.2">
      <c r="A253" t="s">
        <v>102</v>
      </c>
      <c r="B253" t="b">
        <v>0</v>
      </c>
      <c r="C253" t="b">
        <v>0</v>
      </c>
      <c r="D253" t="s">
        <v>103</v>
      </c>
      <c r="E253">
        <v>15</v>
      </c>
      <c r="F253">
        <v>10</v>
      </c>
      <c r="G253">
        <v>25</v>
      </c>
      <c r="H253" t="str">
        <f>VLOOKUP(Table1[[#This Row],[Code Product Line]],ProductLineTable[], 2,FALSE)</f>
        <v>Snappies</v>
      </c>
      <c r="I253" t="str">
        <f>VLOOKUP(Table1[[#This Row],[Code Product Name]], ProductNameTable[], 2, FALSE)</f>
        <v>Button Down</v>
      </c>
      <c r="J253" t="str">
        <f>VLOOKUP(Table1[[#This Row],[Code Product Print]], ProductPrintTable[], 2, FALSE)</f>
        <v>Blue</v>
      </c>
      <c r="K253" s="2" t="str">
        <f>VLOOKUP(MID(Table1[[#This Row],[SKU]],5,2)&amp;IF(MID(Table1[[#This Row],[SKU]], 7,1) ="L", "L", ""), ProductSizeTable[], 2, FALSE)</f>
        <v>XL</v>
      </c>
      <c r="L253" s="2" t="str">
        <f>IF(Table1[[#This Row],[Gender Product Name]] = "Neutral", Table1[[#This Row],[Gender Product Print]])</f>
        <v>Neutral</v>
      </c>
      <c r="M253" s="2" t="str">
        <f>LEFT(Table1[[#This Row],[SKU]], 2)</f>
        <v>02</v>
      </c>
      <c r="N253" s="2" t="str">
        <f>LEFT(Table1[[#This Row],[SKU]], 4)</f>
        <v>0204</v>
      </c>
      <c r="O253" s="2" t="str">
        <f>MID(Table1[[#This Row],[SKU]],IF(MID(Table1[[#This Row],[SKU]], 7,1) ="L", 8, 7),2)</f>
        <v>BL</v>
      </c>
      <c r="P253" s="2" t="str">
        <f>MID(Table1[[#This Row],[SKU]],5,2)&amp;IF(MID(Table1[[#This Row],[SKU]], 7,1) ="L", "L", "")</f>
        <v>04</v>
      </c>
      <c r="Q253" s="2" t="str">
        <f>VLOOKUP(Table1[[#This Row],[Code Product Name]], ProductNameTable[], 3, FALSE)</f>
        <v>Neutral</v>
      </c>
      <c r="R253" s="2" t="str">
        <f>VLOOKUP(Table1[[#This Row],[Code Product Print]], ProductPrintTable[], 3, FALSE)</f>
        <v>Neutral</v>
      </c>
      <c r="S253" s="2"/>
    </row>
    <row r="254" spans="1:19" ht="15" x14ac:dyDescent="0.2">
      <c r="A254" t="s">
        <v>104</v>
      </c>
      <c r="B254" t="b">
        <v>0</v>
      </c>
      <c r="C254" t="b">
        <v>0</v>
      </c>
      <c r="D254" t="s">
        <v>105</v>
      </c>
      <c r="E254">
        <v>15</v>
      </c>
      <c r="F254">
        <v>10</v>
      </c>
      <c r="G254">
        <v>25</v>
      </c>
      <c r="H254" t="str">
        <f>VLOOKUP(Table1[[#This Row],[Code Product Line]],ProductLineTable[], 2,FALSE)</f>
        <v>Snappies</v>
      </c>
      <c r="I254" t="str">
        <f>VLOOKUP(Table1[[#This Row],[Code Product Name]], ProductNameTable[], 2, FALSE)</f>
        <v>Button Down</v>
      </c>
      <c r="J254" t="str">
        <f>VLOOKUP(Table1[[#This Row],[Code Product Print]], ProductPrintTable[], 2, FALSE)</f>
        <v>Green</v>
      </c>
      <c r="K254" s="2" t="str">
        <f>VLOOKUP(MID(Table1[[#This Row],[SKU]],5,2)&amp;IF(MID(Table1[[#This Row],[SKU]], 7,1) ="L", "L", ""), ProductSizeTable[], 2, FALSE)</f>
        <v>XL</v>
      </c>
      <c r="L254" s="2" t="str">
        <f>IF(Table1[[#This Row],[Gender Product Name]] = "Neutral", Table1[[#This Row],[Gender Product Print]])</f>
        <v>Neutral</v>
      </c>
      <c r="M254" s="2" t="str">
        <f>LEFT(Table1[[#This Row],[SKU]], 2)</f>
        <v>02</v>
      </c>
      <c r="N254" s="2" t="str">
        <f>LEFT(Table1[[#This Row],[SKU]], 4)</f>
        <v>0204</v>
      </c>
      <c r="O254" s="2" t="str">
        <f>MID(Table1[[#This Row],[SKU]],IF(MID(Table1[[#This Row],[SKU]], 7,1) ="L", 8, 7),2)</f>
        <v>GR</v>
      </c>
      <c r="P254" s="2" t="str">
        <f>MID(Table1[[#This Row],[SKU]],5,2)&amp;IF(MID(Table1[[#This Row],[SKU]], 7,1) ="L", "L", "")</f>
        <v>04</v>
      </c>
      <c r="Q254" s="2" t="str">
        <f>VLOOKUP(Table1[[#This Row],[Code Product Name]], ProductNameTable[], 3, FALSE)</f>
        <v>Neutral</v>
      </c>
      <c r="R254" s="2" t="str">
        <f>VLOOKUP(Table1[[#This Row],[Code Product Print]], ProductPrintTable[], 3, FALSE)</f>
        <v>Neutral</v>
      </c>
      <c r="S254" s="2"/>
    </row>
    <row r="255" spans="1:19" ht="15" x14ac:dyDescent="0.2">
      <c r="A255" t="s">
        <v>106</v>
      </c>
      <c r="B255" t="b">
        <v>0</v>
      </c>
      <c r="C255" t="b">
        <v>0</v>
      </c>
      <c r="D255" t="s">
        <v>107</v>
      </c>
      <c r="E255">
        <v>15</v>
      </c>
      <c r="F255">
        <v>10</v>
      </c>
      <c r="G255">
        <v>25</v>
      </c>
      <c r="H255" t="str">
        <f>VLOOKUP(Table1[[#This Row],[Code Product Line]],ProductLineTable[], 2,FALSE)</f>
        <v>Snappies</v>
      </c>
      <c r="I255" t="str">
        <f>VLOOKUP(Table1[[#This Row],[Code Product Name]], ProductNameTable[], 2, FALSE)</f>
        <v>Button Down</v>
      </c>
      <c r="J255" t="str">
        <f>VLOOKUP(Table1[[#This Row],[Code Product Print]], ProductPrintTable[], 2, FALSE)</f>
        <v>Pink</v>
      </c>
      <c r="K255" s="2" t="str">
        <f>VLOOKUP(MID(Table1[[#This Row],[SKU]],5,2)&amp;IF(MID(Table1[[#This Row],[SKU]], 7,1) ="L", "L", ""), ProductSizeTable[], 2, FALSE)</f>
        <v>XL</v>
      </c>
      <c r="L255" s="2" t="str">
        <f>IF(Table1[[#This Row],[Gender Product Name]] = "Neutral", Table1[[#This Row],[Gender Product Print]])</f>
        <v>Female</v>
      </c>
      <c r="M255" s="2" t="str">
        <f>LEFT(Table1[[#This Row],[SKU]], 2)</f>
        <v>02</v>
      </c>
      <c r="N255" s="2" t="str">
        <f>LEFT(Table1[[#This Row],[SKU]], 4)</f>
        <v>0204</v>
      </c>
      <c r="O255" s="2" t="str">
        <f>MID(Table1[[#This Row],[SKU]],IF(MID(Table1[[#This Row],[SKU]], 7,1) ="L", 8, 7),2)</f>
        <v>PK</v>
      </c>
      <c r="P255" s="2" t="str">
        <f>MID(Table1[[#This Row],[SKU]],5,2)&amp;IF(MID(Table1[[#This Row],[SKU]], 7,1) ="L", "L", "")</f>
        <v>04</v>
      </c>
      <c r="Q255" s="2" t="str">
        <f>VLOOKUP(Table1[[#This Row],[Code Product Name]], ProductNameTable[], 3, FALSE)</f>
        <v>Neutral</v>
      </c>
      <c r="R255" s="2" t="str">
        <f>VLOOKUP(Table1[[#This Row],[Code Product Print]], ProductPrintTable[], 3, FALSE)</f>
        <v>Female</v>
      </c>
      <c r="S255" s="2"/>
    </row>
    <row r="256" spans="1:19" ht="15" x14ac:dyDescent="0.2">
      <c r="A256" t="s">
        <v>108</v>
      </c>
      <c r="B256" t="b">
        <v>0</v>
      </c>
      <c r="C256" t="b">
        <v>0</v>
      </c>
      <c r="D256" t="s">
        <v>109</v>
      </c>
      <c r="E256">
        <v>15</v>
      </c>
      <c r="F256">
        <v>10</v>
      </c>
      <c r="G256">
        <v>25</v>
      </c>
      <c r="H256" t="str">
        <f>VLOOKUP(Table1[[#This Row],[Code Product Line]],ProductLineTable[], 2,FALSE)</f>
        <v>Snappies</v>
      </c>
      <c r="I256" t="str">
        <f>VLOOKUP(Table1[[#This Row],[Code Product Name]], ProductNameTable[], 2, FALSE)</f>
        <v>Button Down</v>
      </c>
      <c r="J256" t="str">
        <f>VLOOKUP(Table1[[#This Row],[Code Product Print]], ProductPrintTable[], 2, FALSE)</f>
        <v>Red</v>
      </c>
      <c r="K256" s="2" t="str">
        <f>VLOOKUP(MID(Table1[[#This Row],[SKU]],5,2)&amp;IF(MID(Table1[[#This Row],[SKU]], 7,1) ="L", "L", ""), ProductSizeTable[], 2, FALSE)</f>
        <v>XL</v>
      </c>
      <c r="L256" s="2" t="str">
        <f>IF(Table1[[#This Row],[Gender Product Name]] = "Neutral", Table1[[#This Row],[Gender Product Print]])</f>
        <v>Neutral</v>
      </c>
      <c r="M256" s="2" t="str">
        <f>LEFT(Table1[[#This Row],[SKU]], 2)</f>
        <v>02</v>
      </c>
      <c r="N256" s="2" t="str">
        <f>LEFT(Table1[[#This Row],[SKU]], 4)</f>
        <v>0204</v>
      </c>
      <c r="O256" s="2" t="str">
        <f>MID(Table1[[#This Row],[SKU]],IF(MID(Table1[[#This Row],[SKU]], 7,1) ="L", 8, 7),2)</f>
        <v>RE</v>
      </c>
      <c r="P256" s="2" t="str">
        <f>MID(Table1[[#This Row],[SKU]],5,2)&amp;IF(MID(Table1[[#This Row],[SKU]], 7,1) ="L", "L", "")</f>
        <v>04</v>
      </c>
      <c r="Q256" s="2" t="str">
        <f>VLOOKUP(Table1[[#This Row],[Code Product Name]], ProductNameTable[], 3, FALSE)</f>
        <v>Neutral</v>
      </c>
      <c r="R256" s="2" t="str">
        <f>VLOOKUP(Table1[[#This Row],[Code Product Print]], ProductPrintTable[], 3, FALSE)</f>
        <v>Neutral</v>
      </c>
      <c r="S256" s="2"/>
    </row>
    <row r="257" spans="1:19" ht="15" x14ac:dyDescent="0.2">
      <c r="A257" t="s">
        <v>110</v>
      </c>
      <c r="B257" t="b">
        <v>0</v>
      </c>
      <c r="C257" t="b">
        <v>0</v>
      </c>
      <c r="D257" t="s">
        <v>111</v>
      </c>
      <c r="E257">
        <v>15</v>
      </c>
      <c r="F257">
        <v>10</v>
      </c>
      <c r="G257">
        <v>25</v>
      </c>
      <c r="H257" t="str">
        <f>VLOOKUP(Table1[[#This Row],[Code Product Line]],ProductLineTable[], 2,FALSE)</f>
        <v>Snappies</v>
      </c>
      <c r="I257" t="str">
        <f>VLOOKUP(Table1[[#This Row],[Code Product Name]], ProductNameTable[], 2, FALSE)</f>
        <v>Button Down</v>
      </c>
      <c r="J257" t="str">
        <f>VLOOKUP(Table1[[#This Row],[Code Product Print]], ProductPrintTable[], 2, FALSE)</f>
        <v>White</v>
      </c>
      <c r="K257" s="2" t="str">
        <f>VLOOKUP(MID(Table1[[#This Row],[SKU]],5,2)&amp;IF(MID(Table1[[#This Row],[SKU]], 7,1) ="L", "L", ""), ProductSizeTable[], 2, FALSE)</f>
        <v>XL</v>
      </c>
      <c r="L257" s="2" t="str">
        <f>IF(Table1[[#This Row],[Gender Product Name]] = "Neutral", Table1[[#This Row],[Gender Product Print]])</f>
        <v>Neutral</v>
      </c>
      <c r="M257" s="2" t="str">
        <f>LEFT(Table1[[#This Row],[SKU]], 2)</f>
        <v>02</v>
      </c>
      <c r="N257" s="2" t="str">
        <f>LEFT(Table1[[#This Row],[SKU]], 4)</f>
        <v>0204</v>
      </c>
      <c r="O257" s="2" t="str">
        <f>MID(Table1[[#This Row],[SKU]],IF(MID(Table1[[#This Row],[SKU]], 7,1) ="L", 8, 7),2)</f>
        <v>WH</v>
      </c>
      <c r="P257" s="2" t="str">
        <f>MID(Table1[[#This Row],[SKU]],5,2)&amp;IF(MID(Table1[[#This Row],[SKU]], 7,1) ="L", "L", "")</f>
        <v>04</v>
      </c>
      <c r="Q257" s="2" t="str">
        <f>VLOOKUP(Table1[[#This Row],[Code Product Name]], ProductNameTable[], 3, FALSE)</f>
        <v>Neutral</v>
      </c>
      <c r="R257" s="2" t="str">
        <f>VLOOKUP(Table1[[#This Row],[Code Product Print]], ProductPrintTable[], 3, FALSE)</f>
        <v>Neutral</v>
      </c>
      <c r="S257" s="2"/>
    </row>
    <row r="258" spans="1:19" ht="15" x14ac:dyDescent="0.2">
      <c r="A258" t="s">
        <v>112</v>
      </c>
      <c r="B258" t="b">
        <v>0</v>
      </c>
      <c r="C258" t="b">
        <v>0</v>
      </c>
      <c r="D258" t="s">
        <v>113</v>
      </c>
      <c r="E258">
        <v>15</v>
      </c>
      <c r="F258">
        <v>10</v>
      </c>
      <c r="G258">
        <v>25</v>
      </c>
      <c r="H258" t="str">
        <f>VLOOKUP(Table1[[#This Row],[Code Product Line]],ProductLineTable[], 2,FALSE)</f>
        <v>Snappies</v>
      </c>
      <c r="I258" t="str">
        <f>VLOOKUP(Table1[[#This Row],[Code Product Name]], ProductNameTable[], 2, FALSE)</f>
        <v>Button Down</v>
      </c>
      <c r="J258" t="str">
        <f>VLOOKUP(Table1[[#This Row],[Code Product Print]], ProductPrintTable[], 2, FALSE)</f>
        <v>Black</v>
      </c>
      <c r="K258" s="2" t="str">
        <f>VLOOKUP(MID(Table1[[#This Row],[SKU]],5,2)&amp;IF(MID(Table1[[#This Row],[SKU]], 7,1) ="L", "L", ""), ProductSizeTable[], 2, FALSE)</f>
        <v>XXL</v>
      </c>
      <c r="L258" s="2" t="str">
        <f>IF(Table1[[#This Row],[Gender Product Name]] = "Neutral", Table1[[#This Row],[Gender Product Print]])</f>
        <v>Neutral</v>
      </c>
      <c r="M258" s="2" t="str">
        <f>LEFT(Table1[[#This Row],[SKU]], 2)</f>
        <v>02</v>
      </c>
      <c r="N258" s="2" t="str">
        <f>LEFT(Table1[[#This Row],[SKU]], 4)</f>
        <v>0204</v>
      </c>
      <c r="O258" s="2" t="str">
        <f>MID(Table1[[#This Row],[SKU]],IF(MID(Table1[[#This Row],[SKU]], 7,1) ="L", 8, 7),2)</f>
        <v>BK</v>
      </c>
      <c r="P258" s="2" t="str">
        <f>MID(Table1[[#This Row],[SKU]],5,2)&amp;IF(MID(Table1[[#This Row],[SKU]], 7,1) ="L", "L", "")</f>
        <v>05</v>
      </c>
      <c r="Q258" s="2" t="str">
        <f>VLOOKUP(Table1[[#This Row],[Code Product Name]], ProductNameTable[], 3, FALSE)</f>
        <v>Neutral</v>
      </c>
      <c r="R258" s="2" t="str">
        <f>VLOOKUP(Table1[[#This Row],[Code Product Print]], ProductPrintTable[], 3, FALSE)</f>
        <v>Neutral</v>
      </c>
      <c r="S258" s="2"/>
    </row>
    <row r="259" spans="1:19" ht="15" x14ac:dyDescent="0.2">
      <c r="A259" t="s">
        <v>114</v>
      </c>
      <c r="B259" t="b">
        <v>0</v>
      </c>
      <c r="C259" t="b">
        <v>0</v>
      </c>
      <c r="D259" t="s">
        <v>115</v>
      </c>
      <c r="E259">
        <v>15</v>
      </c>
      <c r="F259">
        <v>10</v>
      </c>
      <c r="G259">
        <v>25</v>
      </c>
      <c r="H259" t="str">
        <f>VLOOKUP(Table1[[#This Row],[Code Product Line]],ProductLineTable[], 2,FALSE)</f>
        <v>Snappies</v>
      </c>
      <c r="I259" t="str">
        <f>VLOOKUP(Table1[[#This Row],[Code Product Name]], ProductNameTable[], 2, FALSE)</f>
        <v>Button Down</v>
      </c>
      <c r="J259" t="str">
        <f>VLOOKUP(Table1[[#This Row],[Code Product Print]], ProductPrintTable[], 2, FALSE)</f>
        <v>Blue</v>
      </c>
      <c r="K259" s="2" t="str">
        <f>VLOOKUP(MID(Table1[[#This Row],[SKU]],5,2)&amp;IF(MID(Table1[[#This Row],[SKU]], 7,1) ="L", "L", ""), ProductSizeTable[], 2, FALSE)</f>
        <v>XXL</v>
      </c>
      <c r="L259" s="2" t="str">
        <f>IF(Table1[[#This Row],[Gender Product Name]] = "Neutral", Table1[[#This Row],[Gender Product Print]])</f>
        <v>Neutral</v>
      </c>
      <c r="M259" s="2" t="str">
        <f>LEFT(Table1[[#This Row],[SKU]], 2)</f>
        <v>02</v>
      </c>
      <c r="N259" s="2" t="str">
        <f>LEFT(Table1[[#This Row],[SKU]], 4)</f>
        <v>0204</v>
      </c>
      <c r="O259" s="2" t="str">
        <f>MID(Table1[[#This Row],[SKU]],IF(MID(Table1[[#This Row],[SKU]], 7,1) ="L", 8, 7),2)</f>
        <v>BL</v>
      </c>
      <c r="P259" s="2" t="str">
        <f>MID(Table1[[#This Row],[SKU]],5,2)&amp;IF(MID(Table1[[#This Row],[SKU]], 7,1) ="L", "L", "")</f>
        <v>05</v>
      </c>
      <c r="Q259" s="2" t="str">
        <f>VLOOKUP(Table1[[#This Row],[Code Product Name]], ProductNameTable[], 3, FALSE)</f>
        <v>Neutral</v>
      </c>
      <c r="R259" s="2" t="str">
        <f>VLOOKUP(Table1[[#This Row],[Code Product Print]], ProductPrintTable[], 3, FALSE)</f>
        <v>Neutral</v>
      </c>
      <c r="S259" s="2"/>
    </row>
    <row r="260" spans="1:19" ht="15" x14ac:dyDescent="0.2">
      <c r="A260" t="s">
        <v>116</v>
      </c>
      <c r="B260" t="b">
        <v>0</v>
      </c>
      <c r="C260" t="b">
        <v>0</v>
      </c>
      <c r="D260" t="s">
        <v>117</v>
      </c>
      <c r="E260">
        <v>15</v>
      </c>
      <c r="F260">
        <v>10</v>
      </c>
      <c r="G260">
        <v>25</v>
      </c>
      <c r="H260" t="str">
        <f>VLOOKUP(Table1[[#This Row],[Code Product Line]],ProductLineTable[], 2,FALSE)</f>
        <v>Snappies</v>
      </c>
      <c r="I260" t="str">
        <f>VLOOKUP(Table1[[#This Row],[Code Product Name]], ProductNameTable[], 2, FALSE)</f>
        <v>Button Down</v>
      </c>
      <c r="J260" t="str">
        <f>VLOOKUP(Table1[[#This Row],[Code Product Print]], ProductPrintTable[], 2, FALSE)</f>
        <v>Green</v>
      </c>
      <c r="K260" s="2" t="str">
        <f>VLOOKUP(MID(Table1[[#This Row],[SKU]],5,2)&amp;IF(MID(Table1[[#This Row],[SKU]], 7,1) ="L", "L", ""), ProductSizeTable[], 2, FALSE)</f>
        <v>XXL</v>
      </c>
      <c r="L260" s="2" t="str">
        <f>IF(Table1[[#This Row],[Gender Product Name]] = "Neutral", Table1[[#This Row],[Gender Product Print]])</f>
        <v>Neutral</v>
      </c>
      <c r="M260" s="2" t="str">
        <f>LEFT(Table1[[#This Row],[SKU]], 2)</f>
        <v>02</v>
      </c>
      <c r="N260" s="2" t="str">
        <f>LEFT(Table1[[#This Row],[SKU]], 4)</f>
        <v>0204</v>
      </c>
      <c r="O260" s="2" t="str">
        <f>MID(Table1[[#This Row],[SKU]],IF(MID(Table1[[#This Row],[SKU]], 7,1) ="L", 8, 7),2)</f>
        <v>GR</v>
      </c>
      <c r="P260" s="2" t="str">
        <f>MID(Table1[[#This Row],[SKU]],5,2)&amp;IF(MID(Table1[[#This Row],[SKU]], 7,1) ="L", "L", "")</f>
        <v>05</v>
      </c>
      <c r="Q260" s="2" t="str">
        <f>VLOOKUP(Table1[[#This Row],[Code Product Name]], ProductNameTable[], 3, FALSE)</f>
        <v>Neutral</v>
      </c>
      <c r="R260" s="2" t="str">
        <f>VLOOKUP(Table1[[#This Row],[Code Product Print]], ProductPrintTable[], 3, FALSE)</f>
        <v>Neutral</v>
      </c>
      <c r="S260" s="2"/>
    </row>
    <row r="261" spans="1:19" ht="15" x14ac:dyDescent="0.2">
      <c r="A261" t="s">
        <v>118</v>
      </c>
      <c r="B261" t="b">
        <v>0</v>
      </c>
      <c r="C261" t="b">
        <v>0</v>
      </c>
      <c r="D261" t="s">
        <v>119</v>
      </c>
      <c r="E261">
        <v>15</v>
      </c>
      <c r="F261">
        <v>10</v>
      </c>
      <c r="G261">
        <v>25</v>
      </c>
      <c r="H261" t="str">
        <f>VLOOKUP(Table1[[#This Row],[Code Product Line]],ProductLineTable[], 2,FALSE)</f>
        <v>Snappies</v>
      </c>
      <c r="I261" t="str">
        <f>VLOOKUP(Table1[[#This Row],[Code Product Name]], ProductNameTable[], 2, FALSE)</f>
        <v>Button Down</v>
      </c>
      <c r="J261" t="str">
        <f>VLOOKUP(Table1[[#This Row],[Code Product Print]], ProductPrintTable[], 2, FALSE)</f>
        <v>Pink</v>
      </c>
      <c r="K261" s="2" t="str">
        <f>VLOOKUP(MID(Table1[[#This Row],[SKU]],5,2)&amp;IF(MID(Table1[[#This Row],[SKU]], 7,1) ="L", "L", ""), ProductSizeTable[], 2, FALSE)</f>
        <v>XXL</v>
      </c>
      <c r="L261" s="2" t="str">
        <f>IF(Table1[[#This Row],[Gender Product Name]] = "Neutral", Table1[[#This Row],[Gender Product Print]])</f>
        <v>Female</v>
      </c>
      <c r="M261" s="2" t="str">
        <f>LEFT(Table1[[#This Row],[SKU]], 2)</f>
        <v>02</v>
      </c>
      <c r="N261" s="2" t="str">
        <f>LEFT(Table1[[#This Row],[SKU]], 4)</f>
        <v>0204</v>
      </c>
      <c r="O261" s="2" t="str">
        <f>MID(Table1[[#This Row],[SKU]],IF(MID(Table1[[#This Row],[SKU]], 7,1) ="L", 8, 7),2)</f>
        <v>PK</v>
      </c>
      <c r="P261" s="2" t="str">
        <f>MID(Table1[[#This Row],[SKU]],5,2)&amp;IF(MID(Table1[[#This Row],[SKU]], 7,1) ="L", "L", "")</f>
        <v>05</v>
      </c>
      <c r="Q261" s="2" t="str">
        <f>VLOOKUP(Table1[[#This Row],[Code Product Name]], ProductNameTable[], 3, FALSE)</f>
        <v>Neutral</v>
      </c>
      <c r="R261" s="2" t="str">
        <f>VLOOKUP(Table1[[#This Row],[Code Product Print]], ProductPrintTable[], 3, FALSE)</f>
        <v>Female</v>
      </c>
      <c r="S261" s="2"/>
    </row>
    <row r="262" spans="1:19" ht="15" x14ac:dyDescent="0.2">
      <c r="A262" t="s">
        <v>120</v>
      </c>
      <c r="B262" t="b">
        <v>0</v>
      </c>
      <c r="C262" t="b">
        <v>0</v>
      </c>
      <c r="D262" t="s">
        <v>121</v>
      </c>
      <c r="E262">
        <v>15</v>
      </c>
      <c r="F262">
        <v>10</v>
      </c>
      <c r="G262">
        <v>25</v>
      </c>
      <c r="H262" t="str">
        <f>VLOOKUP(Table1[[#This Row],[Code Product Line]],ProductLineTable[], 2,FALSE)</f>
        <v>Snappies</v>
      </c>
      <c r="I262" t="str">
        <f>VLOOKUP(Table1[[#This Row],[Code Product Name]], ProductNameTable[], 2, FALSE)</f>
        <v>Button Down</v>
      </c>
      <c r="J262" t="str">
        <f>VLOOKUP(Table1[[#This Row],[Code Product Print]], ProductPrintTable[], 2, FALSE)</f>
        <v>Red</v>
      </c>
      <c r="K262" s="2" t="str">
        <f>VLOOKUP(MID(Table1[[#This Row],[SKU]],5,2)&amp;IF(MID(Table1[[#This Row],[SKU]], 7,1) ="L", "L", ""), ProductSizeTable[], 2, FALSE)</f>
        <v>XXL</v>
      </c>
      <c r="L262" s="2" t="str">
        <f>IF(Table1[[#This Row],[Gender Product Name]] = "Neutral", Table1[[#This Row],[Gender Product Print]])</f>
        <v>Neutral</v>
      </c>
      <c r="M262" s="2" t="str">
        <f>LEFT(Table1[[#This Row],[SKU]], 2)</f>
        <v>02</v>
      </c>
      <c r="N262" s="2" t="str">
        <f>LEFT(Table1[[#This Row],[SKU]], 4)</f>
        <v>0204</v>
      </c>
      <c r="O262" s="2" t="str">
        <f>MID(Table1[[#This Row],[SKU]],IF(MID(Table1[[#This Row],[SKU]], 7,1) ="L", 8, 7),2)</f>
        <v>RE</v>
      </c>
      <c r="P262" s="2" t="str">
        <f>MID(Table1[[#This Row],[SKU]],5,2)&amp;IF(MID(Table1[[#This Row],[SKU]], 7,1) ="L", "L", "")</f>
        <v>05</v>
      </c>
      <c r="Q262" s="2" t="str">
        <f>VLOOKUP(Table1[[#This Row],[Code Product Name]], ProductNameTable[], 3, FALSE)</f>
        <v>Neutral</v>
      </c>
      <c r="R262" s="2" t="str">
        <f>VLOOKUP(Table1[[#This Row],[Code Product Print]], ProductPrintTable[], 3, FALSE)</f>
        <v>Neutral</v>
      </c>
      <c r="S262" s="2"/>
    </row>
    <row r="263" spans="1:19" ht="15" x14ac:dyDescent="0.2">
      <c r="A263" t="s">
        <v>122</v>
      </c>
      <c r="B263" t="b">
        <v>0</v>
      </c>
      <c r="C263" t="b">
        <v>0</v>
      </c>
      <c r="D263" t="s">
        <v>123</v>
      </c>
      <c r="E263">
        <v>15</v>
      </c>
      <c r="F263">
        <v>10</v>
      </c>
      <c r="G263">
        <v>25</v>
      </c>
      <c r="H263" t="str">
        <f>VLOOKUP(Table1[[#This Row],[Code Product Line]],ProductLineTable[], 2,FALSE)</f>
        <v>Snappies</v>
      </c>
      <c r="I263" t="str">
        <f>VLOOKUP(Table1[[#This Row],[Code Product Name]], ProductNameTable[], 2, FALSE)</f>
        <v>Button Down</v>
      </c>
      <c r="J263" t="str">
        <f>VLOOKUP(Table1[[#This Row],[Code Product Print]], ProductPrintTable[], 2, FALSE)</f>
        <v>White</v>
      </c>
      <c r="K263" s="2" t="str">
        <f>VLOOKUP(MID(Table1[[#This Row],[SKU]],5,2)&amp;IF(MID(Table1[[#This Row],[SKU]], 7,1) ="L", "L", ""), ProductSizeTable[], 2, FALSE)</f>
        <v>XXL</v>
      </c>
      <c r="L263" s="2" t="str">
        <f>IF(Table1[[#This Row],[Gender Product Name]] = "Neutral", Table1[[#This Row],[Gender Product Print]])</f>
        <v>Neutral</v>
      </c>
      <c r="M263" s="2" t="str">
        <f>LEFT(Table1[[#This Row],[SKU]], 2)</f>
        <v>02</v>
      </c>
      <c r="N263" s="2" t="str">
        <f>LEFT(Table1[[#This Row],[SKU]], 4)</f>
        <v>0204</v>
      </c>
      <c r="O263" s="2" t="str">
        <f>MID(Table1[[#This Row],[SKU]],IF(MID(Table1[[#This Row],[SKU]], 7,1) ="L", 8, 7),2)</f>
        <v>WH</v>
      </c>
      <c r="P263" s="2" t="str">
        <f>MID(Table1[[#This Row],[SKU]],5,2)&amp;IF(MID(Table1[[#This Row],[SKU]], 7,1) ="L", "L", "")</f>
        <v>05</v>
      </c>
      <c r="Q263" s="2" t="str">
        <f>VLOOKUP(Table1[[#This Row],[Code Product Name]], ProductNameTable[], 3, FALSE)</f>
        <v>Neutral</v>
      </c>
      <c r="R263" s="2" t="str">
        <f>VLOOKUP(Table1[[#This Row],[Code Product Print]], ProductPrintTable[], 3, FALSE)</f>
        <v>Neutral</v>
      </c>
      <c r="S263" s="2"/>
    </row>
    <row r="264" spans="1:19" ht="15" x14ac:dyDescent="0.2">
      <c r="A264" t="s">
        <v>124</v>
      </c>
      <c r="B264" t="b">
        <v>0</v>
      </c>
      <c r="C264" t="b">
        <v>0</v>
      </c>
      <c r="D264" t="s">
        <v>125</v>
      </c>
      <c r="E264">
        <v>15</v>
      </c>
      <c r="F264">
        <v>10</v>
      </c>
      <c r="G264">
        <v>25</v>
      </c>
      <c r="H264" t="str">
        <f>VLOOKUP(Table1[[#This Row],[Code Product Line]],ProductLineTable[], 2,FALSE)</f>
        <v>Snappies</v>
      </c>
      <c r="I264" t="str">
        <f>VLOOKUP(Table1[[#This Row],[Code Product Name]], ProductNameTable[], 2, FALSE)</f>
        <v>Button Down</v>
      </c>
      <c r="J264" t="str">
        <f>VLOOKUP(Table1[[#This Row],[Code Product Print]], ProductPrintTable[], 2, FALSE)</f>
        <v>Black</v>
      </c>
      <c r="K264" s="2" t="str">
        <f>VLOOKUP(MID(Table1[[#This Row],[SKU]],5,2)&amp;IF(MID(Table1[[#This Row],[SKU]], 7,1) ="L", "L", ""), ProductSizeTable[], 2, FALSE)</f>
        <v>XXXL</v>
      </c>
      <c r="L264" s="2" t="str">
        <f>IF(Table1[[#This Row],[Gender Product Name]] = "Neutral", Table1[[#This Row],[Gender Product Print]])</f>
        <v>Neutral</v>
      </c>
      <c r="M264" s="2" t="str">
        <f>LEFT(Table1[[#This Row],[SKU]], 2)</f>
        <v>02</v>
      </c>
      <c r="N264" s="2" t="str">
        <f>LEFT(Table1[[#This Row],[SKU]], 4)</f>
        <v>0204</v>
      </c>
      <c r="O264" s="2" t="str">
        <f>MID(Table1[[#This Row],[SKU]],IF(MID(Table1[[#This Row],[SKU]], 7,1) ="L", 8, 7),2)</f>
        <v>BK</v>
      </c>
      <c r="P264" s="2" t="str">
        <f>MID(Table1[[#This Row],[SKU]],5,2)&amp;IF(MID(Table1[[#This Row],[SKU]], 7,1) ="L", "L", "")</f>
        <v>06</v>
      </c>
      <c r="Q264" s="2" t="str">
        <f>VLOOKUP(Table1[[#This Row],[Code Product Name]], ProductNameTable[], 3, FALSE)</f>
        <v>Neutral</v>
      </c>
      <c r="R264" s="2" t="str">
        <f>VLOOKUP(Table1[[#This Row],[Code Product Print]], ProductPrintTable[], 3, FALSE)</f>
        <v>Neutral</v>
      </c>
      <c r="S264" s="2"/>
    </row>
    <row r="265" spans="1:19" ht="15" x14ac:dyDescent="0.2">
      <c r="A265" t="s">
        <v>126</v>
      </c>
      <c r="B265" t="b">
        <v>0</v>
      </c>
      <c r="C265" t="b">
        <v>0</v>
      </c>
      <c r="D265" t="s">
        <v>127</v>
      </c>
      <c r="E265">
        <v>15</v>
      </c>
      <c r="F265">
        <v>10</v>
      </c>
      <c r="G265">
        <v>25</v>
      </c>
      <c r="H265" t="str">
        <f>VLOOKUP(Table1[[#This Row],[Code Product Line]],ProductLineTable[], 2,FALSE)</f>
        <v>Snappies</v>
      </c>
      <c r="I265" t="str">
        <f>VLOOKUP(Table1[[#This Row],[Code Product Name]], ProductNameTable[], 2, FALSE)</f>
        <v>Button Down</v>
      </c>
      <c r="J265" t="str">
        <f>VLOOKUP(Table1[[#This Row],[Code Product Print]], ProductPrintTable[], 2, FALSE)</f>
        <v>Blue</v>
      </c>
      <c r="K265" s="2" t="str">
        <f>VLOOKUP(MID(Table1[[#This Row],[SKU]],5,2)&amp;IF(MID(Table1[[#This Row],[SKU]], 7,1) ="L", "L", ""), ProductSizeTable[], 2, FALSE)</f>
        <v>XXXL</v>
      </c>
      <c r="L265" s="2" t="str">
        <f>IF(Table1[[#This Row],[Gender Product Name]] = "Neutral", Table1[[#This Row],[Gender Product Print]])</f>
        <v>Neutral</v>
      </c>
      <c r="M265" s="2" t="str">
        <f>LEFT(Table1[[#This Row],[SKU]], 2)</f>
        <v>02</v>
      </c>
      <c r="N265" s="2" t="str">
        <f>LEFT(Table1[[#This Row],[SKU]], 4)</f>
        <v>0204</v>
      </c>
      <c r="O265" s="2" t="str">
        <f>MID(Table1[[#This Row],[SKU]],IF(MID(Table1[[#This Row],[SKU]], 7,1) ="L", 8, 7),2)</f>
        <v>BL</v>
      </c>
      <c r="P265" s="2" t="str">
        <f>MID(Table1[[#This Row],[SKU]],5,2)&amp;IF(MID(Table1[[#This Row],[SKU]], 7,1) ="L", "L", "")</f>
        <v>06</v>
      </c>
      <c r="Q265" s="2" t="str">
        <f>VLOOKUP(Table1[[#This Row],[Code Product Name]], ProductNameTable[], 3, FALSE)</f>
        <v>Neutral</v>
      </c>
      <c r="R265" s="2" t="str">
        <f>VLOOKUP(Table1[[#This Row],[Code Product Print]], ProductPrintTable[], 3, FALSE)</f>
        <v>Neutral</v>
      </c>
      <c r="S265" s="2"/>
    </row>
    <row r="266" spans="1:19" ht="15" x14ac:dyDescent="0.2">
      <c r="A266" t="s">
        <v>128</v>
      </c>
      <c r="B266" t="b">
        <v>0</v>
      </c>
      <c r="C266" t="b">
        <v>0</v>
      </c>
      <c r="D266" t="s">
        <v>129</v>
      </c>
      <c r="E266">
        <v>15</v>
      </c>
      <c r="F266">
        <v>10</v>
      </c>
      <c r="G266">
        <v>25</v>
      </c>
      <c r="H266" t="str">
        <f>VLOOKUP(Table1[[#This Row],[Code Product Line]],ProductLineTable[], 2,FALSE)</f>
        <v>Snappies</v>
      </c>
      <c r="I266" t="str">
        <f>VLOOKUP(Table1[[#This Row],[Code Product Name]], ProductNameTable[], 2, FALSE)</f>
        <v>Button Down</v>
      </c>
      <c r="J266" t="str">
        <f>VLOOKUP(Table1[[#This Row],[Code Product Print]], ProductPrintTable[], 2, FALSE)</f>
        <v>Green</v>
      </c>
      <c r="K266" s="2" t="str">
        <f>VLOOKUP(MID(Table1[[#This Row],[SKU]],5,2)&amp;IF(MID(Table1[[#This Row],[SKU]], 7,1) ="L", "L", ""), ProductSizeTable[], 2, FALSE)</f>
        <v>XXXL</v>
      </c>
      <c r="L266" s="2" t="str">
        <f>IF(Table1[[#This Row],[Gender Product Name]] = "Neutral", Table1[[#This Row],[Gender Product Print]])</f>
        <v>Neutral</v>
      </c>
      <c r="M266" s="2" t="str">
        <f>LEFT(Table1[[#This Row],[SKU]], 2)</f>
        <v>02</v>
      </c>
      <c r="N266" s="2" t="str">
        <f>LEFT(Table1[[#This Row],[SKU]], 4)</f>
        <v>0204</v>
      </c>
      <c r="O266" s="2" t="str">
        <f>MID(Table1[[#This Row],[SKU]],IF(MID(Table1[[#This Row],[SKU]], 7,1) ="L", 8, 7),2)</f>
        <v>GR</v>
      </c>
      <c r="P266" s="2" t="str">
        <f>MID(Table1[[#This Row],[SKU]],5,2)&amp;IF(MID(Table1[[#This Row],[SKU]], 7,1) ="L", "L", "")</f>
        <v>06</v>
      </c>
      <c r="Q266" s="2" t="str">
        <f>VLOOKUP(Table1[[#This Row],[Code Product Name]], ProductNameTable[], 3, FALSE)</f>
        <v>Neutral</v>
      </c>
      <c r="R266" s="2" t="str">
        <f>VLOOKUP(Table1[[#This Row],[Code Product Print]], ProductPrintTable[], 3, FALSE)</f>
        <v>Neutral</v>
      </c>
      <c r="S266" s="2"/>
    </row>
    <row r="267" spans="1:19" ht="15" x14ac:dyDescent="0.2">
      <c r="A267" t="s">
        <v>130</v>
      </c>
      <c r="B267" t="b">
        <v>0</v>
      </c>
      <c r="C267" t="b">
        <v>0</v>
      </c>
      <c r="D267" t="s">
        <v>131</v>
      </c>
      <c r="E267">
        <v>15</v>
      </c>
      <c r="F267">
        <v>10</v>
      </c>
      <c r="G267">
        <v>25</v>
      </c>
      <c r="H267" t="str">
        <f>VLOOKUP(Table1[[#This Row],[Code Product Line]],ProductLineTable[], 2,FALSE)</f>
        <v>Snappies</v>
      </c>
      <c r="I267" t="str">
        <f>VLOOKUP(Table1[[#This Row],[Code Product Name]], ProductNameTable[], 2, FALSE)</f>
        <v>Button Down</v>
      </c>
      <c r="J267" t="str">
        <f>VLOOKUP(Table1[[#This Row],[Code Product Print]], ProductPrintTable[], 2, FALSE)</f>
        <v>Pink</v>
      </c>
      <c r="K267" s="2" t="str">
        <f>VLOOKUP(MID(Table1[[#This Row],[SKU]],5,2)&amp;IF(MID(Table1[[#This Row],[SKU]], 7,1) ="L", "L", ""), ProductSizeTable[], 2, FALSE)</f>
        <v>XXXL</v>
      </c>
      <c r="L267" s="2" t="str">
        <f>IF(Table1[[#This Row],[Gender Product Name]] = "Neutral", Table1[[#This Row],[Gender Product Print]])</f>
        <v>Female</v>
      </c>
      <c r="M267" s="2" t="str">
        <f>LEFT(Table1[[#This Row],[SKU]], 2)</f>
        <v>02</v>
      </c>
      <c r="N267" s="2" t="str">
        <f>LEFT(Table1[[#This Row],[SKU]], 4)</f>
        <v>0204</v>
      </c>
      <c r="O267" s="2" t="str">
        <f>MID(Table1[[#This Row],[SKU]],IF(MID(Table1[[#This Row],[SKU]], 7,1) ="L", 8, 7),2)</f>
        <v>PK</v>
      </c>
      <c r="P267" s="2" t="str">
        <f>MID(Table1[[#This Row],[SKU]],5,2)&amp;IF(MID(Table1[[#This Row],[SKU]], 7,1) ="L", "L", "")</f>
        <v>06</v>
      </c>
      <c r="Q267" s="2" t="str">
        <f>VLOOKUP(Table1[[#This Row],[Code Product Name]], ProductNameTable[], 3, FALSE)</f>
        <v>Neutral</v>
      </c>
      <c r="R267" s="2" t="str">
        <f>VLOOKUP(Table1[[#This Row],[Code Product Print]], ProductPrintTable[], 3, FALSE)</f>
        <v>Female</v>
      </c>
      <c r="S267" s="2"/>
    </row>
    <row r="268" spans="1:19" ht="15" x14ac:dyDescent="0.2">
      <c r="A268" t="s">
        <v>132</v>
      </c>
      <c r="B268" t="b">
        <v>0</v>
      </c>
      <c r="C268" t="b">
        <v>0</v>
      </c>
      <c r="D268" t="s">
        <v>133</v>
      </c>
      <c r="E268">
        <v>15</v>
      </c>
      <c r="F268">
        <v>10</v>
      </c>
      <c r="G268">
        <v>25</v>
      </c>
      <c r="H268" t="str">
        <f>VLOOKUP(Table1[[#This Row],[Code Product Line]],ProductLineTable[], 2,FALSE)</f>
        <v>Snappies</v>
      </c>
      <c r="I268" t="str">
        <f>VLOOKUP(Table1[[#This Row],[Code Product Name]], ProductNameTable[], 2, FALSE)</f>
        <v>Button Down</v>
      </c>
      <c r="J268" t="str">
        <f>VLOOKUP(Table1[[#This Row],[Code Product Print]], ProductPrintTable[], 2, FALSE)</f>
        <v>Red</v>
      </c>
      <c r="K268" s="2" t="str">
        <f>VLOOKUP(MID(Table1[[#This Row],[SKU]],5,2)&amp;IF(MID(Table1[[#This Row],[SKU]], 7,1) ="L", "L", ""), ProductSizeTable[], 2, FALSE)</f>
        <v>XXXL</v>
      </c>
      <c r="L268" s="2" t="str">
        <f>IF(Table1[[#This Row],[Gender Product Name]] = "Neutral", Table1[[#This Row],[Gender Product Print]])</f>
        <v>Neutral</v>
      </c>
      <c r="M268" s="2" t="str">
        <f>LEFT(Table1[[#This Row],[SKU]], 2)</f>
        <v>02</v>
      </c>
      <c r="N268" s="2" t="str">
        <f>LEFT(Table1[[#This Row],[SKU]], 4)</f>
        <v>0204</v>
      </c>
      <c r="O268" s="2" t="str">
        <f>MID(Table1[[#This Row],[SKU]],IF(MID(Table1[[#This Row],[SKU]], 7,1) ="L", 8, 7),2)</f>
        <v>RE</v>
      </c>
      <c r="P268" s="2" t="str">
        <f>MID(Table1[[#This Row],[SKU]],5,2)&amp;IF(MID(Table1[[#This Row],[SKU]], 7,1) ="L", "L", "")</f>
        <v>06</v>
      </c>
      <c r="Q268" s="2" t="str">
        <f>VLOOKUP(Table1[[#This Row],[Code Product Name]], ProductNameTable[], 3, FALSE)</f>
        <v>Neutral</v>
      </c>
      <c r="R268" s="2" t="str">
        <f>VLOOKUP(Table1[[#This Row],[Code Product Print]], ProductPrintTable[], 3, FALSE)</f>
        <v>Neutral</v>
      </c>
      <c r="S268" s="2"/>
    </row>
    <row r="269" spans="1:19" ht="15" x14ac:dyDescent="0.2">
      <c r="A269" t="s">
        <v>134</v>
      </c>
      <c r="B269" t="b">
        <v>0</v>
      </c>
      <c r="C269" t="b">
        <v>0</v>
      </c>
      <c r="D269" t="s">
        <v>135</v>
      </c>
      <c r="E269">
        <v>15</v>
      </c>
      <c r="F269">
        <v>10</v>
      </c>
      <c r="G269">
        <v>25</v>
      </c>
      <c r="H269" t="str">
        <f>VLOOKUP(Table1[[#This Row],[Code Product Line]],ProductLineTable[], 2,FALSE)</f>
        <v>Snappies</v>
      </c>
      <c r="I269" t="str">
        <f>VLOOKUP(Table1[[#This Row],[Code Product Name]], ProductNameTable[], 2, FALSE)</f>
        <v>Button Down</v>
      </c>
      <c r="J269" t="str">
        <f>VLOOKUP(Table1[[#This Row],[Code Product Print]], ProductPrintTable[], 2, FALSE)</f>
        <v>White</v>
      </c>
      <c r="K269" s="2" t="str">
        <f>VLOOKUP(MID(Table1[[#This Row],[SKU]],5,2)&amp;IF(MID(Table1[[#This Row],[SKU]], 7,1) ="L", "L", ""), ProductSizeTable[], 2, FALSE)</f>
        <v>XXXL</v>
      </c>
      <c r="L269" s="2" t="str">
        <f>IF(Table1[[#This Row],[Gender Product Name]] = "Neutral", Table1[[#This Row],[Gender Product Print]])</f>
        <v>Neutral</v>
      </c>
      <c r="M269" s="2" t="str">
        <f>LEFT(Table1[[#This Row],[SKU]], 2)</f>
        <v>02</v>
      </c>
      <c r="N269" s="2" t="str">
        <f>LEFT(Table1[[#This Row],[SKU]], 4)</f>
        <v>0204</v>
      </c>
      <c r="O269" s="2" t="str">
        <f>MID(Table1[[#This Row],[SKU]],IF(MID(Table1[[#This Row],[SKU]], 7,1) ="L", 8, 7),2)</f>
        <v>WH</v>
      </c>
      <c r="P269" s="2" t="str">
        <f>MID(Table1[[#This Row],[SKU]],5,2)&amp;IF(MID(Table1[[#This Row],[SKU]], 7,1) ="L", "L", "")</f>
        <v>06</v>
      </c>
      <c r="Q269" s="2" t="str">
        <f>VLOOKUP(Table1[[#This Row],[Code Product Name]], ProductNameTable[], 3, FALSE)</f>
        <v>Neutral</v>
      </c>
      <c r="R269" s="2" t="str">
        <f>VLOOKUP(Table1[[#This Row],[Code Product Print]], ProductPrintTable[], 3, FALSE)</f>
        <v>Neutral</v>
      </c>
      <c r="S269" s="2"/>
    </row>
    <row r="270" spans="1:19" ht="15" x14ac:dyDescent="0.2">
      <c r="A270" t="s">
        <v>136</v>
      </c>
      <c r="B270" t="b">
        <v>1</v>
      </c>
      <c r="C270" t="b">
        <v>0</v>
      </c>
      <c r="D270" t="s">
        <v>137</v>
      </c>
      <c r="E270">
        <v>14</v>
      </c>
      <c r="F270">
        <v>10</v>
      </c>
      <c r="G270">
        <v>24</v>
      </c>
      <c r="H270" t="str">
        <f>VLOOKUP(Table1[[#This Row],[Code Product Line]],ProductLineTable[], 2,FALSE)</f>
        <v>Snappies</v>
      </c>
      <c r="I270" t="str">
        <f>VLOOKUP(Table1[[#This Row],[Code Product Name]], ProductNameTable[], 2, FALSE)</f>
        <v>Hoodie</v>
      </c>
      <c r="J270" t="str">
        <f>VLOOKUP(Table1[[#This Row],[Code Product Print]], ProductPrintTable[], 2, FALSE)</f>
        <v>Black</v>
      </c>
      <c r="K270" s="2" t="str">
        <f>VLOOKUP(MID(Table1[[#This Row],[SKU]],5,2)&amp;IF(MID(Table1[[#This Row],[SKU]], 7,1) ="L", "L", ""), ProductSizeTable[], 2, FALSE)</f>
        <v>Small</v>
      </c>
      <c r="L270" s="2" t="str">
        <f>IF(Table1[[#This Row],[Gender Product Name]] = "Neutral", Table1[[#This Row],[Gender Product Print]])</f>
        <v>Neutral</v>
      </c>
      <c r="M270" s="2" t="str">
        <f>LEFT(Table1[[#This Row],[SKU]], 2)</f>
        <v>02</v>
      </c>
      <c r="N270" s="2" t="str">
        <f>LEFT(Table1[[#This Row],[SKU]], 4)</f>
        <v>0205</v>
      </c>
      <c r="O270" s="2" t="str">
        <f>MID(Table1[[#This Row],[SKU]],IF(MID(Table1[[#This Row],[SKU]], 7,1) ="L", 8, 7),2)</f>
        <v>BK</v>
      </c>
      <c r="P270" s="2" t="str">
        <f>MID(Table1[[#This Row],[SKU]],5,2)&amp;IF(MID(Table1[[#This Row],[SKU]], 7,1) ="L", "L", "")</f>
        <v>01</v>
      </c>
      <c r="Q270" s="2" t="str">
        <f>VLOOKUP(Table1[[#This Row],[Code Product Name]], ProductNameTable[], 3, FALSE)</f>
        <v>Neutral</v>
      </c>
      <c r="R270" s="2" t="str">
        <f>VLOOKUP(Table1[[#This Row],[Code Product Print]], ProductPrintTable[], 3, FALSE)</f>
        <v>Neutral</v>
      </c>
      <c r="S270" s="2"/>
    </row>
    <row r="271" spans="1:19" ht="15" x14ac:dyDescent="0.2">
      <c r="A271" t="s">
        <v>138</v>
      </c>
      <c r="B271" t="b">
        <v>1</v>
      </c>
      <c r="C271" t="b">
        <v>0</v>
      </c>
      <c r="D271" t="s">
        <v>139</v>
      </c>
      <c r="E271">
        <v>14</v>
      </c>
      <c r="F271">
        <v>10</v>
      </c>
      <c r="G271">
        <v>24</v>
      </c>
      <c r="H271" t="str">
        <f>VLOOKUP(Table1[[#This Row],[Code Product Line]],ProductLineTable[], 2,FALSE)</f>
        <v>Snappies</v>
      </c>
      <c r="I271" t="str">
        <f>VLOOKUP(Table1[[#This Row],[Code Product Name]], ProductNameTable[], 2, FALSE)</f>
        <v>Hoodie</v>
      </c>
      <c r="J271" t="str">
        <f>VLOOKUP(Table1[[#This Row],[Code Product Print]], ProductPrintTable[], 2, FALSE)</f>
        <v>Blue</v>
      </c>
      <c r="K271" s="2" t="str">
        <f>VLOOKUP(MID(Table1[[#This Row],[SKU]],5,2)&amp;IF(MID(Table1[[#This Row],[SKU]], 7,1) ="L", "L", ""), ProductSizeTable[], 2, FALSE)</f>
        <v>Small</v>
      </c>
      <c r="L271" s="2" t="str">
        <f>IF(Table1[[#This Row],[Gender Product Name]] = "Neutral", Table1[[#This Row],[Gender Product Print]])</f>
        <v>Neutral</v>
      </c>
      <c r="M271" s="2" t="str">
        <f>LEFT(Table1[[#This Row],[SKU]], 2)</f>
        <v>02</v>
      </c>
      <c r="N271" s="2" t="str">
        <f>LEFT(Table1[[#This Row],[SKU]], 4)</f>
        <v>0205</v>
      </c>
      <c r="O271" s="2" t="str">
        <f>MID(Table1[[#This Row],[SKU]],IF(MID(Table1[[#This Row],[SKU]], 7,1) ="L", 8, 7),2)</f>
        <v>BL</v>
      </c>
      <c r="P271" s="2" t="str">
        <f>MID(Table1[[#This Row],[SKU]],5,2)&amp;IF(MID(Table1[[#This Row],[SKU]], 7,1) ="L", "L", "")</f>
        <v>01</v>
      </c>
      <c r="Q271" s="2" t="str">
        <f>VLOOKUP(Table1[[#This Row],[Code Product Name]], ProductNameTable[], 3, FALSE)</f>
        <v>Neutral</v>
      </c>
      <c r="R271" s="2" t="str">
        <f>VLOOKUP(Table1[[#This Row],[Code Product Print]], ProductPrintTable[], 3, FALSE)</f>
        <v>Neutral</v>
      </c>
      <c r="S271" s="2"/>
    </row>
    <row r="272" spans="1:19" ht="15" x14ac:dyDescent="0.2">
      <c r="A272" t="s">
        <v>140</v>
      </c>
      <c r="B272" t="b">
        <v>1</v>
      </c>
      <c r="C272" t="b">
        <v>0</v>
      </c>
      <c r="D272" t="s">
        <v>141</v>
      </c>
      <c r="F272">
        <v>10</v>
      </c>
      <c r="H272" t="str">
        <f>VLOOKUP(Table1[[#This Row],[Code Product Line]],ProductLineTable[], 2,FALSE)</f>
        <v>Snappies</v>
      </c>
      <c r="I272" t="str">
        <f>VLOOKUP(Table1[[#This Row],[Code Product Name]], ProductNameTable[], 2, FALSE)</f>
        <v>Hoodie</v>
      </c>
      <c r="J272" t="str">
        <f>VLOOKUP(Table1[[#This Row],[Code Product Print]], ProductPrintTable[], 2, FALSE)</f>
        <v>Cammies</v>
      </c>
      <c r="K272" s="2" t="str">
        <f>VLOOKUP(MID(Table1[[#This Row],[SKU]],5,2)&amp;IF(MID(Table1[[#This Row],[SKU]], 7,1) ="L", "L", ""), ProductSizeTable[], 2, FALSE)</f>
        <v>Small</v>
      </c>
      <c r="L272" s="2" t="str">
        <f>IF(Table1[[#This Row],[Gender Product Name]] = "Neutral", Table1[[#This Row],[Gender Product Print]])</f>
        <v>Neutral</v>
      </c>
      <c r="M272" s="2" t="str">
        <f>LEFT(Table1[[#This Row],[SKU]], 2)</f>
        <v>02</v>
      </c>
      <c r="N272" s="2" t="str">
        <f>LEFT(Table1[[#This Row],[SKU]], 4)</f>
        <v>0205</v>
      </c>
      <c r="O272" s="2" t="str">
        <f>MID(Table1[[#This Row],[SKU]],IF(MID(Table1[[#This Row],[SKU]], 7,1) ="L", 8, 7),2)</f>
        <v>CA</v>
      </c>
      <c r="P272" s="2" t="str">
        <f>MID(Table1[[#This Row],[SKU]],5,2)&amp;IF(MID(Table1[[#This Row],[SKU]], 7,1) ="L", "L", "")</f>
        <v>01</v>
      </c>
      <c r="Q272" s="2" t="str">
        <f>VLOOKUP(Table1[[#This Row],[Code Product Name]], ProductNameTable[], 3, FALSE)</f>
        <v>Neutral</v>
      </c>
      <c r="R272" s="2" t="str">
        <f>VLOOKUP(Table1[[#This Row],[Code Product Print]], ProductPrintTable[], 3, FALSE)</f>
        <v>Neutral</v>
      </c>
      <c r="S272" s="2"/>
    </row>
    <row r="273" spans="1:19" ht="15" x14ac:dyDescent="0.2">
      <c r="A273" t="s">
        <v>142</v>
      </c>
      <c r="B273" t="b">
        <v>1</v>
      </c>
      <c r="C273" t="b">
        <v>0</v>
      </c>
      <c r="D273" t="s">
        <v>143</v>
      </c>
      <c r="F273">
        <v>40</v>
      </c>
      <c r="H273" t="str">
        <f>VLOOKUP(Table1[[#This Row],[Code Product Line]],ProductLineTable[], 2,FALSE)</f>
        <v>Snappies</v>
      </c>
      <c r="I273" t="str">
        <f>VLOOKUP(Table1[[#This Row],[Code Product Name]], ProductNameTable[], 2, FALSE)</f>
        <v>Hoodie</v>
      </c>
      <c r="J273" t="str">
        <f>VLOOKUP(Table1[[#This Row],[Code Product Print]], ProductPrintTable[], 2, FALSE)</f>
        <v>Camelot</v>
      </c>
      <c r="K273" s="2" t="str">
        <f>VLOOKUP(MID(Table1[[#This Row],[SKU]],5,2)&amp;IF(MID(Table1[[#This Row],[SKU]], 7,1) ="L", "L", ""), ProductSizeTable[], 2, FALSE)</f>
        <v>Small</v>
      </c>
      <c r="L273" s="2" t="str">
        <f>IF(Table1[[#This Row],[Gender Product Name]] = "Neutral", Table1[[#This Row],[Gender Product Print]])</f>
        <v>Neutral</v>
      </c>
      <c r="M273" s="2" t="str">
        <f>LEFT(Table1[[#This Row],[SKU]], 2)</f>
        <v>02</v>
      </c>
      <c r="N273" s="2" t="str">
        <f>LEFT(Table1[[#This Row],[SKU]], 4)</f>
        <v>0205</v>
      </c>
      <c r="O273" s="2" t="str">
        <f>MID(Table1[[#This Row],[SKU]],IF(MID(Table1[[#This Row],[SKU]], 7,1) ="L", 8, 7),2)</f>
        <v>CL</v>
      </c>
      <c r="P273" s="2" t="str">
        <f>MID(Table1[[#This Row],[SKU]],5,2)&amp;IF(MID(Table1[[#This Row],[SKU]], 7,1) ="L", "L", "")</f>
        <v>01</v>
      </c>
      <c r="Q273" s="2" t="str">
        <f>VLOOKUP(Table1[[#This Row],[Code Product Name]], ProductNameTable[], 3, FALSE)</f>
        <v>Neutral</v>
      </c>
      <c r="R273" s="2" t="str">
        <f>VLOOKUP(Table1[[#This Row],[Code Product Print]], ProductPrintTable[], 3, FALSE)</f>
        <v>Neutral</v>
      </c>
      <c r="S273" s="2"/>
    </row>
    <row r="274" spans="1:19" ht="15" x14ac:dyDescent="0.2">
      <c r="A274" t="s">
        <v>144</v>
      </c>
      <c r="B274" t="b">
        <v>1</v>
      </c>
      <c r="C274" t="b">
        <v>0</v>
      </c>
      <c r="D274" t="s">
        <v>145</v>
      </c>
      <c r="F274">
        <v>40</v>
      </c>
      <c r="H274" t="str">
        <f>VLOOKUP(Table1[[#This Row],[Code Product Line]],ProductLineTable[], 2,FALSE)</f>
        <v>Snappies</v>
      </c>
      <c r="I274" t="str">
        <f>VLOOKUP(Table1[[#This Row],[Code Product Name]], ProductNameTable[], 2, FALSE)</f>
        <v>Hoodie</v>
      </c>
      <c r="J274" t="str">
        <f>VLOOKUP(Table1[[#This Row],[Code Product Print]], ProductPrintTable[], 2, FALSE)</f>
        <v>Cammies Pink</v>
      </c>
      <c r="K274" s="2" t="str">
        <f>VLOOKUP(MID(Table1[[#This Row],[SKU]],5,2)&amp;IF(MID(Table1[[#This Row],[SKU]], 7,1) ="L", "L", ""), ProductSizeTable[], 2, FALSE)</f>
        <v>Small</v>
      </c>
      <c r="L274" s="2" t="str">
        <f>IF(Table1[[#This Row],[Gender Product Name]] = "Neutral", Table1[[#This Row],[Gender Product Print]])</f>
        <v>Female</v>
      </c>
      <c r="M274" s="2" t="str">
        <f>LEFT(Table1[[#This Row],[SKU]], 2)</f>
        <v>02</v>
      </c>
      <c r="N274" s="2" t="str">
        <f>LEFT(Table1[[#This Row],[SKU]], 4)</f>
        <v>0205</v>
      </c>
      <c r="O274" s="2" t="str">
        <f>MID(Table1[[#This Row],[SKU]],IF(MID(Table1[[#This Row],[SKU]], 7,1) ="L", 8, 7),2)</f>
        <v>CP</v>
      </c>
      <c r="P274" s="2" t="str">
        <f>MID(Table1[[#This Row],[SKU]],5,2)&amp;IF(MID(Table1[[#This Row],[SKU]], 7,1) ="L", "L", "")</f>
        <v>01</v>
      </c>
      <c r="Q274" s="2" t="str">
        <f>VLOOKUP(Table1[[#This Row],[Code Product Name]], ProductNameTable[], 3, FALSE)</f>
        <v>Neutral</v>
      </c>
      <c r="R274" s="2" t="str">
        <f>VLOOKUP(Table1[[#This Row],[Code Product Print]], ProductPrintTable[], 3, FALSE)</f>
        <v>Female</v>
      </c>
      <c r="S274" s="2"/>
    </row>
    <row r="275" spans="1:19" ht="15" x14ac:dyDescent="0.2">
      <c r="A275" t="s">
        <v>146</v>
      </c>
      <c r="B275" t="b">
        <v>1</v>
      </c>
      <c r="C275" t="b">
        <v>0</v>
      </c>
      <c r="D275" t="s">
        <v>147</v>
      </c>
      <c r="F275">
        <v>10</v>
      </c>
      <c r="H275" t="str">
        <f>VLOOKUP(Table1[[#This Row],[Code Product Line]],ProductLineTable[], 2,FALSE)</f>
        <v>Snappies</v>
      </c>
      <c r="I275" t="str">
        <f>VLOOKUP(Table1[[#This Row],[Code Product Name]], ProductNameTable[], 2, FALSE)</f>
        <v>Hoodie</v>
      </c>
      <c r="J275" t="str">
        <f>VLOOKUP(Table1[[#This Row],[Code Product Print]], ProductPrintTable[], 2, FALSE)</f>
        <v>Galactic</v>
      </c>
      <c r="K275" s="2" t="str">
        <f>VLOOKUP(MID(Table1[[#This Row],[SKU]],5,2)&amp;IF(MID(Table1[[#This Row],[SKU]], 7,1) ="L", "L", ""), ProductSizeTable[], 2, FALSE)</f>
        <v>Small</v>
      </c>
      <c r="L275" s="2" t="str">
        <f>IF(Table1[[#This Row],[Gender Product Name]] = "Neutral", Table1[[#This Row],[Gender Product Print]])</f>
        <v>Neutral</v>
      </c>
      <c r="M275" s="2" t="str">
        <f>LEFT(Table1[[#This Row],[SKU]], 2)</f>
        <v>02</v>
      </c>
      <c r="N275" s="2" t="str">
        <f>LEFT(Table1[[#This Row],[SKU]], 4)</f>
        <v>0205</v>
      </c>
      <c r="O275" s="2" t="str">
        <f>MID(Table1[[#This Row],[SKU]],IF(MID(Table1[[#This Row],[SKU]], 7,1) ="L", 8, 7),2)</f>
        <v>GA</v>
      </c>
      <c r="P275" s="2" t="str">
        <f>MID(Table1[[#This Row],[SKU]],5,2)&amp;IF(MID(Table1[[#This Row],[SKU]], 7,1) ="L", "L", "")</f>
        <v>01</v>
      </c>
      <c r="Q275" s="2" t="str">
        <f>VLOOKUP(Table1[[#This Row],[Code Product Name]], ProductNameTable[], 3, FALSE)</f>
        <v>Neutral</v>
      </c>
      <c r="R275" s="2" t="str">
        <f>VLOOKUP(Table1[[#This Row],[Code Product Print]], ProductPrintTable[], 3, FALSE)</f>
        <v>Neutral</v>
      </c>
      <c r="S275" s="2"/>
    </row>
    <row r="276" spans="1:19" ht="15" x14ac:dyDescent="0.2">
      <c r="A276" t="s">
        <v>148</v>
      </c>
      <c r="B276" t="b">
        <v>0</v>
      </c>
      <c r="C276" t="b">
        <v>0</v>
      </c>
      <c r="D276" t="s">
        <v>149</v>
      </c>
      <c r="E276">
        <v>14</v>
      </c>
      <c r="F276">
        <v>10</v>
      </c>
      <c r="G276">
        <v>24</v>
      </c>
      <c r="H276" t="str">
        <f>VLOOKUP(Table1[[#This Row],[Code Product Line]],ProductLineTable[], 2,FALSE)</f>
        <v>Snappies</v>
      </c>
      <c r="I276" t="str">
        <f>VLOOKUP(Table1[[#This Row],[Code Product Name]], ProductNameTable[], 2, FALSE)</f>
        <v>Hoodie</v>
      </c>
      <c r="J276" t="str">
        <f>VLOOKUP(Table1[[#This Row],[Code Product Print]], ProductPrintTable[], 2, FALSE)</f>
        <v>Green</v>
      </c>
      <c r="K276" s="2" t="str">
        <f>VLOOKUP(MID(Table1[[#This Row],[SKU]],5,2)&amp;IF(MID(Table1[[#This Row],[SKU]], 7,1) ="L", "L", ""), ProductSizeTable[], 2, FALSE)</f>
        <v>Small</v>
      </c>
      <c r="L276" s="2" t="str">
        <f>IF(Table1[[#This Row],[Gender Product Name]] = "Neutral", Table1[[#This Row],[Gender Product Print]])</f>
        <v>Neutral</v>
      </c>
      <c r="M276" s="2" t="str">
        <f>LEFT(Table1[[#This Row],[SKU]], 2)</f>
        <v>02</v>
      </c>
      <c r="N276" s="2" t="str">
        <f>LEFT(Table1[[#This Row],[SKU]], 4)</f>
        <v>0205</v>
      </c>
      <c r="O276" s="2" t="str">
        <f>MID(Table1[[#This Row],[SKU]],IF(MID(Table1[[#This Row],[SKU]], 7,1) ="L", 8, 7),2)</f>
        <v>GR</v>
      </c>
      <c r="P276" s="2" t="str">
        <f>MID(Table1[[#This Row],[SKU]],5,2)&amp;IF(MID(Table1[[#This Row],[SKU]], 7,1) ="L", "L", "")</f>
        <v>01</v>
      </c>
      <c r="Q276" s="2" t="str">
        <f>VLOOKUP(Table1[[#This Row],[Code Product Name]], ProductNameTable[], 3, FALSE)</f>
        <v>Neutral</v>
      </c>
      <c r="R276" s="2" t="str">
        <f>VLOOKUP(Table1[[#This Row],[Code Product Print]], ProductPrintTable[], 3, FALSE)</f>
        <v>Neutral</v>
      </c>
      <c r="S276" s="2"/>
    </row>
    <row r="277" spans="1:19" ht="15" x14ac:dyDescent="0.2">
      <c r="A277" t="s">
        <v>150</v>
      </c>
      <c r="B277" t="b">
        <v>1</v>
      </c>
      <c r="C277" t="b">
        <v>0</v>
      </c>
      <c r="D277" t="s">
        <v>151</v>
      </c>
      <c r="F277">
        <v>10</v>
      </c>
      <c r="H277" t="str">
        <f>VLOOKUP(Table1[[#This Row],[Code Product Line]],ProductLineTable[], 2,FALSE)</f>
        <v>Snappies</v>
      </c>
      <c r="I277" t="str">
        <f>VLOOKUP(Table1[[#This Row],[Code Product Name]], ProductNameTable[], 2, FALSE)</f>
        <v>Hoodie</v>
      </c>
      <c r="J277" t="str">
        <f>VLOOKUP(Table1[[#This Row],[Code Product Print]], ProductPrintTable[], 2, FALSE)</f>
        <v>Metro</v>
      </c>
      <c r="K277" s="2" t="str">
        <f>VLOOKUP(MID(Table1[[#This Row],[SKU]],5,2)&amp;IF(MID(Table1[[#This Row],[SKU]], 7,1) ="L", "L", ""), ProductSizeTable[], 2, FALSE)</f>
        <v>Small</v>
      </c>
      <c r="L277" s="2" t="str">
        <f>IF(Table1[[#This Row],[Gender Product Name]] = "Neutral", Table1[[#This Row],[Gender Product Print]])</f>
        <v>Neutral</v>
      </c>
      <c r="M277" s="2" t="str">
        <f>LEFT(Table1[[#This Row],[SKU]], 2)</f>
        <v>02</v>
      </c>
      <c r="N277" s="2" t="str">
        <f>LEFT(Table1[[#This Row],[SKU]], 4)</f>
        <v>0205</v>
      </c>
      <c r="O277" s="2" t="str">
        <f>MID(Table1[[#This Row],[SKU]],IF(MID(Table1[[#This Row],[SKU]], 7,1) ="L", 8, 7),2)</f>
        <v>ME</v>
      </c>
      <c r="P277" s="2" t="str">
        <f>MID(Table1[[#This Row],[SKU]],5,2)&amp;IF(MID(Table1[[#This Row],[SKU]], 7,1) ="L", "L", "")</f>
        <v>01</v>
      </c>
      <c r="Q277" s="2" t="str">
        <f>VLOOKUP(Table1[[#This Row],[Code Product Name]], ProductNameTable[], 3, FALSE)</f>
        <v>Neutral</v>
      </c>
      <c r="R277" s="2" t="str">
        <f>VLOOKUP(Table1[[#This Row],[Code Product Print]], ProductPrintTable[], 3, FALSE)</f>
        <v>Neutral</v>
      </c>
      <c r="S277" s="2"/>
    </row>
    <row r="278" spans="1:19" ht="15" x14ac:dyDescent="0.2">
      <c r="A278" t="s">
        <v>152</v>
      </c>
      <c r="B278" t="b">
        <v>0</v>
      </c>
      <c r="C278" t="b">
        <v>0</v>
      </c>
      <c r="D278" t="s">
        <v>153</v>
      </c>
      <c r="F278">
        <v>10</v>
      </c>
      <c r="H278" t="str">
        <f>VLOOKUP(Table1[[#This Row],[Code Product Line]],ProductLineTable[], 2,FALSE)</f>
        <v>Snappies</v>
      </c>
      <c r="I278" t="str">
        <f>VLOOKUP(Table1[[#This Row],[Code Product Name]], ProductNameTable[], 2, FALSE)</f>
        <v>Hoodie</v>
      </c>
      <c r="J278" t="str">
        <f>VLOOKUP(Table1[[#This Row],[Code Product Print]], ProductPrintTable[], 2, FALSE)</f>
        <v>Overnights</v>
      </c>
      <c r="K278" s="2" t="str">
        <f>VLOOKUP(MID(Table1[[#This Row],[SKU]],5,2)&amp;IF(MID(Table1[[#This Row],[SKU]], 7,1) ="L", "L", ""), ProductSizeTable[], 2, FALSE)</f>
        <v>Small</v>
      </c>
      <c r="L278" s="2" t="str">
        <f>IF(Table1[[#This Row],[Gender Product Name]] = "Neutral", Table1[[#This Row],[Gender Product Print]])</f>
        <v>Neutral</v>
      </c>
      <c r="M278" s="2" t="str">
        <f>LEFT(Table1[[#This Row],[SKU]], 2)</f>
        <v>02</v>
      </c>
      <c r="N278" s="2" t="str">
        <f>LEFT(Table1[[#This Row],[SKU]], 4)</f>
        <v>0205</v>
      </c>
      <c r="O278" s="2" t="str">
        <f>MID(Table1[[#This Row],[SKU]],IF(MID(Table1[[#This Row],[SKU]], 7,1) ="L", 8, 7),2)</f>
        <v>ON</v>
      </c>
      <c r="P278" s="2" t="str">
        <f>MID(Table1[[#This Row],[SKU]],5,2)&amp;IF(MID(Table1[[#This Row],[SKU]], 7,1) ="L", "L", "")</f>
        <v>01</v>
      </c>
      <c r="Q278" s="2" t="str">
        <f>VLOOKUP(Table1[[#This Row],[Code Product Name]], ProductNameTable[], 3, FALSE)</f>
        <v>Neutral</v>
      </c>
      <c r="R278" s="2" t="str">
        <f>VLOOKUP(Table1[[#This Row],[Code Product Print]], ProductPrintTable[], 3, FALSE)</f>
        <v>Neutral</v>
      </c>
      <c r="S278" s="2"/>
    </row>
    <row r="279" spans="1:19" ht="15" x14ac:dyDescent="0.2">
      <c r="A279" t="s">
        <v>154</v>
      </c>
      <c r="B279" t="b">
        <v>1</v>
      </c>
      <c r="C279" t="b">
        <v>0</v>
      </c>
      <c r="D279" t="s">
        <v>155</v>
      </c>
      <c r="H279" t="str">
        <f>VLOOKUP(Table1[[#This Row],[Code Product Line]],ProductLineTable[], 2,FALSE)</f>
        <v>Snappies</v>
      </c>
      <c r="I279" t="str">
        <f>VLOOKUP(Table1[[#This Row],[Code Product Name]], ProductNameTable[], 2, FALSE)</f>
        <v>Hoodie</v>
      </c>
      <c r="J279" t="str">
        <f>VLOOKUP(Table1[[#This Row],[Code Product Print]], ProductPrintTable[], 2, FALSE)</f>
        <v>Overnights</v>
      </c>
      <c r="K279" s="2" t="str">
        <f>VLOOKUP(MID(Table1[[#This Row],[SKU]],5,2)&amp;IF(MID(Table1[[#This Row],[SKU]], 7,1) ="L", "L", ""), ProductSizeTable[], 2, FALSE)</f>
        <v>Small</v>
      </c>
      <c r="L279" s="2" t="str">
        <f>IF(Table1[[#This Row],[Gender Product Name]] = "Neutral", Table1[[#This Row],[Gender Product Print]])</f>
        <v>Neutral</v>
      </c>
      <c r="M279" s="2" t="str">
        <f>LEFT(Table1[[#This Row],[SKU]], 2)</f>
        <v>02</v>
      </c>
      <c r="N279" s="2" t="str">
        <f>LEFT(Table1[[#This Row],[SKU]], 4)</f>
        <v>0205</v>
      </c>
      <c r="O279" s="2" t="str">
        <f>MID(Table1[[#This Row],[SKU]],IF(MID(Table1[[#This Row],[SKU]], 7,1) ="L", 8, 7),2)</f>
        <v>ON</v>
      </c>
      <c r="P279" s="2" t="str">
        <f>MID(Table1[[#This Row],[SKU]],5,2)&amp;IF(MID(Table1[[#This Row],[SKU]], 7,1) ="L", "L", "")</f>
        <v>01</v>
      </c>
      <c r="Q279" s="2" t="str">
        <f>VLOOKUP(Table1[[#This Row],[Code Product Name]], ProductNameTable[], 3, FALSE)</f>
        <v>Neutral</v>
      </c>
      <c r="R279" s="2" t="str">
        <f>VLOOKUP(Table1[[#This Row],[Code Product Print]], ProductPrintTable[], 3, FALSE)</f>
        <v>Neutral</v>
      </c>
      <c r="S279" s="2"/>
    </row>
    <row r="280" spans="1:19" ht="15" x14ac:dyDescent="0.2">
      <c r="A280" t="s">
        <v>156</v>
      </c>
      <c r="B280" t="b">
        <v>1</v>
      </c>
      <c r="C280" t="b">
        <v>0</v>
      </c>
      <c r="D280" t="s">
        <v>157</v>
      </c>
      <c r="E280">
        <v>14</v>
      </c>
      <c r="F280">
        <v>10</v>
      </c>
      <c r="G280">
        <v>24</v>
      </c>
      <c r="H280" t="str">
        <f>VLOOKUP(Table1[[#This Row],[Code Product Line]],ProductLineTable[], 2,FALSE)</f>
        <v>Snappies</v>
      </c>
      <c r="I280" t="str">
        <f>VLOOKUP(Table1[[#This Row],[Code Product Name]], ProductNameTable[], 2, FALSE)</f>
        <v>Hoodie</v>
      </c>
      <c r="J280" t="str">
        <f>VLOOKUP(Table1[[#This Row],[Code Product Print]], ProductPrintTable[], 2, FALSE)</f>
        <v>Pink</v>
      </c>
      <c r="K280" s="2" t="str">
        <f>VLOOKUP(MID(Table1[[#This Row],[SKU]],5,2)&amp;IF(MID(Table1[[#This Row],[SKU]], 7,1) ="L", "L", ""), ProductSizeTable[], 2, FALSE)</f>
        <v>Small</v>
      </c>
      <c r="L280" s="2" t="str">
        <f>IF(Table1[[#This Row],[Gender Product Name]] = "Neutral", Table1[[#This Row],[Gender Product Print]])</f>
        <v>Female</v>
      </c>
      <c r="M280" s="2" t="str">
        <f>LEFT(Table1[[#This Row],[SKU]], 2)</f>
        <v>02</v>
      </c>
      <c r="N280" s="2" t="str">
        <f>LEFT(Table1[[#This Row],[SKU]], 4)</f>
        <v>0205</v>
      </c>
      <c r="O280" s="2" t="str">
        <f>MID(Table1[[#This Row],[SKU]],IF(MID(Table1[[#This Row],[SKU]], 7,1) ="L", 8, 7),2)</f>
        <v>PK</v>
      </c>
      <c r="P280" s="2" t="str">
        <f>MID(Table1[[#This Row],[SKU]],5,2)&amp;IF(MID(Table1[[#This Row],[SKU]], 7,1) ="L", "L", "")</f>
        <v>01</v>
      </c>
      <c r="Q280" s="2" t="str">
        <f>VLOOKUP(Table1[[#This Row],[Code Product Name]], ProductNameTable[], 3, FALSE)</f>
        <v>Neutral</v>
      </c>
      <c r="R280" s="2" t="str">
        <f>VLOOKUP(Table1[[#This Row],[Code Product Print]], ProductPrintTable[], 3, FALSE)</f>
        <v>Female</v>
      </c>
      <c r="S280" s="2"/>
    </row>
    <row r="281" spans="1:19" ht="15" x14ac:dyDescent="0.2">
      <c r="A281" t="s">
        <v>158</v>
      </c>
      <c r="B281" t="b">
        <v>1</v>
      </c>
      <c r="C281" t="b">
        <v>0</v>
      </c>
      <c r="D281" t="s">
        <v>159</v>
      </c>
      <c r="F281">
        <v>10</v>
      </c>
      <c r="H281" t="str">
        <f>VLOOKUP(Table1[[#This Row],[Code Product Line]],ProductLineTable[], 2,FALSE)</f>
        <v>Snappies</v>
      </c>
      <c r="I281" t="str">
        <f>VLOOKUP(Table1[[#This Row],[Code Product Name]], ProductNameTable[], 2, FALSE)</f>
        <v>Hoodie</v>
      </c>
      <c r="J281" t="str">
        <f>VLOOKUP(Table1[[#This Row],[Code Product Print]], ProductPrintTable[], 2, FALSE)</f>
        <v>Puppers</v>
      </c>
      <c r="K281" s="2" t="str">
        <f>VLOOKUP(MID(Table1[[#This Row],[SKU]],5,2)&amp;IF(MID(Table1[[#This Row],[SKU]], 7,1) ="L", "L", ""), ProductSizeTable[], 2, FALSE)</f>
        <v>Small</v>
      </c>
      <c r="L281" s="2" t="str">
        <f>IF(Table1[[#This Row],[Gender Product Name]] = "Neutral", Table1[[#This Row],[Gender Product Print]])</f>
        <v>Neutral</v>
      </c>
      <c r="M281" s="2" t="str">
        <f>LEFT(Table1[[#This Row],[SKU]], 2)</f>
        <v>02</v>
      </c>
      <c r="N281" s="2" t="str">
        <f>LEFT(Table1[[#This Row],[SKU]], 4)</f>
        <v>0205</v>
      </c>
      <c r="O281" s="2" t="str">
        <f>MID(Table1[[#This Row],[SKU]],IF(MID(Table1[[#This Row],[SKU]], 7,1) ="L", 8, 7),2)</f>
        <v>PU</v>
      </c>
      <c r="P281" s="2" t="str">
        <f>MID(Table1[[#This Row],[SKU]],5,2)&amp;IF(MID(Table1[[#This Row],[SKU]], 7,1) ="L", "L", "")</f>
        <v>01</v>
      </c>
      <c r="Q281" s="2" t="str">
        <f>VLOOKUP(Table1[[#This Row],[Code Product Name]], ProductNameTable[], 3, FALSE)</f>
        <v>Neutral</v>
      </c>
      <c r="R281" s="2" t="str">
        <f>VLOOKUP(Table1[[#This Row],[Code Product Print]], ProductPrintTable[], 3, FALSE)</f>
        <v>Neutral</v>
      </c>
      <c r="S281" s="2"/>
    </row>
    <row r="282" spans="1:19" ht="15" x14ac:dyDescent="0.2">
      <c r="A282" t="s">
        <v>160</v>
      </c>
      <c r="B282" t="b">
        <v>1</v>
      </c>
      <c r="C282" t="b">
        <v>0</v>
      </c>
      <c r="D282" t="s">
        <v>161</v>
      </c>
      <c r="F282">
        <v>10</v>
      </c>
      <c r="H282" t="str">
        <f>VLOOKUP(Table1[[#This Row],[Code Product Line]],ProductLineTable[], 2,FALSE)</f>
        <v>Snappies</v>
      </c>
      <c r="I282" t="str">
        <f>VLOOKUP(Table1[[#This Row],[Code Product Name]], ProductNameTable[], 2, FALSE)</f>
        <v>Hoodie</v>
      </c>
      <c r="J282" t="str">
        <f>VLOOKUP(Table1[[#This Row],[Code Product Print]], ProductPrintTable[], 2, FALSE)</f>
        <v>Rawrs</v>
      </c>
      <c r="K282" s="2" t="str">
        <f>VLOOKUP(MID(Table1[[#This Row],[SKU]],5,2)&amp;IF(MID(Table1[[#This Row],[SKU]], 7,1) ="L", "L", ""), ProductSizeTable[], 2, FALSE)</f>
        <v>Small</v>
      </c>
      <c r="L282" s="2" t="str">
        <f>IF(Table1[[#This Row],[Gender Product Name]] = "Neutral", Table1[[#This Row],[Gender Product Print]])</f>
        <v>Neutral</v>
      </c>
      <c r="M282" s="2" t="str">
        <f>LEFT(Table1[[#This Row],[SKU]], 2)</f>
        <v>02</v>
      </c>
      <c r="N282" s="2" t="str">
        <f>LEFT(Table1[[#This Row],[SKU]], 4)</f>
        <v>0205</v>
      </c>
      <c r="O282" s="2" t="str">
        <f>MID(Table1[[#This Row],[SKU]],IF(MID(Table1[[#This Row],[SKU]], 7,1) ="L", 8, 7),2)</f>
        <v>RA</v>
      </c>
      <c r="P282" s="2" t="str">
        <f>MID(Table1[[#This Row],[SKU]],5,2)&amp;IF(MID(Table1[[#This Row],[SKU]], 7,1) ="L", "L", "")</f>
        <v>01</v>
      </c>
      <c r="Q282" s="2" t="str">
        <f>VLOOKUP(Table1[[#This Row],[Code Product Name]], ProductNameTable[], 3, FALSE)</f>
        <v>Neutral</v>
      </c>
      <c r="R282" s="2" t="str">
        <f>VLOOKUP(Table1[[#This Row],[Code Product Print]], ProductPrintTable[], 3, FALSE)</f>
        <v>Neutral</v>
      </c>
      <c r="S282" s="2"/>
    </row>
    <row r="283" spans="1:19" ht="15" x14ac:dyDescent="0.2">
      <c r="A283" t="s">
        <v>162</v>
      </c>
      <c r="B283" t="b">
        <v>1</v>
      </c>
      <c r="C283" t="b">
        <v>0</v>
      </c>
      <c r="D283" t="s">
        <v>163</v>
      </c>
      <c r="E283">
        <v>14</v>
      </c>
      <c r="F283">
        <v>10</v>
      </c>
      <c r="G283">
        <v>24</v>
      </c>
      <c r="H283" t="str">
        <f>VLOOKUP(Table1[[#This Row],[Code Product Line]],ProductLineTable[], 2,FALSE)</f>
        <v>Snappies</v>
      </c>
      <c r="I283" t="str">
        <f>VLOOKUP(Table1[[#This Row],[Code Product Name]], ProductNameTable[], 2, FALSE)</f>
        <v>Hoodie</v>
      </c>
      <c r="J283" t="str">
        <f>VLOOKUP(Table1[[#This Row],[Code Product Print]], ProductPrintTable[], 2, FALSE)</f>
        <v>Red</v>
      </c>
      <c r="K283" s="2" t="str">
        <f>VLOOKUP(MID(Table1[[#This Row],[SKU]],5,2)&amp;IF(MID(Table1[[#This Row],[SKU]], 7,1) ="L", "L", ""), ProductSizeTable[], 2, FALSE)</f>
        <v>Small</v>
      </c>
      <c r="L283" s="2" t="str">
        <f>IF(Table1[[#This Row],[Gender Product Name]] = "Neutral", Table1[[#This Row],[Gender Product Print]])</f>
        <v>Neutral</v>
      </c>
      <c r="M283" s="2" t="str">
        <f>LEFT(Table1[[#This Row],[SKU]], 2)</f>
        <v>02</v>
      </c>
      <c r="N283" s="2" t="str">
        <f>LEFT(Table1[[#This Row],[SKU]], 4)</f>
        <v>0205</v>
      </c>
      <c r="O283" s="2" t="str">
        <f>MID(Table1[[#This Row],[SKU]],IF(MID(Table1[[#This Row],[SKU]], 7,1) ="L", 8, 7),2)</f>
        <v>RE</v>
      </c>
      <c r="P283" s="2" t="str">
        <f>MID(Table1[[#This Row],[SKU]],5,2)&amp;IF(MID(Table1[[#This Row],[SKU]], 7,1) ="L", "L", "")</f>
        <v>01</v>
      </c>
      <c r="Q283" s="2" t="str">
        <f>VLOOKUP(Table1[[#This Row],[Code Product Name]], ProductNameTable[], 3, FALSE)</f>
        <v>Neutral</v>
      </c>
      <c r="R283" s="2" t="str">
        <f>VLOOKUP(Table1[[#This Row],[Code Product Print]], ProductPrintTable[], 3, FALSE)</f>
        <v>Neutral</v>
      </c>
      <c r="S283" s="2"/>
    </row>
    <row r="284" spans="1:19" ht="15" x14ac:dyDescent="0.2">
      <c r="A284" t="s">
        <v>164</v>
      </c>
      <c r="B284" t="b">
        <v>1</v>
      </c>
      <c r="C284" t="b">
        <v>0</v>
      </c>
      <c r="D284" t="s">
        <v>165</v>
      </c>
      <c r="F284">
        <v>10</v>
      </c>
      <c r="H284" t="str">
        <f>VLOOKUP(Table1[[#This Row],[Code Product Line]],ProductLineTable[], 2,FALSE)</f>
        <v>Snappies</v>
      </c>
      <c r="I284" t="str">
        <f>VLOOKUP(Table1[[#This Row],[Code Product Name]], ProductNameTable[], 2, FALSE)</f>
        <v>Hoodie</v>
      </c>
      <c r="J284" t="str">
        <f>VLOOKUP(Table1[[#This Row],[Code Product Print]], ProductPrintTable[], 2, FALSE)</f>
        <v>Unicorns</v>
      </c>
      <c r="K284" s="2" t="str">
        <f>VLOOKUP(MID(Table1[[#This Row],[SKU]],5,2)&amp;IF(MID(Table1[[#This Row],[SKU]], 7,1) ="L", "L", ""), ProductSizeTable[], 2, FALSE)</f>
        <v>Small</v>
      </c>
      <c r="L284" s="2" t="str">
        <f>IF(Table1[[#This Row],[Gender Product Name]] = "Neutral", Table1[[#This Row],[Gender Product Print]])</f>
        <v>Female</v>
      </c>
      <c r="M284" s="2" t="str">
        <f>LEFT(Table1[[#This Row],[SKU]], 2)</f>
        <v>02</v>
      </c>
      <c r="N284" s="2" t="str">
        <f>LEFT(Table1[[#This Row],[SKU]], 4)</f>
        <v>0205</v>
      </c>
      <c r="O284" s="2" t="str">
        <f>MID(Table1[[#This Row],[SKU]],IF(MID(Table1[[#This Row],[SKU]], 7,1) ="L", 8, 7),2)</f>
        <v>UN</v>
      </c>
      <c r="P284" s="2" t="str">
        <f>MID(Table1[[#This Row],[SKU]],5,2)&amp;IF(MID(Table1[[#This Row],[SKU]], 7,1) ="L", "L", "")</f>
        <v>01</v>
      </c>
      <c r="Q284" s="2" t="str">
        <f>VLOOKUP(Table1[[#This Row],[Code Product Name]], ProductNameTable[], 3, FALSE)</f>
        <v>Neutral</v>
      </c>
      <c r="R284" s="2" t="str">
        <f>VLOOKUP(Table1[[#This Row],[Code Product Print]], ProductPrintTable[], 3, FALSE)</f>
        <v>Female</v>
      </c>
      <c r="S284" s="2"/>
    </row>
    <row r="285" spans="1:19" ht="15" x14ac:dyDescent="0.2">
      <c r="A285" t="s">
        <v>166</v>
      </c>
      <c r="B285" t="b">
        <v>1</v>
      </c>
      <c r="C285" t="b">
        <v>0</v>
      </c>
      <c r="D285" t="s">
        <v>167</v>
      </c>
      <c r="E285">
        <v>14</v>
      </c>
      <c r="F285">
        <v>10</v>
      </c>
      <c r="G285">
        <v>24</v>
      </c>
      <c r="H285" t="str">
        <f>VLOOKUP(Table1[[#This Row],[Code Product Line]],ProductLineTable[], 2,FALSE)</f>
        <v>Snappies</v>
      </c>
      <c r="I285" t="str">
        <f>VLOOKUP(Table1[[#This Row],[Code Product Name]], ProductNameTable[], 2, FALSE)</f>
        <v>Hoodie</v>
      </c>
      <c r="J285" t="str">
        <f>VLOOKUP(Table1[[#This Row],[Code Product Print]], ProductPrintTable[], 2, FALSE)</f>
        <v>White</v>
      </c>
      <c r="K285" s="2" t="str">
        <f>VLOOKUP(MID(Table1[[#This Row],[SKU]],5,2)&amp;IF(MID(Table1[[#This Row],[SKU]], 7,1) ="L", "L", ""), ProductSizeTable[], 2, FALSE)</f>
        <v>Small</v>
      </c>
      <c r="L285" s="2" t="str">
        <f>IF(Table1[[#This Row],[Gender Product Name]] = "Neutral", Table1[[#This Row],[Gender Product Print]])</f>
        <v>Neutral</v>
      </c>
      <c r="M285" s="2" t="str">
        <f>LEFT(Table1[[#This Row],[SKU]], 2)</f>
        <v>02</v>
      </c>
      <c r="N285" s="2" t="str">
        <f>LEFT(Table1[[#This Row],[SKU]], 4)</f>
        <v>0205</v>
      </c>
      <c r="O285" s="2" t="str">
        <f>MID(Table1[[#This Row],[SKU]],IF(MID(Table1[[#This Row],[SKU]], 7,1) ="L", 8, 7),2)</f>
        <v>WH</v>
      </c>
      <c r="P285" s="2" t="str">
        <f>MID(Table1[[#This Row],[SKU]],5,2)&amp;IF(MID(Table1[[#This Row],[SKU]], 7,1) ="L", "L", "")</f>
        <v>01</v>
      </c>
      <c r="Q285" s="2" t="str">
        <f>VLOOKUP(Table1[[#This Row],[Code Product Name]], ProductNameTable[], 3, FALSE)</f>
        <v>Neutral</v>
      </c>
      <c r="R285" s="2" t="str">
        <f>VLOOKUP(Table1[[#This Row],[Code Product Print]], ProductPrintTable[], 3, FALSE)</f>
        <v>Neutral</v>
      </c>
      <c r="S285" s="2"/>
    </row>
    <row r="286" spans="1:19" ht="15" x14ac:dyDescent="0.2">
      <c r="A286" t="s">
        <v>168</v>
      </c>
      <c r="B286" t="b">
        <v>1</v>
      </c>
      <c r="C286" t="b">
        <v>0</v>
      </c>
      <c r="D286" t="s">
        <v>169</v>
      </c>
      <c r="E286">
        <v>14</v>
      </c>
      <c r="F286">
        <v>10</v>
      </c>
      <c r="G286">
        <v>24</v>
      </c>
      <c r="H286" t="str">
        <f>VLOOKUP(Table1[[#This Row],[Code Product Line]],ProductLineTable[], 2,FALSE)</f>
        <v>Snappies</v>
      </c>
      <c r="I286" t="str">
        <f>VLOOKUP(Table1[[#This Row],[Code Product Name]], ProductNameTable[], 2, FALSE)</f>
        <v>Hoodie</v>
      </c>
      <c r="J286" t="str">
        <f>VLOOKUP(Table1[[#This Row],[Code Product Print]], ProductPrintTable[], 2, FALSE)</f>
        <v>Black</v>
      </c>
      <c r="K286" s="2" t="str">
        <f>VLOOKUP(MID(Table1[[#This Row],[SKU]],5,2)&amp;IF(MID(Table1[[#This Row],[SKU]], 7,1) ="L", "L", ""), ProductSizeTable[], 2, FALSE)</f>
        <v>Medium</v>
      </c>
      <c r="L286" s="2" t="str">
        <f>IF(Table1[[#This Row],[Gender Product Name]] = "Neutral", Table1[[#This Row],[Gender Product Print]])</f>
        <v>Neutral</v>
      </c>
      <c r="M286" s="2" t="str">
        <f>LEFT(Table1[[#This Row],[SKU]], 2)</f>
        <v>02</v>
      </c>
      <c r="N286" s="2" t="str">
        <f>LEFT(Table1[[#This Row],[SKU]], 4)</f>
        <v>0205</v>
      </c>
      <c r="O286" s="2" t="str">
        <f>MID(Table1[[#This Row],[SKU]],IF(MID(Table1[[#This Row],[SKU]], 7,1) ="L", 8, 7),2)</f>
        <v>BK</v>
      </c>
      <c r="P286" s="2" t="str">
        <f>MID(Table1[[#This Row],[SKU]],5,2)&amp;IF(MID(Table1[[#This Row],[SKU]], 7,1) ="L", "L", "")</f>
        <v>02</v>
      </c>
      <c r="Q286" s="2" t="str">
        <f>VLOOKUP(Table1[[#This Row],[Code Product Name]], ProductNameTable[], 3, FALSE)</f>
        <v>Neutral</v>
      </c>
      <c r="R286" s="2" t="str">
        <f>VLOOKUP(Table1[[#This Row],[Code Product Print]], ProductPrintTable[], 3, FALSE)</f>
        <v>Neutral</v>
      </c>
      <c r="S286" s="2"/>
    </row>
    <row r="287" spans="1:19" ht="15" x14ac:dyDescent="0.2">
      <c r="A287" t="s">
        <v>170</v>
      </c>
      <c r="B287" t="b">
        <v>1</v>
      </c>
      <c r="C287" t="b">
        <v>0</v>
      </c>
      <c r="D287" t="s">
        <v>171</v>
      </c>
      <c r="E287">
        <v>14</v>
      </c>
      <c r="F287">
        <v>10</v>
      </c>
      <c r="G287">
        <v>24</v>
      </c>
      <c r="H287" t="str">
        <f>VLOOKUP(Table1[[#This Row],[Code Product Line]],ProductLineTable[], 2,FALSE)</f>
        <v>Snappies</v>
      </c>
      <c r="I287" t="str">
        <f>VLOOKUP(Table1[[#This Row],[Code Product Name]], ProductNameTable[], 2, FALSE)</f>
        <v>Hoodie</v>
      </c>
      <c r="J287" t="str">
        <f>VLOOKUP(Table1[[#This Row],[Code Product Print]], ProductPrintTable[], 2, FALSE)</f>
        <v>Blue</v>
      </c>
      <c r="K287" s="2" t="str">
        <f>VLOOKUP(MID(Table1[[#This Row],[SKU]],5,2)&amp;IF(MID(Table1[[#This Row],[SKU]], 7,1) ="L", "L", ""), ProductSizeTable[], 2, FALSE)</f>
        <v>Medium</v>
      </c>
      <c r="L287" s="2" t="str">
        <f>IF(Table1[[#This Row],[Gender Product Name]] = "Neutral", Table1[[#This Row],[Gender Product Print]])</f>
        <v>Neutral</v>
      </c>
      <c r="M287" s="2" t="str">
        <f>LEFT(Table1[[#This Row],[SKU]], 2)</f>
        <v>02</v>
      </c>
      <c r="N287" s="2" t="str">
        <f>LEFT(Table1[[#This Row],[SKU]], 4)</f>
        <v>0205</v>
      </c>
      <c r="O287" s="2" t="str">
        <f>MID(Table1[[#This Row],[SKU]],IF(MID(Table1[[#This Row],[SKU]], 7,1) ="L", 8, 7),2)</f>
        <v>BL</v>
      </c>
      <c r="P287" s="2" t="str">
        <f>MID(Table1[[#This Row],[SKU]],5,2)&amp;IF(MID(Table1[[#This Row],[SKU]], 7,1) ="L", "L", "")</f>
        <v>02</v>
      </c>
      <c r="Q287" s="2" t="str">
        <f>VLOOKUP(Table1[[#This Row],[Code Product Name]], ProductNameTable[], 3, FALSE)</f>
        <v>Neutral</v>
      </c>
      <c r="R287" s="2" t="str">
        <f>VLOOKUP(Table1[[#This Row],[Code Product Print]], ProductPrintTable[], 3, FALSE)</f>
        <v>Neutral</v>
      </c>
      <c r="S287" s="2"/>
    </row>
    <row r="288" spans="1:19" ht="15" x14ac:dyDescent="0.2">
      <c r="A288" t="s">
        <v>172</v>
      </c>
      <c r="B288" t="b">
        <v>1</v>
      </c>
      <c r="C288" t="b">
        <v>0</v>
      </c>
      <c r="D288" t="s">
        <v>173</v>
      </c>
      <c r="F288">
        <v>10</v>
      </c>
      <c r="H288" t="str">
        <f>VLOOKUP(Table1[[#This Row],[Code Product Line]],ProductLineTable[], 2,FALSE)</f>
        <v>Snappies</v>
      </c>
      <c r="I288" t="str">
        <f>VLOOKUP(Table1[[#This Row],[Code Product Name]], ProductNameTable[], 2, FALSE)</f>
        <v>Hoodie</v>
      </c>
      <c r="J288" t="str">
        <f>VLOOKUP(Table1[[#This Row],[Code Product Print]], ProductPrintTable[], 2, FALSE)</f>
        <v>Cammies</v>
      </c>
      <c r="K288" s="2" t="str">
        <f>VLOOKUP(MID(Table1[[#This Row],[SKU]],5,2)&amp;IF(MID(Table1[[#This Row],[SKU]], 7,1) ="L", "L", ""), ProductSizeTable[], 2, FALSE)</f>
        <v>Medium</v>
      </c>
      <c r="L288" s="2" t="str">
        <f>IF(Table1[[#This Row],[Gender Product Name]] = "Neutral", Table1[[#This Row],[Gender Product Print]])</f>
        <v>Neutral</v>
      </c>
      <c r="M288" s="2" t="str">
        <f>LEFT(Table1[[#This Row],[SKU]], 2)</f>
        <v>02</v>
      </c>
      <c r="N288" s="2" t="str">
        <f>LEFT(Table1[[#This Row],[SKU]], 4)</f>
        <v>0205</v>
      </c>
      <c r="O288" s="2" t="str">
        <f>MID(Table1[[#This Row],[SKU]],IF(MID(Table1[[#This Row],[SKU]], 7,1) ="L", 8, 7),2)</f>
        <v>CA</v>
      </c>
      <c r="P288" s="2" t="str">
        <f>MID(Table1[[#This Row],[SKU]],5,2)&amp;IF(MID(Table1[[#This Row],[SKU]], 7,1) ="L", "L", "")</f>
        <v>02</v>
      </c>
      <c r="Q288" s="2" t="str">
        <f>VLOOKUP(Table1[[#This Row],[Code Product Name]], ProductNameTable[], 3, FALSE)</f>
        <v>Neutral</v>
      </c>
      <c r="R288" s="2" t="str">
        <f>VLOOKUP(Table1[[#This Row],[Code Product Print]], ProductPrintTable[], 3, FALSE)</f>
        <v>Neutral</v>
      </c>
      <c r="S288" s="2"/>
    </row>
    <row r="289" spans="1:19" ht="15" x14ac:dyDescent="0.2">
      <c r="A289" t="s">
        <v>174</v>
      </c>
      <c r="B289" t="b">
        <v>1</v>
      </c>
      <c r="C289" t="b">
        <v>0</v>
      </c>
      <c r="D289" t="s">
        <v>175</v>
      </c>
      <c r="F289">
        <v>40</v>
      </c>
      <c r="H289" t="str">
        <f>VLOOKUP(Table1[[#This Row],[Code Product Line]],ProductLineTable[], 2,FALSE)</f>
        <v>Snappies</v>
      </c>
      <c r="I289" t="str">
        <f>VLOOKUP(Table1[[#This Row],[Code Product Name]], ProductNameTable[], 2, FALSE)</f>
        <v>Hoodie</v>
      </c>
      <c r="J289" t="str">
        <f>VLOOKUP(Table1[[#This Row],[Code Product Print]], ProductPrintTable[], 2, FALSE)</f>
        <v>Camelot</v>
      </c>
      <c r="K289" s="2" t="str">
        <f>VLOOKUP(MID(Table1[[#This Row],[SKU]],5,2)&amp;IF(MID(Table1[[#This Row],[SKU]], 7,1) ="L", "L", ""), ProductSizeTable[], 2, FALSE)</f>
        <v>Medium</v>
      </c>
      <c r="L289" s="2" t="str">
        <f>IF(Table1[[#This Row],[Gender Product Name]] = "Neutral", Table1[[#This Row],[Gender Product Print]])</f>
        <v>Neutral</v>
      </c>
      <c r="M289" s="2" t="str">
        <f>LEFT(Table1[[#This Row],[SKU]], 2)</f>
        <v>02</v>
      </c>
      <c r="N289" s="2" t="str">
        <f>LEFT(Table1[[#This Row],[SKU]], 4)</f>
        <v>0205</v>
      </c>
      <c r="O289" s="2" t="str">
        <f>MID(Table1[[#This Row],[SKU]],IF(MID(Table1[[#This Row],[SKU]], 7,1) ="L", 8, 7),2)</f>
        <v>CL</v>
      </c>
      <c r="P289" s="2" t="str">
        <f>MID(Table1[[#This Row],[SKU]],5,2)&amp;IF(MID(Table1[[#This Row],[SKU]], 7,1) ="L", "L", "")</f>
        <v>02</v>
      </c>
      <c r="Q289" s="2" t="str">
        <f>VLOOKUP(Table1[[#This Row],[Code Product Name]], ProductNameTable[], 3, FALSE)</f>
        <v>Neutral</v>
      </c>
      <c r="R289" s="2" t="str">
        <f>VLOOKUP(Table1[[#This Row],[Code Product Print]], ProductPrintTable[], 3, FALSE)</f>
        <v>Neutral</v>
      </c>
      <c r="S289" s="2"/>
    </row>
    <row r="290" spans="1:19" ht="15" x14ac:dyDescent="0.2">
      <c r="A290" t="s">
        <v>176</v>
      </c>
      <c r="B290" t="b">
        <v>1</v>
      </c>
      <c r="C290" t="b">
        <v>0</v>
      </c>
      <c r="D290" t="s">
        <v>177</v>
      </c>
      <c r="F290">
        <v>40</v>
      </c>
      <c r="H290" t="str">
        <f>VLOOKUP(Table1[[#This Row],[Code Product Line]],ProductLineTable[], 2,FALSE)</f>
        <v>Snappies</v>
      </c>
      <c r="I290" t="str">
        <f>VLOOKUP(Table1[[#This Row],[Code Product Name]], ProductNameTable[], 2, FALSE)</f>
        <v>Hoodie</v>
      </c>
      <c r="J290" t="str">
        <f>VLOOKUP(Table1[[#This Row],[Code Product Print]], ProductPrintTable[], 2, FALSE)</f>
        <v>Cammies Pink</v>
      </c>
      <c r="K290" s="2" t="str">
        <f>VLOOKUP(MID(Table1[[#This Row],[SKU]],5,2)&amp;IF(MID(Table1[[#This Row],[SKU]], 7,1) ="L", "L", ""), ProductSizeTable[], 2, FALSE)</f>
        <v>Medium</v>
      </c>
      <c r="L290" s="2" t="str">
        <f>IF(Table1[[#This Row],[Gender Product Name]] = "Neutral", Table1[[#This Row],[Gender Product Print]])</f>
        <v>Female</v>
      </c>
      <c r="M290" s="2" t="str">
        <f>LEFT(Table1[[#This Row],[SKU]], 2)</f>
        <v>02</v>
      </c>
      <c r="N290" s="2" t="str">
        <f>LEFT(Table1[[#This Row],[SKU]], 4)</f>
        <v>0205</v>
      </c>
      <c r="O290" s="2" t="str">
        <f>MID(Table1[[#This Row],[SKU]],IF(MID(Table1[[#This Row],[SKU]], 7,1) ="L", 8, 7),2)</f>
        <v>CP</v>
      </c>
      <c r="P290" s="2" t="str">
        <f>MID(Table1[[#This Row],[SKU]],5,2)&amp;IF(MID(Table1[[#This Row],[SKU]], 7,1) ="L", "L", "")</f>
        <v>02</v>
      </c>
      <c r="Q290" s="2" t="str">
        <f>VLOOKUP(Table1[[#This Row],[Code Product Name]], ProductNameTable[], 3, FALSE)</f>
        <v>Neutral</v>
      </c>
      <c r="R290" s="2" t="str">
        <f>VLOOKUP(Table1[[#This Row],[Code Product Print]], ProductPrintTable[], 3, FALSE)</f>
        <v>Female</v>
      </c>
      <c r="S290" s="2"/>
    </row>
    <row r="291" spans="1:19" ht="15" x14ac:dyDescent="0.2">
      <c r="A291" t="s">
        <v>178</v>
      </c>
      <c r="B291" t="b">
        <v>1</v>
      </c>
      <c r="C291" t="b">
        <v>0</v>
      </c>
      <c r="D291" t="s">
        <v>179</v>
      </c>
      <c r="F291">
        <v>10</v>
      </c>
      <c r="H291" t="str">
        <f>VLOOKUP(Table1[[#This Row],[Code Product Line]],ProductLineTable[], 2,FALSE)</f>
        <v>Snappies</v>
      </c>
      <c r="I291" t="str">
        <f>VLOOKUP(Table1[[#This Row],[Code Product Name]], ProductNameTable[], 2, FALSE)</f>
        <v>Hoodie</v>
      </c>
      <c r="J291" t="str">
        <f>VLOOKUP(Table1[[#This Row],[Code Product Print]], ProductPrintTable[], 2, FALSE)</f>
        <v>Galactic</v>
      </c>
      <c r="K291" s="2" t="str">
        <f>VLOOKUP(MID(Table1[[#This Row],[SKU]],5,2)&amp;IF(MID(Table1[[#This Row],[SKU]], 7,1) ="L", "L", ""), ProductSizeTable[], 2, FALSE)</f>
        <v>Medium</v>
      </c>
      <c r="L291" s="2" t="str">
        <f>IF(Table1[[#This Row],[Gender Product Name]] = "Neutral", Table1[[#This Row],[Gender Product Print]])</f>
        <v>Neutral</v>
      </c>
      <c r="M291" s="2" t="str">
        <f>LEFT(Table1[[#This Row],[SKU]], 2)</f>
        <v>02</v>
      </c>
      <c r="N291" s="2" t="str">
        <f>LEFT(Table1[[#This Row],[SKU]], 4)</f>
        <v>0205</v>
      </c>
      <c r="O291" s="2" t="str">
        <f>MID(Table1[[#This Row],[SKU]],IF(MID(Table1[[#This Row],[SKU]], 7,1) ="L", 8, 7),2)</f>
        <v>GA</v>
      </c>
      <c r="P291" s="2" t="str">
        <f>MID(Table1[[#This Row],[SKU]],5,2)&amp;IF(MID(Table1[[#This Row],[SKU]], 7,1) ="L", "L", "")</f>
        <v>02</v>
      </c>
      <c r="Q291" s="2" t="str">
        <f>VLOOKUP(Table1[[#This Row],[Code Product Name]], ProductNameTable[], 3, FALSE)</f>
        <v>Neutral</v>
      </c>
      <c r="R291" s="2" t="str">
        <f>VLOOKUP(Table1[[#This Row],[Code Product Print]], ProductPrintTable[], 3, FALSE)</f>
        <v>Neutral</v>
      </c>
      <c r="S291" s="2"/>
    </row>
    <row r="292" spans="1:19" ht="15" x14ac:dyDescent="0.2">
      <c r="A292" t="s">
        <v>180</v>
      </c>
      <c r="B292" t="b">
        <v>0</v>
      </c>
      <c r="C292" t="b">
        <v>0</v>
      </c>
      <c r="D292" t="s">
        <v>181</v>
      </c>
      <c r="E292">
        <v>14</v>
      </c>
      <c r="F292">
        <v>10</v>
      </c>
      <c r="G292">
        <v>24</v>
      </c>
      <c r="H292" t="str">
        <f>VLOOKUP(Table1[[#This Row],[Code Product Line]],ProductLineTable[], 2,FALSE)</f>
        <v>Snappies</v>
      </c>
      <c r="I292" t="str">
        <f>VLOOKUP(Table1[[#This Row],[Code Product Name]], ProductNameTable[], 2, FALSE)</f>
        <v>Hoodie</v>
      </c>
      <c r="J292" t="str">
        <f>VLOOKUP(Table1[[#This Row],[Code Product Print]], ProductPrintTable[], 2, FALSE)</f>
        <v>Green</v>
      </c>
      <c r="K292" s="2" t="str">
        <f>VLOOKUP(MID(Table1[[#This Row],[SKU]],5,2)&amp;IF(MID(Table1[[#This Row],[SKU]], 7,1) ="L", "L", ""), ProductSizeTable[], 2, FALSE)</f>
        <v>Medium</v>
      </c>
      <c r="L292" s="2" t="str">
        <f>IF(Table1[[#This Row],[Gender Product Name]] = "Neutral", Table1[[#This Row],[Gender Product Print]])</f>
        <v>Neutral</v>
      </c>
      <c r="M292" s="2" t="str">
        <f>LEFT(Table1[[#This Row],[SKU]], 2)</f>
        <v>02</v>
      </c>
      <c r="N292" s="2" t="str">
        <f>LEFT(Table1[[#This Row],[SKU]], 4)</f>
        <v>0205</v>
      </c>
      <c r="O292" s="2" t="str">
        <f>MID(Table1[[#This Row],[SKU]],IF(MID(Table1[[#This Row],[SKU]], 7,1) ="L", 8, 7),2)</f>
        <v>GR</v>
      </c>
      <c r="P292" s="2" t="str">
        <f>MID(Table1[[#This Row],[SKU]],5,2)&amp;IF(MID(Table1[[#This Row],[SKU]], 7,1) ="L", "L", "")</f>
        <v>02</v>
      </c>
      <c r="Q292" s="2" t="str">
        <f>VLOOKUP(Table1[[#This Row],[Code Product Name]], ProductNameTable[], 3, FALSE)</f>
        <v>Neutral</v>
      </c>
      <c r="R292" s="2" t="str">
        <f>VLOOKUP(Table1[[#This Row],[Code Product Print]], ProductPrintTable[], 3, FALSE)</f>
        <v>Neutral</v>
      </c>
      <c r="S292" s="2"/>
    </row>
    <row r="293" spans="1:19" ht="15" x14ac:dyDescent="0.2">
      <c r="A293" t="s">
        <v>182</v>
      </c>
      <c r="B293" t="b">
        <v>1</v>
      </c>
      <c r="C293" t="b">
        <v>0</v>
      </c>
      <c r="D293" t="s">
        <v>183</v>
      </c>
      <c r="F293">
        <v>10</v>
      </c>
      <c r="H293" t="str">
        <f>VLOOKUP(Table1[[#This Row],[Code Product Line]],ProductLineTable[], 2,FALSE)</f>
        <v>Snappies</v>
      </c>
      <c r="I293" t="str">
        <f>VLOOKUP(Table1[[#This Row],[Code Product Name]], ProductNameTable[], 2, FALSE)</f>
        <v>Hoodie</v>
      </c>
      <c r="J293" t="str">
        <f>VLOOKUP(Table1[[#This Row],[Code Product Print]], ProductPrintTable[], 2, FALSE)</f>
        <v>Metro</v>
      </c>
      <c r="K293" s="2" t="str">
        <f>VLOOKUP(MID(Table1[[#This Row],[SKU]],5,2)&amp;IF(MID(Table1[[#This Row],[SKU]], 7,1) ="L", "L", ""), ProductSizeTable[], 2, FALSE)</f>
        <v>Medium</v>
      </c>
      <c r="L293" s="2" t="str">
        <f>IF(Table1[[#This Row],[Gender Product Name]] = "Neutral", Table1[[#This Row],[Gender Product Print]])</f>
        <v>Neutral</v>
      </c>
      <c r="M293" s="2" t="str">
        <f>LEFT(Table1[[#This Row],[SKU]], 2)</f>
        <v>02</v>
      </c>
      <c r="N293" s="2" t="str">
        <f>LEFT(Table1[[#This Row],[SKU]], 4)</f>
        <v>0205</v>
      </c>
      <c r="O293" s="2" t="str">
        <f>MID(Table1[[#This Row],[SKU]],IF(MID(Table1[[#This Row],[SKU]], 7,1) ="L", 8, 7),2)</f>
        <v>ME</v>
      </c>
      <c r="P293" s="2" t="str">
        <f>MID(Table1[[#This Row],[SKU]],5,2)&amp;IF(MID(Table1[[#This Row],[SKU]], 7,1) ="L", "L", "")</f>
        <v>02</v>
      </c>
      <c r="Q293" s="2" t="str">
        <f>VLOOKUP(Table1[[#This Row],[Code Product Name]], ProductNameTable[], 3, FALSE)</f>
        <v>Neutral</v>
      </c>
      <c r="R293" s="2" t="str">
        <f>VLOOKUP(Table1[[#This Row],[Code Product Print]], ProductPrintTable[], 3, FALSE)</f>
        <v>Neutral</v>
      </c>
      <c r="S293" s="2"/>
    </row>
    <row r="294" spans="1:19" ht="15" x14ac:dyDescent="0.2">
      <c r="A294" t="s">
        <v>184</v>
      </c>
      <c r="B294" t="b">
        <v>0</v>
      </c>
      <c r="C294" t="b">
        <v>0</v>
      </c>
      <c r="D294" t="s">
        <v>185</v>
      </c>
      <c r="F294">
        <v>10</v>
      </c>
      <c r="H294" t="str">
        <f>VLOOKUP(Table1[[#This Row],[Code Product Line]],ProductLineTable[], 2,FALSE)</f>
        <v>Snappies</v>
      </c>
      <c r="I294" t="str">
        <f>VLOOKUP(Table1[[#This Row],[Code Product Name]], ProductNameTable[], 2, FALSE)</f>
        <v>Hoodie</v>
      </c>
      <c r="J294" t="str">
        <f>VLOOKUP(Table1[[#This Row],[Code Product Print]], ProductPrintTable[], 2, FALSE)</f>
        <v>Overnights</v>
      </c>
      <c r="K294" s="2" t="str">
        <f>VLOOKUP(MID(Table1[[#This Row],[SKU]],5,2)&amp;IF(MID(Table1[[#This Row],[SKU]], 7,1) ="L", "L", ""), ProductSizeTable[], 2, FALSE)</f>
        <v>Medium</v>
      </c>
      <c r="L294" s="2" t="str">
        <f>IF(Table1[[#This Row],[Gender Product Name]] = "Neutral", Table1[[#This Row],[Gender Product Print]])</f>
        <v>Neutral</v>
      </c>
      <c r="M294" s="2" t="str">
        <f>LEFT(Table1[[#This Row],[SKU]], 2)</f>
        <v>02</v>
      </c>
      <c r="N294" s="2" t="str">
        <f>LEFT(Table1[[#This Row],[SKU]], 4)</f>
        <v>0205</v>
      </c>
      <c r="O294" s="2" t="str">
        <f>MID(Table1[[#This Row],[SKU]],IF(MID(Table1[[#This Row],[SKU]], 7,1) ="L", 8, 7),2)</f>
        <v>ON</v>
      </c>
      <c r="P294" s="2" t="str">
        <f>MID(Table1[[#This Row],[SKU]],5,2)&amp;IF(MID(Table1[[#This Row],[SKU]], 7,1) ="L", "L", "")</f>
        <v>02</v>
      </c>
      <c r="Q294" s="2" t="str">
        <f>VLOOKUP(Table1[[#This Row],[Code Product Name]], ProductNameTable[], 3, FALSE)</f>
        <v>Neutral</v>
      </c>
      <c r="R294" s="2" t="str">
        <f>VLOOKUP(Table1[[#This Row],[Code Product Print]], ProductPrintTable[], 3, FALSE)</f>
        <v>Neutral</v>
      </c>
      <c r="S294" s="2"/>
    </row>
    <row r="295" spans="1:19" ht="15" x14ac:dyDescent="0.2">
      <c r="A295" t="s">
        <v>186</v>
      </c>
      <c r="B295" t="b">
        <v>1</v>
      </c>
      <c r="C295" t="b">
        <v>0</v>
      </c>
      <c r="D295" t="s">
        <v>187</v>
      </c>
      <c r="H295" t="str">
        <f>VLOOKUP(Table1[[#This Row],[Code Product Line]],ProductLineTable[], 2,FALSE)</f>
        <v>Snappies</v>
      </c>
      <c r="I295" t="str">
        <f>VLOOKUP(Table1[[#This Row],[Code Product Name]], ProductNameTable[], 2, FALSE)</f>
        <v>Hoodie</v>
      </c>
      <c r="J295" t="str">
        <f>VLOOKUP(Table1[[#This Row],[Code Product Print]], ProductPrintTable[], 2, FALSE)</f>
        <v>Overnights</v>
      </c>
      <c r="K295" s="2" t="str">
        <f>VLOOKUP(MID(Table1[[#This Row],[SKU]],5,2)&amp;IF(MID(Table1[[#This Row],[SKU]], 7,1) ="L", "L", ""), ProductSizeTable[], 2, FALSE)</f>
        <v>Medium</v>
      </c>
      <c r="L295" s="2" t="str">
        <f>IF(Table1[[#This Row],[Gender Product Name]] = "Neutral", Table1[[#This Row],[Gender Product Print]])</f>
        <v>Neutral</v>
      </c>
      <c r="M295" s="2" t="str">
        <f>LEFT(Table1[[#This Row],[SKU]], 2)</f>
        <v>02</v>
      </c>
      <c r="N295" s="2" t="str">
        <f>LEFT(Table1[[#This Row],[SKU]], 4)</f>
        <v>0205</v>
      </c>
      <c r="O295" s="2" t="str">
        <f>MID(Table1[[#This Row],[SKU]],IF(MID(Table1[[#This Row],[SKU]], 7,1) ="L", 8, 7),2)</f>
        <v>ON</v>
      </c>
      <c r="P295" s="2" t="str">
        <f>MID(Table1[[#This Row],[SKU]],5,2)&amp;IF(MID(Table1[[#This Row],[SKU]], 7,1) ="L", "L", "")</f>
        <v>02</v>
      </c>
      <c r="Q295" s="2" t="str">
        <f>VLOOKUP(Table1[[#This Row],[Code Product Name]], ProductNameTable[], 3, FALSE)</f>
        <v>Neutral</v>
      </c>
      <c r="R295" s="2" t="str">
        <f>VLOOKUP(Table1[[#This Row],[Code Product Print]], ProductPrintTable[], 3, FALSE)</f>
        <v>Neutral</v>
      </c>
      <c r="S295" s="2"/>
    </row>
    <row r="296" spans="1:19" ht="15" x14ac:dyDescent="0.2">
      <c r="A296" t="s">
        <v>188</v>
      </c>
      <c r="B296" t="b">
        <v>1</v>
      </c>
      <c r="C296" t="b">
        <v>0</v>
      </c>
      <c r="D296" t="s">
        <v>189</v>
      </c>
      <c r="E296">
        <v>14</v>
      </c>
      <c r="F296">
        <v>10</v>
      </c>
      <c r="G296">
        <v>24</v>
      </c>
      <c r="H296" t="str">
        <f>VLOOKUP(Table1[[#This Row],[Code Product Line]],ProductLineTable[], 2,FALSE)</f>
        <v>Snappies</v>
      </c>
      <c r="I296" t="str">
        <f>VLOOKUP(Table1[[#This Row],[Code Product Name]], ProductNameTable[], 2, FALSE)</f>
        <v>Hoodie</v>
      </c>
      <c r="J296" t="str">
        <f>VLOOKUP(Table1[[#This Row],[Code Product Print]], ProductPrintTable[], 2, FALSE)</f>
        <v>Pink</v>
      </c>
      <c r="K296" s="2" t="str">
        <f>VLOOKUP(MID(Table1[[#This Row],[SKU]],5,2)&amp;IF(MID(Table1[[#This Row],[SKU]], 7,1) ="L", "L", ""), ProductSizeTable[], 2, FALSE)</f>
        <v>Medium</v>
      </c>
      <c r="L296" s="2" t="str">
        <f>IF(Table1[[#This Row],[Gender Product Name]] = "Neutral", Table1[[#This Row],[Gender Product Print]])</f>
        <v>Female</v>
      </c>
      <c r="M296" s="2" t="str">
        <f>LEFT(Table1[[#This Row],[SKU]], 2)</f>
        <v>02</v>
      </c>
      <c r="N296" s="2" t="str">
        <f>LEFT(Table1[[#This Row],[SKU]], 4)</f>
        <v>0205</v>
      </c>
      <c r="O296" s="2" t="str">
        <f>MID(Table1[[#This Row],[SKU]],IF(MID(Table1[[#This Row],[SKU]], 7,1) ="L", 8, 7),2)</f>
        <v>PK</v>
      </c>
      <c r="P296" s="2" t="str">
        <f>MID(Table1[[#This Row],[SKU]],5,2)&amp;IF(MID(Table1[[#This Row],[SKU]], 7,1) ="L", "L", "")</f>
        <v>02</v>
      </c>
      <c r="Q296" s="2" t="str">
        <f>VLOOKUP(Table1[[#This Row],[Code Product Name]], ProductNameTable[], 3, FALSE)</f>
        <v>Neutral</v>
      </c>
      <c r="R296" s="2" t="str">
        <f>VLOOKUP(Table1[[#This Row],[Code Product Print]], ProductPrintTable[], 3, FALSE)</f>
        <v>Female</v>
      </c>
      <c r="S296" s="2"/>
    </row>
    <row r="297" spans="1:19" ht="15" x14ac:dyDescent="0.2">
      <c r="A297" t="s">
        <v>190</v>
      </c>
      <c r="B297" t="b">
        <v>1</v>
      </c>
      <c r="C297" t="b">
        <v>0</v>
      </c>
      <c r="D297" t="s">
        <v>191</v>
      </c>
      <c r="F297">
        <v>10</v>
      </c>
      <c r="H297" t="str">
        <f>VLOOKUP(Table1[[#This Row],[Code Product Line]],ProductLineTable[], 2,FALSE)</f>
        <v>Snappies</v>
      </c>
      <c r="I297" t="str">
        <f>VLOOKUP(Table1[[#This Row],[Code Product Name]], ProductNameTable[], 2, FALSE)</f>
        <v>Hoodie</v>
      </c>
      <c r="J297" t="str">
        <f>VLOOKUP(Table1[[#This Row],[Code Product Print]], ProductPrintTable[], 2, FALSE)</f>
        <v>Puppers</v>
      </c>
      <c r="K297" s="2" t="str">
        <f>VLOOKUP(MID(Table1[[#This Row],[SKU]],5,2)&amp;IF(MID(Table1[[#This Row],[SKU]], 7,1) ="L", "L", ""), ProductSizeTable[], 2, FALSE)</f>
        <v>Medium</v>
      </c>
      <c r="L297" s="2" t="str">
        <f>IF(Table1[[#This Row],[Gender Product Name]] = "Neutral", Table1[[#This Row],[Gender Product Print]])</f>
        <v>Neutral</v>
      </c>
      <c r="M297" s="2" t="str">
        <f>LEFT(Table1[[#This Row],[SKU]], 2)</f>
        <v>02</v>
      </c>
      <c r="N297" s="2" t="str">
        <f>LEFT(Table1[[#This Row],[SKU]], 4)</f>
        <v>0205</v>
      </c>
      <c r="O297" s="2" t="str">
        <f>MID(Table1[[#This Row],[SKU]],IF(MID(Table1[[#This Row],[SKU]], 7,1) ="L", 8, 7),2)</f>
        <v>PU</v>
      </c>
      <c r="P297" s="2" t="str">
        <f>MID(Table1[[#This Row],[SKU]],5,2)&amp;IF(MID(Table1[[#This Row],[SKU]], 7,1) ="L", "L", "")</f>
        <v>02</v>
      </c>
      <c r="Q297" s="2" t="str">
        <f>VLOOKUP(Table1[[#This Row],[Code Product Name]], ProductNameTable[], 3, FALSE)</f>
        <v>Neutral</v>
      </c>
      <c r="R297" s="2" t="str">
        <f>VLOOKUP(Table1[[#This Row],[Code Product Print]], ProductPrintTable[], 3, FALSE)</f>
        <v>Neutral</v>
      </c>
      <c r="S297" s="2"/>
    </row>
    <row r="298" spans="1:19" ht="15" x14ac:dyDescent="0.2">
      <c r="A298" t="s">
        <v>192</v>
      </c>
      <c r="B298" t="b">
        <v>1</v>
      </c>
      <c r="C298" t="b">
        <v>0</v>
      </c>
      <c r="D298" t="s">
        <v>193</v>
      </c>
      <c r="F298">
        <v>10</v>
      </c>
      <c r="H298" t="str">
        <f>VLOOKUP(Table1[[#This Row],[Code Product Line]],ProductLineTable[], 2,FALSE)</f>
        <v>Snappies</v>
      </c>
      <c r="I298" t="str">
        <f>VLOOKUP(Table1[[#This Row],[Code Product Name]], ProductNameTable[], 2, FALSE)</f>
        <v>Hoodie</v>
      </c>
      <c r="J298" t="str">
        <f>VLOOKUP(Table1[[#This Row],[Code Product Print]], ProductPrintTable[], 2, FALSE)</f>
        <v>Puppers</v>
      </c>
      <c r="K298" s="2" t="str">
        <f>VLOOKUP(MID(Table1[[#This Row],[SKU]],5,2)&amp;IF(MID(Table1[[#This Row],[SKU]], 7,1) ="L", "L", ""), ProductSizeTable[], 2, FALSE)</f>
        <v>Medium</v>
      </c>
      <c r="L298" s="2" t="str">
        <f>IF(Table1[[#This Row],[Gender Product Name]] = "Neutral", Table1[[#This Row],[Gender Product Print]])</f>
        <v>Neutral</v>
      </c>
      <c r="M298" s="2" t="str">
        <f>LEFT(Table1[[#This Row],[SKU]], 2)</f>
        <v>02</v>
      </c>
      <c r="N298" s="2" t="str">
        <f>LEFT(Table1[[#This Row],[SKU]], 4)</f>
        <v>0205</v>
      </c>
      <c r="O298" s="2" t="str">
        <f>MID(Table1[[#This Row],[SKU]],IF(MID(Table1[[#This Row],[SKU]], 7,1) ="L", 8, 7),2)</f>
        <v>PU</v>
      </c>
      <c r="P298" s="2" t="str">
        <f>MID(Table1[[#This Row],[SKU]],5,2)&amp;IF(MID(Table1[[#This Row],[SKU]], 7,1) ="L", "L", "")</f>
        <v>02</v>
      </c>
      <c r="Q298" s="2" t="str">
        <f>VLOOKUP(Table1[[#This Row],[Code Product Name]], ProductNameTable[], 3, FALSE)</f>
        <v>Neutral</v>
      </c>
      <c r="R298" s="2" t="str">
        <f>VLOOKUP(Table1[[#This Row],[Code Product Print]], ProductPrintTable[], 3, FALSE)</f>
        <v>Neutral</v>
      </c>
      <c r="S298" s="2"/>
    </row>
    <row r="299" spans="1:19" ht="15" x14ac:dyDescent="0.2">
      <c r="A299" t="s">
        <v>194</v>
      </c>
      <c r="B299" t="b">
        <v>1</v>
      </c>
      <c r="C299" t="b">
        <v>0</v>
      </c>
      <c r="D299" t="s">
        <v>195</v>
      </c>
      <c r="F299">
        <v>10</v>
      </c>
      <c r="H299" t="str">
        <f>VLOOKUP(Table1[[#This Row],[Code Product Line]],ProductLineTable[], 2,FALSE)</f>
        <v>Snappies</v>
      </c>
      <c r="I299" t="str">
        <f>VLOOKUP(Table1[[#This Row],[Code Product Name]], ProductNameTable[], 2, FALSE)</f>
        <v>Hoodie</v>
      </c>
      <c r="J299" t="str">
        <f>VLOOKUP(Table1[[#This Row],[Code Product Print]], ProductPrintTable[], 2, FALSE)</f>
        <v>Rawrs</v>
      </c>
      <c r="K299" s="2" t="str">
        <f>VLOOKUP(MID(Table1[[#This Row],[SKU]],5,2)&amp;IF(MID(Table1[[#This Row],[SKU]], 7,1) ="L", "L", ""), ProductSizeTable[], 2, FALSE)</f>
        <v>Medium</v>
      </c>
      <c r="L299" s="2" t="str">
        <f>IF(Table1[[#This Row],[Gender Product Name]] = "Neutral", Table1[[#This Row],[Gender Product Print]])</f>
        <v>Neutral</v>
      </c>
      <c r="M299" s="2" t="str">
        <f>LEFT(Table1[[#This Row],[SKU]], 2)</f>
        <v>02</v>
      </c>
      <c r="N299" s="2" t="str">
        <f>LEFT(Table1[[#This Row],[SKU]], 4)</f>
        <v>0205</v>
      </c>
      <c r="O299" s="2" t="str">
        <f>MID(Table1[[#This Row],[SKU]],IF(MID(Table1[[#This Row],[SKU]], 7,1) ="L", 8, 7),2)</f>
        <v>RA</v>
      </c>
      <c r="P299" s="2" t="str">
        <f>MID(Table1[[#This Row],[SKU]],5,2)&amp;IF(MID(Table1[[#This Row],[SKU]], 7,1) ="L", "L", "")</f>
        <v>02</v>
      </c>
      <c r="Q299" s="2" t="str">
        <f>VLOOKUP(Table1[[#This Row],[Code Product Name]], ProductNameTable[], 3, FALSE)</f>
        <v>Neutral</v>
      </c>
      <c r="R299" s="2" t="str">
        <f>VLOOKUP(Table1[[#This Row],[Code Product Print]], ProductPrintTable[], 3, FALSE)</f>
        <v>Neutral</v>
      </c>
      <c r="S299" s="2"/>
    </row>
    <row r="300" spans="1:19" ht="15" x14ac:dyDescent="0.2">
      <c r="A300" t="s">
        <v>196</v>
      </c>
      <c r="B300" t="b">
        <v>1</v>
      </c>
      <c r="C300" t="b">
        <v>0</v>
      </c>
      <c r="D300" t="s">
        <v>197</v>
      </c>
      <c r="E300">
        <v>14</v>
      </c>
      <c r="F300">
        <v>10</v>
      </c>
      <c r="G300">
        <v>24</v>
      </c>
      <c r="H300" t="str">
        <f>VLOOKUP(Table1[[#This Row],[Code Product Line]],ProductLineTable[], 2,FALSE)</f>
        <v>Snappies</v>
      </c>
      <c r="I300" t="str">
        <f>VLOOKUP(Table1[[#This Row],[Code Product Name]], ProductNameTable[], 2, FALSE)</f>
        <v>Hoodie</v>
      </c>
      <c r="J300" t="str">
        <f>VLOOKUP(Table1[[#This Row],[Code Product Print]], ProductPrintTable[], 2, FALSE)</f>
        <v>Red</v>
      </c>
      <c r="K300" s="2" t="str">
        <f>VLOOKUP(MID(Table1[[#This Row],[SKU]],5,2)&amp;IF(MID(Table1[[#This Row],[SKU]], 7,1) ="L", "L", ""), ProductSizeTable[], 2, FALSE)</f>
        <v>Medium</v>
      </c>
      <c r="L300" s="2" t="str">
        <f>IF(Table1[[#This Row],[Gender Product Name]] = "Neutral", Table1[[#This Row],[Gender Product Print]])</f>
        <v>Neutral</v>
      </c>
      <c r="M300" s="2" t="str">
        <f>LEFT(Table1[[#This Row],[SKU]], 2)</f>
        <v>02</v>
      </c>
      <c r="N300" s="2" t="str">
        <f>LEFT(Table1[[#This Row],[SKU]], 4)</f>
        <v>0205</v>
      </c>
      <c r="O300" s="2" t="str">
        <f>MID(Table1[[#This Row],[SKU]],IF(MID(Table1[[#This Row],[SKU]], 7,1) ="L", 8, 7),2)</f>
        <v>RE</v>
      </c>
      <c r="P300" s="2" t="str">
        <f>MID(Table1[[#This Row],[SKU]],5,2)&amp;IF(MID(Table1[[#This Row],[SKU]], 7,1) ="L", "L", "")</f>
        <v>02</v>
      </c>
      <c r="Q300" s="2" t="str">
        <f>VLOOKUP(Table1[[#This Row],[Code Product Name]], ProductNameTable[], 3, FALSE)</f>
        <v>Neutral</v>
      </c>
      <c r="R300" s="2" t="str">
        <f>VLOOKUP(Table1[[#This Row],[Code Product Print]], ProductPrintTable[], 3, FALSE)</f>
        <v>Neutral</v>
      </c>
      <c r="S300" s="2"/>
    </row>
    <row r="301" spans="1:19" ht="15" x14ac:dyDescent="0.2">
      <c r="A301" t="s">
        <v>198</v>
      </c>
      <c r="B301" t="b">
        <v>1</v>
      </c>
      <c r="C301" t="b">
        <v>0</v>
      </c>
      <c r="D301" t="s">
        <v>199</v>
      </c>
      <c r="F301">
        <v>10</v>
      </c>
      <c r="H301" t="str">
        <f>VLOOKUP(Table1[[#This Row],[Code Product Line]],ProductLineTable[], 2,FALSE)</f>
        <v>Snappies</v>
      </c>
      <c r="I301" t="str">
        <f>VLOOKUP(Table1[[#This Row],[Code Product Name]], ProductNameTable[], 2, FALSE)</f>
        <v>Hoodie</v>
      </c>
      <c r="J301" t="str">
        <f>VLOOKUP(Table1[[#This Row],[Code Product Print]], ProductPrintTable[], 2, FALSE)</f>
        <v>Unicorns</v>
      </c>
      <c r="K301" s="2" t="str">
        <f>VLOOKUP(MID(Table1[[#This Row],[SKU]],5,2)&amp;IF(MID(Table1[[#This Row],[SKU]], 7,1) ="L", "L", ""), ProductSizeTable[], 2, FALSE)</f>
        <v>Medium</v>
      </c>
      <c r="L301" s="2" t="str">
        <f>IF(Table1[[#This Row],[Gender Product Name]] = "Neutral", Table1[[#This Row],[Gender Product Print]])</f>
        <v>Female</v>
      </c>
      <c r="M301" s="2" t="str">
        <f>LEFT(Table1[[#This Row],[SKU]], 2)</f>
        <v>02</v>
      </c>
      <c r="N301" s="2" t="str">
        <f>LEFT(Table1[[#This Row],[SKU]], 4)</f>
        <v>0205</v>
      </c>
      <c r="O301" s="2" t="str">
        <f>MID(Table1[[#This Row],[SKU]],IF(MID(Table1[[#This Row],[SKU]], 7,1) ="L", 8, 7),2)</f>
        <v>UN</v>
      </c>
      <c r="P301" s="2" t="str">
        <f>MID(Table1[[#This Row],[SKU]],5,2)&amp;IF(MID(Table1[[#This Row],[SKU]], 7,1) ="L", "L", "")</f>
        <v>02</v>
      </c>
      <c r="Q301" s="2" t="str">
        <f>VLOOKUP(Table1[[#This Row],[Code Product Name]], ProductNameTable[], 3, FALSE)</f>
        <v>Neutral</v>
      </c>
      <c r="R301" s="2" t="str">
        <f>VLOOKUP(Table1[[#This Row],[Code Product Print]], ProductPrintTable[], 3, FALSE)</f>
        <v>Female</v>
      </c>
      <c r="S301" s="2"/>
    </row>
    <row r="302" spans="1:19" ht="15" x14ac:dyDescent="0.2">
      <c r="A302" t="s">
        <v>1081</v>
      </c>
      <c r="B302" t="b">
        <v>1</v>
      </c>
      <c r="C302" t="b">
        <v>0</v>
      </c>
      <c r="D302" t="s">
        <v>1082</v>
      </c>
      <c r="E302">
        <v>14</v>
      </c>
      <c r="F302">
        <v>10</v>
      </c>
      <c r="G302">
        <v>24</v>
      </c>
      <c r="H302" t="str">
        <f>VLOOKUP(Table1[[#This Row],[Code Product Line]],ProductLineTable[], 2,FALSE)</f>
        <v>Snappies</v>
      </c>
      <c r="I302" t="str">
        <f>VLOOKUP(Table1[[#This Row],[Code Product Name]], ProductNameTable[], 2, FALSE)</f>
        <v>Hoodie</v>
      </c>
      <c r="J302" t="str">
        <f>VLOOKUP(Table1[[#This Row],[Code Product Print]], ProductPrintTable[], 2, FALSE)</f>
        <v>Black</v>
      </c>
      <c r="K302" s="2" t="str">
        <f>VLOOKUP(MID(Table1[[#This Row],[SKU]],5,2)&amp;IF(MID(Table1[[#This Row],[SKU]], 7,1) ="L", "L", ""), ProductSizeTable[], 2, FALSE)</f>
        <v>Large</v>
      </c>
      <c r="L302" s="2" t="str">
        <f>IF(Table1[[#This Row],[Gender Product Name]] = "Neutral", Table1[[#This Row],[Gender Product Print]])</f>
        <v>Neutral</v>
      </c>
      <c r="M302" s="2" t="str">
        <f>LEFT(Table1[[#This Row],[SKU]], 2)</f>
        <v>02</v>
      </c>
      <c r="N302" s="2" t="str">
        <f>LEFT(Table1[[#This Row],[SKU]], 4)</f>
        <v>0205</v>
      </c>
      <c r="O302" s="2" t="str">
        <f>MID(Table1[[#This Row],[SKU]],IF(MID(Table1[[#This Row],[SKU]], 7,1) ="L", 8, 7),2)</f>
        <v>BK</v>
      </c>
      <c r="P302" s="2" t="str">
        <f>MID(Table1[[#This Row],[SKU]],5,2)&amp;IF(MID(Table1[[#This Row],[SKU]], 7,1) ="L", "L", "")</f>
        <v>03</v>
      </c>
      <c r="Q302" s="2" t="str">
        <f>VLOOKUP(Table1[[#This Row],[Code Product Name]], ProductNameTable[], 3, FALSE)</f>
        <v>Neutral</v>
      </c>
      <c r="R302" s="2" t="str">
        <f>VLOOKUP(Table1[[#This Row],[Code Product Print]], ProductPrintTable[], 3, FALSE)</f>
        <v>Neutral</v>
      </c>
      <c r="S302" s="2"/>
    </row>
    <row r="303" spans="1:19" ht="15" x14ac:dyDescent="0.2">
      <c r="A303" t="s">
        <v>1083</v>
      </c>
      <c r="B303" t="b">
        <v>1</v>
      </c>
      <c r="C303" t="b">
        <v>0</v>
      </c>
      <c r="D303" t="s">
        <v>1084</v>
      </c>
      <c r="E303">
        <v>14</v>
      </c>
      <c r="F303">
        <v>10</v>
      </c>
      <c r="G303">
        <v>24</v>
      </c>
      <c r="H303" t="str">
        <f>VLOOKUP(Table1[[#This Row],[Code Product Line]],ProductLineTable[], 2,FALSE)</f>
        <v>Snappies</v>
      </c>
      <c r="I303" t="str">
        <f>VLOOKUP(Table1[[#This Row],[Code Product Name]], ProductNameTable[], 2, FALSE)</f>
        <v>Hoodie</v>
      </c>
      <c r="J303" t="str">
        <f>VLOOKUP(Table1[[#This Row],[Code Product Print]], ProductPrintTable[], 2, FALSE)</f>
        <v>Blue</v>
      </c>
      <c r="K303" s="2" t="str">
        <f>VLOOKUP(MID(Table1[[#This Row],[SKU]],5,2)&amp;IF(MID(Table1[[#This Row],[SKU]], 7,1) ="L", "L", ""), ProductSizeTable[], 2, FALSE)</f>
        <v>Large</v>
      </c>
      <c r="L303" s="2" t="str">
        <f>IF(Table1[[#This Row],[Gender Product Name]] = "Neutral", Table1[[#This Row],[Gender Product Print]])</f>
        <v>Neutral</v>
      </c>
      <c r="M303" s="2" t="str">
        <f>LEFT(Table1[[#This Row],[SKU]], 2)</f>
        <v>02</v>
      </c>
      <c r="N303" s="2" t="str">
        <f>LEFT(Table1[[#This Row],[SKU]], 4)</f>
        <v>0205</v>
      </c>
      <c r="O303" s="2" t="str">
        <f>MID(Table1[[#This Row],[SKU]],IF(MID(Table1[[#This Row],[SKU]], 7,1) ="L", 8, 7),2)</f>
        <v>BL</v>
      </c>
      <c r="P303" s="2" t="str">
        <f>MID(Table1[[#This Row],[SKU]],5,2)&amp;IF(MID(Table1[[#This Row],[SKU]], 7,1) ="L", "L", "")</f>
        <v>03</v>
      </c>
      <c r="Q303" s="2" t="str">
        <f>VLOOKUP(Table1[[#This Row],[Code Product Name]], ProductNameTable[], 3, FALSE)</f>
        <v>Neutral</v>
      </c>
      <c r="R303" s="2" t="str">
        <f>VLOOKUP(Table1[[#This Row],[Code Product Print]], ProductPrintTable[], 3, FALSE)</f>
        <v>Neutral</v>
      </c>
      <c r="S303" s="2"/>
    </row>
    <row r="304" spans="1:19" ht="15" x14ac:dyDescent="0.2">
      <c r="A304" t="s">
        <v>1085</v>
      </c>
      <c r="B304" t="b">
        <v>1</v>
      </c>
      <c r="C304" t="b">
        <v>0</v>
      </c>
      <c r="D304" t="s">
        <v>1086</v>
      </c>
      <c r="F304">
        <v>10</v>
      </c>
      <c r="H304" t="str">
        <f>VLOOKUP(Table1[[#This Row],[Code Product Line]],ProductLineTable[], 2,FALSE)</f>
        <v>Snappies</v>
      </c>
      <c r="I304" t="str">
        <f>VLOOKUP(Table1[[#This Row],[Code Product Name]], ProductNameTable[], 2, FALSE)</f>
        <v>Hoodie</v>
      </c>
      <c r="J304" t="str">
        <f>VLOOKUP(Table1[[#This Row],[Code Product Print]], ProductPrintTable[], 2, FALSE)</f>
        <v>Cammies</v>
      </c>
      <c r="K304" s="2" t="str">
        <f>VLOOKUP(MID(Table1[[#This Row],[SKU]],5,2)&amp;IF(MID(Table1[[#This Row],[SKU]], 7,1) ="L", "L", ""), ProductSizeTable[], 2, FALSE)</f>
        <v>Large</v>
      </c>
      <c r="L304" s="2" t="str">
        <f>IF(Table1[[#This Row],[Gender Product Name]] = "Neutral", Table1[[#This Row],[Gender Product Print]])</f>
        <v>Neutral</v>
      </c>
      <c r="M304" s="2" t="str">
        <f>LEFT(Table1[[#This Row],[SKU]], 2)</f>
        <v>02</v>
      </c>
      <c r="N304" s="2" t="str">
        <f>LEFT(Table1[[#This Row],[SKU]], 4)</f>
        <v>0205</v>
      </c>
      <c r="O304" s="2" t="str">
        <f>MID(Table1[[#This Row],[SKU]],IF(MID(Table1[[#This Row],[SKU]], 7,1) ="L", 8, 7),2)</f>
        <v>CA</v>
      </c>
      <c r="P304" s="2" t="str">
        <f>MID(Table1[[#This Row],[SKU]],5,2)&amp;IF(MID(Table1[[#This Row],[SKU]], 7,1) ="L", "L", "")</f>
        <v>03</v>
      </c>
      <c r="Q304" s="2" t="str">
        <f>VLOOKUP(Table1[[#This Row],[Code Product Name]], ProductNameTable[], 3, FALSE)</f>
        <v>Neutral</v>
      </c>
      <c r="R304" s="2" t="str">
        <f>VLOOKUP(Table1[[#This Row],[Code Product Print]], ProductPrintTable[], 3, FALSE)</f>
        <v>Neutral</v>
      </c>
      <c r="S304" s="2"/>
    </row>
    <row r="305" spans="1:19" ht="15" x14ac:dyDescent="0.2">
      <c r="A305" t="s">
        <v>1087</v>
      </c>
      <c r="B305" t="b">
        <v>1</v>
      </c>
      <c r="C305" t="b">
        <v>0</v>
      </c>
      <c r="D305" t="s">
        <v>1088</v>
      </c>
      <c r="F305">
        <v>40</v>
      </c>
      <c r="H305" t="str">
        <f>VLOOKUP(Table1[[#This Row],[Code Product Line]],ProductLineTable[], 2,FALSE)</f>
        <v>Snappies</v>
      </c>
      <c r="I305" t="str">
        <f>VLOOKUP(Table1[[#This Row],[Code Product Name]], ProductNameTable[], 2, FALSE)</f>
        <v>Hoodie</v>
      </c>
      <c r="J305" t="str">
        <f>VLOOKUP(Table1[[#This Row],[Code Product Print]], ProductPrintTable[], 2, FALSE)</f>
        <v>Camelot</v>
      </c>
      <c r="K305" s="2" t="str">
        <f>VLOOKUP(MID(Table1[[#This Row],[SKU]],5,2)&amp;IF(MID(Table1[[#This Row],[SKU]], 7,1) ="L", "L", ""), ProductSizeTable[], 2, FALSE)</f>
        <v>Large</v>
      </c>
      <c r="L305" s="2" t="str">
        <f>IF(Table1[[#This Row],[Gender Product Name]] = "Neutral", Table1[[#This Row],[Gender Product Print]])</f>
        <v>Neutral</v>
      </c>
      <c r="M305" s="2" t="str">
        <f>LEFT(Table1[[#This Row],[SKU]], 2)</f>
        <v>02</v>
      </c>
      <c r="N305" s="2" t="str">
        <f>LEFT(Table1[[#This Row],[SKU]], 4)</f>
        <v>0205</v>
      </c>
      <c r="O305" s="2" t="str">
        <f>MID(Table1[[#This Row],[SKU]],IF(MID(Table1[[#This Row],[SKU]], 7,1) ="L", 8, 7),2)</f>
        <v>CL</v>
      </c>
      <c r="P305" s="2" t="str">
        <f>MID(Table1[[#This Row],[SKU]],5,2)&amp;IF(MID(Table1[[#This Row],[SKU]], 7,1) ="L", "L", "")</f>
        <v>03</v>
      </c>
      <c r="Q305" s="2" t="str">
        <f>VLOOKUP(Table1[[#This Row],[Code Product Name]], ProductNameTable[], 3, FALSE)</f>
        <v>Neutral</v>
      </c>
      <c r="R305" s="2" t="str">
        <f>VLOOKUP(Table1[[#This Row],[Code Product Print]], ProductPrintTable[], 3, FALSE)</f>
        <v>Neutral</v>
      </c>
      <c r="S305" s="2"/>
    </row>
    <row r="306" spans="1:19" ht="15" x14ac:dyDescent="0.2">
      <c r="A306" t="s">
        <v>1089</v>
      </c>
      <c r="B306" t="b">
        <v>1</v>
      </c>
      <c r="C306" t="b">
        <v>0</v>
      </c>
      <c r="D306" t="s">
        <v>1090</v>
      </c>
      <c r="F306">
        <v>40</v>
      </c>
      <c r="H306" t="str">
        <f>VLOOKUP(Table1[[#This Row],[Code Product Line]],ProductLineTable[], 2,FALSE)</f>
        <v>Snappies</v>
      </c>
      <c r="I306" t="str">
        <f>VLOOKUP(Table1[[#This Row],[Code Product Name]], ProductNameTable[], 2, FALSE)</f>
        <v>Hoodie</v>
      </c>
      <c r="J306" t="str">
        <f>VLOOKUP(Table1[[#This Row],[Code Product Print]], ProductPrintTable[], 2, FALSE)</f>
        <v>Cammies Pink</v>
      </c>
      <c r="K306" s="2" t="str">
        <f>VLOOKUP(MID(Table1[[#This Row],[SKU]],5,2)&amp;IF(MID(Table1[[#This Row],[SKU]], 7,1) ="L", "L", ""), ProductSizeTable[], 2, FALSE)</f>
        <v>Large</v>
      </c>
      <c r="L306" s="2" t="str">
        <f>IF(Table1[[#This Row],[Gender Product Name]] = "Neutral", Table1[[#This Row],[Gender Product Print]])</f>
        <v>Female</v>
      </c>
      <c r="M306" s="2" t="str">
        <f>LEFT(Table1[[#This Row],[SKU]], 2)</f>
        <v>02</v>
      </c>
      <c r="N306" s="2" t="str">
        <f>LEFT(Table1[[#This Row],[SKU]], 4)</f>
        <v>0205</v>
      </c>
      <c r="O306" s="2" t="str">
        <f>MID(Table1[[#This Row],[SKU]],IF(MID(Table1[[#This Row],[SKU]], 7,1) ="L", 8, 7),2)</f>
        <v>CP</v>
      </c>
      <c r="P306" s="2" t="str">
        <f>MID(Table1[[#This Row],[SKU]],5,2)&amp;IF(MID(Table1[[#This Row],[SKU]], 7,1) ="L", "L", "")</f>
        <v>03</v>
      </c>
      <c r="Q306" s="2" t="str">
        <f>VLOOKUP(Table1[[#This Row],[Code Product Name]], ProductNameTable[], 3, FALSE)</f>
        <v>Neutral</v>
      </c>
      <c r="R306" s="2" t="str">
        <f>VLOOKUP(Table1[[#This Row],[Code Product Print]], ProductPrintTable[], 3, FALSE)</f>
        <v>Female</v>
      </c>
      <c r="S306" s="2"/>
    </row>
    <row r="307" spans="1:19" ht="15" x14ac:dyDescent="0.2">
      <c r="A307" t="s">
        <v>1091</v>
      </c>
      <c r="B307" t="b">
        <v>1</v>
      </c>
      <c r="C307" t="b">
        <v>0</v>
      </c>
      <c r="D307" t="s">
        <v>1092</v>
      </c>
      <c r="F307">
        <v>10</v>
      </c>
      <c r="H307" t="str">
        <f>VLOOKUP(Table1[[#This Row],[Code Product Line]],ProductLineTable[], 2,FALSE)</f>
        <v>Snappies</v>
      </c>
      <c r="I307" t="str">
        <f>VLOOKUP(Table1[[#This Row],[Code Product Name]], ProductNameTable[], 2, FALSE)</f>
        <v>Hoodie</v>
      </c>
      <c r="J307" t="str">
        <f>VLOOKUP(Table1[[#This Row],[Code Product Print]], ProductPrintTable[], 2, FALSE)</f>
        <v>Galactic</v>
      </c>
      <c r="K307" s="2" t="str">
        <f>VLOOKUP(MID(Table1[[#This Row],[SKU]],5,2)&amp;IF(MID(Table1[[#This Row],[SKU]], 7,1) ="L", "L", ""), ProductSizeTable[], 2, FALSE)</f>
        <v>Large</v>
      </c>
      <c r="L307" s="2" t="str">
        <f>IF(Table1[[#This Row],[Gender Product Name]] = "Neutral", Table1[[#This Row],[Gender Product Print]])</f>
        <v>Neutral</v>
      </c>
      <c r="M307" s="2" t="str">
        <f>LEFT(Table1[[#This Row],[SKU]], 2)</f>
        <v>02</v>
      </c>
      <c r="N307" s="2" t="str">
        <f>LEFT(Table1[[#This Row],[SKU]], 4)</f>
        <v>0205</v>
      </c>
      <c r="O307" s="2" t="str">
        <f>MID(Table1[[#This Row],[SKU]],IF(MID(Table1[[#This Row],[SKU]], 7,1) ="L", 8, 7),2)</f>
        <v>GA</v>
      </c>
      <c r="P307" s="2" t="str">
        <f>MID(Table1[[#This Row],[SKU]],5,2)&amp;IF(MID(Table1[[#This Row],[SKU]], 7,1) ="L", "L", "")</f>
        <v>03</v>
      </c>
      <c r="Q307" s="2" t="str">
        <f>VLOOKUP(Table1[[#This Row],[Code Product Name]], ProductNameTable[], 3, FALSE)</f>
        <v>Neutral</v>
      </c>
      <c r="R307" s="2" t="str">
        <f>VLOOKUP(Table1[[#This Row],[Code Product Print]], ProductPrintTable[], 3, FALSE)</f>
        <v>Neutral</v>
      </c>
      <c r="S307" s="2"/>
    </row>
    <row r="308" spans="1:19" ht="15" x14ac:dyDescent="0.2">
      <c r="A308" t="s">
        <v>1093</v>
      </c>
      <c r="B308" t="b">
        <v>0</v>
      </c>
      <c r="C308" t="b">
        <v>0</v>
      </c>
      <c r="D308" t="s">
        <v>1094</v>
      </c>
      <c r="E308">
        <v>14</v>
      </c>
      <c r="F308">
        <v>10</v>
      </c>
      <c r="G308">
        <v>24</v>
      </c>
      <c r="H308" t="str">
        <f>VLOOKUP(Table1[[#This Row],[Code Product Line]],ProductLineTable[], 2,FALSE)</f>
        <v>Snappies</v>
      </c>
      <c r="I308" t="str">
        <f>VLOOKUP(Table1[[#This Row],[Code Product Name]], ProductNameTable[], 2, FALSE)</f>
        <v>Hoodie</v>
      </c>
      <c r="J308" t="str">
        <f>VLOOKUP(Table1[[#This Row],[Code Product Print]], ProductPrintTable[], 2, FALSE)</f>
        <v>Green</v>
      </c>
      <c r="K308" s="2" t="str">
        <f>VLOOKUP(MID(Table1[[#This Row],[SKU]],5,2)&amp;IF(MID(Table1[[#This Row],[SKU]], 7,1) ="L", "L", ""), ProductSizeTable[], 2, FALSE)</f>
        <v>Large</v>
      </c>
      <c r="L308" s="2" t="str">
        <f>IF(Table1[[#This Row],[Gender Product Name]] = "Neutral", Table1[[#This Row],[Gender Product Print]])</f>
        <v>Neutral</v>
      </c>
      <c r="M308" s="2" t="str">
        <f>LEFT(Table1[[#This Row],[SKU]], 2)</f>
        <v>02</v>
      </c>
      <c r="N308" s="2" t="str">
        <f>LEFT(Table1[[#This Row],[SKU]], 4)</f>
        <v>0205</v>
      </c>
      <c r="O308" s="2" t="str">
        <f>MID(Table1[[#This Row],[SKU]],IF(MID(Table1[[#This Row],[SKU]], 7,1) ="L", 8, 7),2)</f>
        <v>GR</v>
      </c>
      <c r="P308" s="2" t="str">
        <f>MID(Table1[[#This Row],[SKU]],5,2)&amp;IF(MID(Table1[[#This Row],[SKU]], 7,1) ="L", "L", "")</f>
        <v>03</v>
      </c>
      <c r="Q308" s="2" t="str">
        <f>VLOOKUP(Table1[[#This Row],[Code Product Name]], ProductNameTable[], 3, FALSE)</f>
        <v>Neutral</v>
      </c>
      <c r="R308" s="2" t="str">
        <f>VLOOKUP(Table1[[#This Row],[Code Product Print]], ProductPrintTable[], 3, FALSE)</f>
        <v>Neutral</v>
      </c>
      <c r="S308" s="2"/>
    </row>
    <row r="309" spans="1:19" ht="15" x14ac:dyDescent="0.2">
      <c r="A309" t="s">
        <v>1095</v>
      </c>
      <c r="B309" t="b">
        <v>1</v>
      </c>
      <c r="C309" t="b">
        <v>0</v>
      </c>
      <c r="D309" t="s">
        <v>1096</v>
      </c>
      <c r="F309">
        <v>10</v>
      </c>
      <c r="H309" t="str">
        <f>VLOOKUP(Table1[[#This Row],[Code Product Line]],ProductLineTable[], 2,FALSE)</f>
        <v>Snappies</v>
      </c>
      <c r="I309" t="str">
        <f>VLOOKUP(Table1[[#This Row],[Code Product Name]], ProductNameTable[], 2, FALSE)</f>
        <v>Hoodie</v>
      </c>
      <c r="J309" t="str">
        <f>VLOOKUP(Table1[[#This Row],[Code Product Print]], ProductPrintTable[], 2, FALSE)</f>
        <v>Metro</v>
      </c>
      <c r="K309" s="2" t="str">
        <f>VLOOKUP(MID(Table1[[#This Row],[SKU]],5,2)&amp;IF(MID(Table1[[#This Row],[SKU]], 7,1) ="L", "L", ""), ProductSizeTable[], 2, FALSE)</f>
        <v>Large</v>
      </c>
      <c r="L309" s="2" t="str">
        <f>IF(Table1[[#This Row],[Gender Product Name]] = "Neutral", Table1[[#This Row],[Gender Product Print]])</f>
        <v>Neutral</v>
      </c>
      <c r="M309" s="2" t="str">
        <f>LEFT(Table1[[#This Row],[SKU]], 2)</f>
        <v>02</v>
      </c>
      <c r="N309" s="2" t="str">
        <f>LEFT(Table1[[#This Row],[SKU]], 4)</f>
        <v>0205</v>
      </c>
      <c r="O309" s="2" t="str">
        <f>MID(Table1[[#This Row],[SKU]],IF(MID(Table1[[#This Row],[SKU]], 7,1) ="L", 8, 7),2)</f>
        <v>ME</v>
      </c>
      <c r="P309" s="2" t="str">
        <f>MID(Table1[[#This Row],[SKU]],5,2)&amp;IF(MID(Table1[[#This Row],[SKU]], 7,1) ="L", "L", "")</f>
        <v>03</v>
      </c>
      <c r="Q309" s="2" t="str">
        <f>VLOOKUP(Table1[[#This Row],[Code Product Name]], ProductNameTable[], 3, FALSE)</f>
        <v>Neutral</v>
      </c>
      <c r="R309" s="2" t="str">
        <f>VLOOKUP(Table1[[#This Row],[Code Product Print]], ProductPrintTable[], 3, FALSE)</f>
        <v>Neutral</v>
      </c>
      <c r="S309" s="2"/>
    </row>
    <row r="310" spans="1:19" ht="15" x14ac:dyDescent="0.2">
      <c r="A310" t="s">
        <v>1097</v>
      </c>
      <c r="B310" t="b">
        <v>0</v>
      </c>
      <c r="C310" t="b">
        <v>0</v>
      </c>
      <c r="D310" t="s">
        <v>1098</v>
      </c>
      <c r="F310">
        <v>10</v>
      </c>
      <c r="H310" t="str">
        <f>VLOOKUP(Table1[[#This Row],[Code Product Line]],ProductLineTable[], 2,FALSE)</f>
        <v>Snappies</v>
      </c>
      <c r="I310" t="str">
        <f>VLOOKUP(Table1[[#This Row],[Code Product Name]], ProductNameTable[], 2, FALSE)</f>
        <v>Hoodie</v>
      </c>
      <c r="J310" t="str">
        <f>VLOOKUP(Table1[[#This Row],[Code Product Print]], ProductPrintTable[], 2, FALSE)</f>
        <v>Overnights</v>
      </c>
      <c r="K310" s="2" t="str">
        <f>VLOOKUP(MID(Table1[[#This Row],[SKU]],5,2)&amp;IF(MID(Table1[[#This Row],[SKU]], 7,1) ="L", "L", ""), ProductSizeTable[], 2, FALSE)</f>
        <v>Large</v>
      </c>
      <c r="L310" s="2" t="str">
        <f>IF(Table1[[#This Row],[Gender Product Name]] = "Neutral", Table1[[#This Row],[Gender Product Print]])</f>
        <v>Neutral</v>
      </c>
      <c r="M310" s="2" t="str">
        <f>LEFT(Table1[[#This Row],[SKU]], 2)</f>
        <v>02</v>
      </c>
      <c r="N310" s="2" t="str">
        <f>LEFT(Table1[[#This Row],[SKU]], 4)</f>
        <v>0205</v>
      </c>
      <c r="O310" s="2" t="str">
        <f>MID(Table1[[#This Row],[SKU]],IF(MID(Table1[[#This Row],[SKU]], 7,1) ="L", 8, 7),2)</f>
        <v>ON</v>
      </c>
      <c r="P310" s="2" t="str">
        <f>MID(Table1[[#This Row],[SKU]],5,2)&amp;IF(MID(Table1[[#This Row],[SKU]], 7,1) ="L", "L", "")</f>
        <v>03</v>
      </c>
      <c r="Q310" s="2" t="str">
        <f>VLOOKUP(Table1[[#This Row],[Code Product Name]], ProductNameTable[], 3, FALSE)</f>
        <v>Neutral</v>
      </c>
      <c r="R310" s="2" t="str">
        <f>VLOOKUP(Table1[[#This Row],[Code Product Print]], ProductPrintTable[], 3, FALSE)</f>
        <v>Neutral</v>
      </c>
      <c r="S310" s="2"/>
    </row>
    <row r="311" spans="1:19" ht="15" x14ac:dyDescent="0.2">
      <c r="A311" t="s">
        <v>1099</v>
      </c>
      <c r="B311" t="b">
        <v>1</v>
      </c>
      <c r="C311" t="b">
        <v>0</v>
      </c>
      <c r="D311" t="s">
        <v>1100</v>
      </c>
      <c r="H311" t="str">
        <f>VLOOKUP(Table1[[#This Row],[Code Product Line]],ProductLineTable[], 2,FALSE)</f>
        <v>Snappies</v>
      </c>
      <c r="I311" t="str">
        <f>VLOOKUP(Table1[[#This Row],[Code Product Name]], ProductNameTable[], 2, FALSE)</f>
        <v>Hoodie</v>
      </c>
      <c r="J311" t="str">
        <f>VLOOKUP(Table1[[#This Row],[Code Product Print]], ProductPrintTable[], 2, FALSE)</f>
        <v>Overnights</v>
      </c>
      <c r="K311" s="2" t="str">
        <f>VLOOKUP(MID(Table1[[#This Row],[SKU]],5,2)&amp;IF(MID(Table1[[#This Row],[SKU]], 7,1) ="L", "L", ""), ProductSizeTable[], 2, FALSE)</f>
        <v>Large</v>
      </c>
      <c r="L311" s="2" t="str">
        <f>IF(Table1[[#This Row],[Gender Product Name]] = "Neutral", Table1[[#This Row],[Gender Product Print]])</f>
        <v>Neutral</v>
      </c>
      <c r="M311" s="2" t="str">
        <f>LEFT(Table1[[#This Row],[SKU]], 2)</f>
        <v>02</v>
      </c>
      <c r="N311" s="2" t="str">
        <f>LEFT(Table1[[#This Row],[SKU]], 4)</f>
        <v>0205</v>
      </c>
      <c r="O311" s="2" t="str">
        <f>MID(Table1[[#This Row],[SKU]],IF(MID(Table1[[#This Row],[SKU]], 7,1) ="L", 8, 7),2)</f>
        <v>ON</v>
      </c>
      <c r="P311" s="2" t="str">
        <f>MID(Table1[[#This Row],[SKU]],5,2)&amp;IF(MID(Table1[[#This Row],[SKU]], 7,1) ="L", "L", "")</f>
        <v>03</v>
      </c>
      <c r="Q311" s="2" t="str">
        <f>VLOOKUP(Table1[[#This Row],[Code Product Name]], ProductNameTable[], 3, FALSE)</f>
        <v>Neutral</v>
      </c>
      <c r="R311" s="2" t="str">
        <f>VLOOKUP(Table1[[#This Row],[Code Product Print]], ProductPrintTable[], 3, FALSE)</f>
        <v>Neutral</v>
      </c>
      <c r="S311" s="2"/>
    </row>
    <row r="312" spans="1:19" ht="15" x14ac:dyDescent="0.2">
      <c r="A312" t="s">
        <v>1101</v>
      </c>
      <c r="B312" t="b">
        <v>1</v>
      </c>
      <c r="C312" t="b">
        <v>0</v>
      </c>
      <c r="D312" t="s">
        <v>1102</v>
      </c>
      <c r="E312">
        <v>14</v>
      </c>
      <c r="F312">
        <v>10</v>
      </c>
      <c r="G312">
        <v>24</v>
      </c>
      <c r="H312" t="str">
        <f>VLOOKUP(Table1[[#This Row],[Code Product Line]],ProductLineTable[], 2,FALSE)</f>
        <v>Snappies</v>
      </c>
      <c r="I312" t="str">
        <f>VLOOKUP(Table1[[#This Row],[Code Product Name]], ProductNameTable[], 2, FALSE)</f>
        <v>Hoodie</v>
      </c>
      <c r="J312" t="str">
        <f>VLOOKUP(Table1[[#This Row],[Code Product Print]], ProductPrintTable[], 2, FALSE)</f>
        <v>Pink</v>
      </c>
      <c r="K312" s="2" t="str">
        <f>VLOOKUP(MID(Table1[[#This Row],[SKU]],5,2)&amp;IF(MID(Table1[[#This Row],[SKU]], 7,1) ="L", "L", ""), ProductSizeTable[], 2, FALSE)</f>
        <v>Large</v>
      </c>
      <c r="L312" s="2" t="str">
        <f>IF(Table1[[#This Row],[Gender Product Name]] = "Neutral", Table1[[#This Row],[Gender Product Print]])</f>
        <v>Female</v>
      </c>
      <c r="M312" s="2" t="str">
        <f>LEFT(Table1[[#This Row],[SKU]], 2)</f>
        <v>02</v>
      </c>
      <c r="N312" s="2" t="str">
        <f>LEFT(Table1[[#This Row],[SKU]], 4)</f>
        <v>0205</v>
      </c>
      <c r="O312" s="2" t="str">
        <f>MID(Table1[[#This Row],[SKU]],IF(MID(Table1[[#This Row],[SKU]], 7,1) ="L", 8, 7),2)</f>
        <v>PK</v>
      </c>
      <c r="P312" s="2" t="str">
        <f>MID(Table1[[#This Row],[SKU]],5,2)&amp;IF(MID(Table1[[#This Row],[SKU]], 7,1) ="L", "L", "")</f>
        <v>03</v>
      </c>
      <c r="Q312" s="2" t="str">
        <f>VLOOKUP(Table1[[#This Row],[Code Product Name]], ProductNameTable[], 3, FALSE)</f>
        <v>Neutral</v>
      </c>
      <c r="R312" s="2" t="str">
        <f>VLOOKUP(Table1[[#This Row],[Code Product Print]], ProductPrintTable[], 3, FALSE)</f>
        <v>Female</v>
      </c>
      <c r="S312" s="2"/>
    </row>
    <row r="313" spans="1:19" ht="15" x14ac:dyDescent="0.2">
      <c r="A313" t="s">
        <v>1103</v>
      </c>
      <c r="B313" t="b">
        <v>1</v>
      </c>
      <c r="C313" t="b">
        <v>0</v>
      </c>
      <c r="D313" t="s">
        <v>1104</v>
      </c>
      <c r="F313">
        <v>10</v>
      </c>
      <c r="H313" t="str">
        <f>VLOOKUP(Table1[[#This Row],[Code Product Line]],ProductLineTable[], 2,FALSE)</f>
        <v>Snappies</v>
      </c>
      <c r="I313" t="str">
        <f>VLOOKUP(Table1[[#This Row],[Code Product Name]], ProductNameTable[], 2, FALSE)</f>
        <v>Hoodie</v>
      </c>
      <c r="J313" t="str">
        <f>VLOOKUP(Table1[[#This Row],[Code Product Print]], ProductPrintTable[], 2, FALSE)</f>
        <v>Puppers</v>
      </c>
      <c r="K313" s="2" t="str">
        <f>VLOOKUP(MID(Table1[[#This Row],[SKU]],5,2)&amp;IF(MID(Table1[[#This Row],[SKU]], 7,1) ="L", "L", ""), ProductSizeTable[], 2, FALSE)</f>
        <v>Large</v>
      </c>
      <c r="L313" s="2" t="str">
        <f>IF(Table1[[#This Row],[Gender Product Name]] = "Neutral", Table1[[#This Row],[Gender Product Print]])</f>
        <v>Neutral</v>
      </c>
      <c r="M313" s="2" t="str">
        <f>LEFT(Table1[[#This Row],[SKU]], 2)</f>
        <v>02</v>
      </c>
      <c r="N313" s="2" t="str">
        <f>LEFT(Table1[[#This Row],[SKU]], 4)</f>
        <v>0205</v>
      </c>
      <c r="O313" s="2" t="str">
        <f>MID(Table1[[#This Row],[SKU]],IF(MID(Table1[[#This Row],[SKU]], 7,1) ="L", 8, 7),2)</f>
        <v>PU</v>
      </c>
      <c r="P313" s="2" t="str">
        <f>MID(Table1[[#This Row],[SKU]],5,2)&amp;IF(MID(Table1[[#This Row],[SKU]], 7,1) ="L", "L", "")</f>
        <v>03</v>
      </c>
      <c r="Q313" s="2" t="str">
        <f>VLOOKUP(Table1[[#This Row],[Code Product Name]], ProductNameTable[], 3, FALSE)</f>
        <v>Neutral</v>
      </c>
      <c r="R313" s="2" t="str">
        <f>VLOOKUP(Table1[[#This Row],[Code Product Print]], ProductPrintTable[], 3, FALSE)</f>
        <v>Neutral</v>
      </c>
      <c r="S313" s="2"/>
    </row>
    <row r="314" spans="1:19" ht="15" x14ac:dyDescent="0.2">
      <c r="A314" t="s">
        <v>1105</v>
      </c>
      <c r="B314" t="b">
        <v>1</v>
      </c>
      <c r="C314" t="b">
        <v>0</v>
      </c>
      <c r="D314" t="s">
        <v>1106</v>
      </c>
      <c r="F314">
        <v>10</v>
      </c>
      <c r="H314" t="str">
        <f>VLOOKUP(Table1[[#This Row],[Code Product Line]],ProductLineTable[], 2,FALSE)</f>
        <v>Snappies</v>
      </c>
      <c r="I314" t="str">
        <f>VLOOKUP(Table1[[#This Row],[Code Product Name]], ProductNameTable[], 2, FALSE)</f>
        <v>Hoodie</v>
      </c>
      <c r="J314" t="str">
        <f>VLOOKUP(Table1[[#This Row],[Code Product Print]], ProductPrintTable[], 2, FALSE)</f>
        <v>Rawrs</v>
      </c>
      <c r="K314" s="2" t="str">
        <f>VLOOKUP(MID(Table1[[#This Row],[SKU]],5,2)&amp;IF(MID(Table1[[#This Row],[SKU]], 7,1) ="L", "L", ""), ProductSizeTable[], 2, FALSE)</f>
        <v>Large</v>
      </c>
      <c r="L314" s="2" t="str">
        <f>IF(Table1[[#This Row],[Gender Product Name]] = "Neutral", Table1[[#This Row],[Gender Product Print]])</f>
        <v>Neutral</v>
      </c>
      <c r="M314" s="2" t="str">
        <f>LEFT(Table1[[#This Row],[SKU]], 2)</f>
        <v>02</v>
      </c>
      <c r="N314" s="2" t="str">
        <f>LEFT(Table1[[#This Row],[SKU]], 4)</f>
        <v>0205</v>
      </c>
      <c r="O314" s="2" t="str">
        <f>MID(Table1[[#This Row],[SKU]],IF(MID(Table1[[#This Row],[SKU]], 7,1) ="L", 8, 7),2)</f>
        <v>RA</v>
      </c>
      <c r="P314" s="2" t="str">
        <f>MID(Table1[[#This Row],[SKU]],5,2)&amp;IF(MID(Table1[[#This Row],[SKU]], 7,1) ="L", "L", "")</f>
        <v>03</v>
      </c>
      <c r="Q314" s="2" t="str">
        <f>VLOOKUP(Table1[[#This Row],[Code Product Name]], ProductNameTable[], 3, FALSE)</f>
        <v>Neutral</v>
      </c>
      <c r="R314" s="2" t="str">
        <f>VLOOKUP(Table1[[#This Row],[Code Product Print]], ProductPrintTable[], 3, FALSE)</f>
        <v>Neutral</v>
      </c>
      <c r="S314" s="2"/>
    </row>
    <row r="315" spans="1:19" ht="15" x14ac:dyDescent="0.2">
      <c r="A315" t="s">
        <v>1107</v>
      </c>
      <c r="B315" t="b">
        <v>1</v>
      </c>
      <c r="C315" t="b">
        <v>0</v>
      </c>
      <c r="D315" t="s">
        <v>1108</v>
      </c>
      <c r="E315">
        <v>14</v>
      </c>
      <c r="F315">
        <v>10</v>
      </c>
      <c r="G315">
        <v>24</v>
      </c>
      <c r="H315" t="str">
        <f>VLOOKUP(Table1[[#This Row],[Code Product Line]],ProductLineTable[], 2,FALSE)</f>
        <v>Snappies</v>
      </c>
      <c r="I315" t="str">
        <f>VLOOKUP(Table1[[#This Row],[Code Product Name]], ProductNameTable[], 2, FALSE)</f>
        <v>Hoodie</v>
      </c>
      <c r="J315" t="str">
        <f>VLOOKUP(Table1[[#This Row],[Code Product Print]], ProductPrintTable[], 2, FALSE)</f>
        <v>Red</v>
      </c>
      <c r="K315" s="2" t="str">
        <f>VLOOKUP(MID(Table1[[#This Row],[SKU]],5,2)&amp;IF(MID(Table1[[#This Row],[SKU]], 7,1) ="L", "L", ""), ProductSizeTable[], 2, FALSE)</f>
        <v>Large</v>
      </c>
      <c r="L315" s="2" t="str">
        <f>IF(Table1[[#This Row],[Gender Product Name]] = "Neutral", Table1[[#This Row],[Gender Product Print]])</f>
        <v>Neutral</v>
      </c>
      <c r="M315" s="2" t="str">
        <f>LEFT(Table1[[#This Row],[SKU]], 2)</f>
        <v>02</v>
      </c>
      <c r="N315" s="2" t="str">
        <f>LEFT(Table1[[#This Row],[SKU]], 4)</f>
        <v>0205</v>
      </c>
      <c r="O315" s="2" t="str">
        <f>MID(Table1[[#This Row],[SKU]],IF(MID(Table1[[#This Row],[SKU]], 7,1) ="L", 8, 7),2)</f>
        <v>RE</v>
      </c>
      <c r="P315" s="2" t="str">
        <f>MID(Table1[[#This Row],[SKU]],5,2)&amp;IF(MID(Table1[[#This Row],[SKU]], 7,1) ="L", "L", "")</f>
        <v>03</v>
      </c>
      <c r="Q315" s="2" t="str">
        <f>VLOOKUP(Table1[[#This Row],[Code Product Name]], ProductNameTable[], 3, FALSE)</f>
        <v>Neutral</v>
      </c>
      <c r="R315" s="2" t="str">
        <f>VLOOKUP(Table1[[#This Row],[Code Product Print]], ProductPrintTable[], 3, FALSE)</f>
        <v>Neutral</v>
      </c>
      <c r="S315" s="2"/>
    </row>
    <row r="316" spans="1:19" ht="15" x14ac:dyDescent="0.2">
      <c r="A316" t="s">
        <v>1109</v>
      </c>
      <c r="B316" t="b">
        <v>1</v>
      </c>
      <c r="C316" t="b">
        <v>0</v>
      </c>
      <c r="D316" t="s">
        <v>1110</v>
      </c>
      <c r="F316">
        <v>10</v>
      </c>
      <c r="H316" t="str">
        <f>VLOOKUP(Table1[[#This Row],[Code Product Line]],ProductLineTable[], 2,FALSE)</f>
        <v>Snappies</v>
      </c>
      <c r="I316" t="str">
        <f>VLOOKUP(Table1[[#This Row],[Code Product Name]], ProductNameTable[], 2, FALSE)</f>
        <v>Hoodie</v>
      </c>
      <c r="J316" t="str">
        <f>VLOOKUP(Table1[[#This Row],[Code Product Print]], ProductPrintTable[], 2, FALSE)</f>
        <v>Unicorns</v>
      </c>
      <c r="K316" s="2" t="str">
        <f>VLOOKUP(MID(Table1[[#This Row],[SKU]],5,2)&amp;IF(MID(Table1[[#This Row],[SKU]], 7,1) ="L", "L", ""), ProductSizeTable[], 2, FALSE)</f>
        <v>Large</v>
      </c>
      <c r="L316" s="2" t="str">
        <f>IF(Table1[[#This Row],[Gender Product Name]] = "Neutral", Table1[[#This Row],[Gender Product Print]])</f>
        <v>Female</v>
      </c>
      <c r="M316" s="2" t="str">
        <f>LEFT(Table1[[#This Row],[SKU]], 2)</f>
        <v>02</v>
      </c>
      <c r="N316" s="2" t="str">
        <f>LEFT(Table1[[#This Row],[SKU]], 4)</f>
        <v>0205</v>
      </c>
      <c r="O316" s="2" t="str">
        <f>MID(Table1[[#This Row],[SKU]],IF(MID(Table1[[#This Row],[SKU]], 7,1) ="L", 8, 7),2)</f>
        <v>UN</v>
      </c>
      <c r="P316" s="2" t="str">
        <f>MID(Table1[[#This Row],[SKU]],5,2)&amp;IF(MID(Table1[[#This Row],[SKU]], 7,1) ="L", "L", "")</f>
        <v>03</v>
      </c>
      <c r="Q316" s="2" t="str">
        <f>VLOOKUP(Table1[[#This Row],[Code Product Name]], ProductNameTable[], 3, FALSE)</f>
        <v>Neutral</v>
      </c>
      <c r="R316" s="2" t="str">
        <f>VLOOKUP(Table1[[#This Row],[Code Product Print]], ProductPrintTable[], 3, FALSE)</f>
        <v>Female</v>
      </c>
      <c r="S316" s="2"/>
    </row>
    <row r="317" spans="1:19" ht="15" x14ac:dyDescent="0.2">
      <c r="A317" t="s">
        <v>1111</v>
      </c>
      <c r="B317" t="b">
        <v>1</v>
      </c>
      <c r="C317" t="b">
        <v>0</v>
      </c>
      <c r="D317" t="s">
        <v>1112</v>
      </c>
      <c r="E317">
        <v>14</v>
      </c>
      <c r="F317">
        <v>10</v>
      </c>
      <c r="G317">
        <v>24</v>
      </c>
      <c r="H317" t="str">
        <f>VLOOKUP(Table1[[#This Row],[Code Product Line]],ProductLineTable[], 2,FALSE)</f>
        <v>Snappies</v>
      </c>
      <c r="I317" t="str">
        <f>VLOOKUP(Table1[[#This Row],[Code Product Name]], ProductNameTable[], 2, FALSE)</f>
        <v>Hoodie</v>
      </c>
      <c r="J317" t="str">
        <f>VLOOKUP(Table1[[#This Row],[Code Product Print]], ProductPrintTable[], 2, FALSE)</f>
        <v>White</v>
      </c>
      <c r="K317" s="2" t="str">
        <f>VLOOKUP(MID(Table1[[#This Row],[SKU]],5,2)&amp;IF(MID(Table1[[#This Row],[SKU]], 7,1) ="L", "L", ""), ProductSizeTable[], 2, FALSE)</f>
        <v>Large</v>
      </c>
      <c r="L317" s="2" t="str">
        <f>IF(Table1[[#This Row],[Gender Product Name]] = "Neutral", Table1[[#This Row],[Gender Product Print]])</f>
        <v>Neutral</v>
      </c>
      <c r="M317" s="2" t="str">
        <f>LEFT(Table1[[#This Row],[SKU]], 2)</f>
        <v>02</v>
      </c>
      <c r="N317" s="2" t="str">
        <f>LEFT(Table1[[#This Row],[SKU]], 4)</f>
        <v>0205</v>
      </c>
      <c r="O317" s="2" t="str">
        <f>MID(Table1[[#This Row],[SKU]],IF(MID(Table1[[#This Row],[SKU]], 7,1) ="L", 8, 7),2)</f>
        <v>WH</v>
      </c>
      <c r="P317" s="2" t="str">
        <f>MID(Table1[[#This Row],[SKU]],5,2)&amp;IF(MID(Table1[[#This Row],[SKU]], 7,1) ="L", "L", "")</f>
        <v>03</v>
      </c>
      <c r="Q317" s="2" t="str">
        <f>VLOOKUP(Table1[[#This Row],[Code Product Name]], ProductNameTable[], 3, FALSE)</f>
        <v>Neutral</v>
      </c>
      <c r="R317" s="2" t="str">
        <f>VLOOKUP(Table1[[#This Row],[Code Product Print]], ProductPrintTable[], 3, FALSE)</f>
        <v>Neutral</v>
      </c>
      <c r="S317" s="2"/>
    </row>
    <row r="318" spans="1:19" ht="15" x14ac:dyDescent="0.2">
      <c r="A318" t="s">
        <v>1113</v>
      </c>
      <c r="B318" t="b">
        <v>1</v>
      </c>
      <c r="C318" t="b">
        <v>0</v>
      </c>
      <c r="D318" t="s">
        <v>1114</v>
      </c>
      <c r="E318">
        <v>14</v>
      </c>
      <c r="F318">
        <v>10</v>
      </c>
      <c r="G318">
        <v>24</v>
      </c>
      <c r="H318" t="str">
        <f>VLOOKUP(Table1[[#This Row],[Code Product Line]],ProductLineTable[], 2,FALSE)</f>
        <v>Snappies</v>
      </c>
      <c r="I318" t="str">
        <f>VLOOKUP(Table1[[#This Row],[Code Product Name]], ProductNameTable[], 2, FALSE)</f>
        <v>Hoodie</v>
      </c>
      <c r="J318" t="str">
        <f>VLOOKUP(Table1[[#This Row],[Code Product Print]], ProductPrintTable[], 2, FALSE)</f>
        <v>Black</v>
      </c>
      <c r="K318" s="2" t="str">
        <f>VLOOKUP(MID(Table1[[#This Row],[SKU]],5,2)&amp;IF(MID(Table1[[#This Row],[SKU]], 7,1) ="L", "L", ""), ProductSizeTable[], 2, FALSE)</f>
        <v>XL</v>
      </c>
      <c r="L318" s="2" t="str">
        <f>IF(Table1[[#This Row],[Gender Product Name]] = "Neutral", Table1[[#This Row],[Gender Product Print]])</f>
        <v>Neutral</v>
      </c>
      <c r="M318" s="2" t="str">
        <f>LEFT(Table1[[#This Row],[SKU]], 2)</f>
        <v>02</v>
      </c>
      <c r="N318" s="2" t="str">
        <f>LEFT(Table1[[#This Row],[SKU]], 4)</f>
        <v>0205</v>
      </c>
      <c r="O318" s="2" t="str">
        <f>MID(Table1[[#This Row],[SKU]],IF(MID(Table1[[#This Row],[SKU]], 7,1) ="L", 8, 7),2)</f>
        <v>BK</v>
      </c>
      <c r="P318" s="2" t="str">
        <f>MID(Table1[[#This Row],[SKU]],5,2)&amp;IF(MID(Table1[[#This Row],[SKU]], 7,1) ="L", "L", "")</f>
        <v>04</v>
      </c>
      <c r="Q318" s="2" t="str">
        <f>VLOOKUP(Table1[[#This Row],[Code Product Name]], ProductNameTable[], 3, FALSE)</f>
        <v>Neutral</v>
      </c>
      <c r="R318" s="2" t="str">
        <f>VLOOKUP(Table1[[#This Row],[Code Product Print]], ProductPrintTable[], 3, FALSE)</f>
        <v>Neutral</v>
      </c>
      <c r="S318" s="2"/>
    </row>
    <row r="319" spans="1:19" ht="15" x14ac:dyDescent="0.2">
      <c r="A319" t="s">
        <v>1115</v>
      </c>
      <c r="B319" t="b">
        <v>1</v>
      </c>
      <c r="C319" t="b">
        <v>0</v>
      </c>
      <c r="D319" t="s">
        <v>1116</v>
      </c>
      <c r="E319">
        <v>14</v>
      </c>
      <c r="F319">
        <v>10</v>
      </c>
      <c r="G319">
        <v>24</v>
      </c>
      <c r="H319" t="str">
        <f>VLOOKUP(Table1[[#This Row],[Code Product Line]],ProductLineTable[], 2,FALSE)</f>
        <v>Snappies</v>
      </c>
      <c r="I319" t="str">
        <f>VLOOKUP(Table1[[#This Row],[Code Product Name]], ProductNameTable[], 2, FALSE)</f>
        <v>Hoodie</v>
      </c>
      <c r="J319" t="str">
        <f>VLOOKUP(Table1[[#This Row],[Code Product Print]], ProductPrintTable[], 2, FALSE)</f>
        <v>Blue</v>
      </c>
      <c r="K319" s="2" t="str">
        <f>VLOOKUP(MID(Table1[[#This Row],[SKU]],5,2)&amp;IF(MID(Table1[[#This Row],[SKU]], 7,1) ="L", "L", ""), ProductSizeTable[], 2, FALSE)</f>
        <v>XL</v>
      </c>
      <c r="L319" s="2" t="str">
        <f>IF(Table1[[#This Row],[Gender Product Name]] = "Neutral", Table1[[#This Row],[Gender Product Print]])</f>
        <v>Neutral</v>
      </c>
      <c r="M319" s="2" t="str">
        <f>LEFT(Table1[[#This Row],[SKU]], 2)</f>
        <v>02</v>
      </c>
      <c r="N319" s="2" t="str">
        <f>LEFT(Table1[[#This Row],[SKU]], 4)</f>
        <v>0205</v>
      </c>
      <c r="O319" s="2" t="str">
        <f>MID(Table1[[#This Row],[SKU]],IF(MID(Table1[[#This Row],[SKU]], 7,1) ="L", 8, 7),2)</f>
        <v>BL</v>
      </c>
      <c r="P319" s="2" t="str">
        <f>MID(Table1[[#This Row],[SKU]],5,2)&amp;IF(MID(Table1[[#This Row],[SKU]], 7,1) ="L", "L", "")</f>
        <v>04</v>
      </c>
      <c r="Q319" s="2" t="str">
        <f>VLOOKUP(Table1[[#This Row],[Code Product Name]], ProductNameTable[], 3, FALSE)</f>
        <v>Neutral</v>
      </c>
      <c r="R319" s="2" t="str">
        <f>VLOOKUP(Table1[[#This Row],[Code Product Print]], ProductPrintTable[], 3, FALSE)</f>
        <v>Neutral</v>
      </c>
      <c r="S319" s="2"/>
    </row>
    <row r="320" spans="1:19" ht="15" x14ac:dyDescent="0.2">
      <c r="A320" t="s">
        <v>1117</v>
      </c>
      <c r="B320" t="b">
        <v>1</v>
      </c>
      <c r="C320" t="b">
        <v>0</v>
      </c>
      <c r="D320" t="s">
        <v>1118</v>
      </c>
      <c r="F320">
        <v>10</v>
      </c>
      <c r="H320" t="str">
        <f>VLOOKUP(Table1[[#This Row],[Code Product Line]],ProductLineTable[], 2,FALSE)</f>
        <v>Snappies</v>
      </c>
      <c r="I320" t="str">
        <f>VLOOKUP(Table1[[#This Row],[Code Product Name]], ProductNameTable[], 2, FALSE)</f>
        <v>Hoodie</v>
      </c>
      <c r="J320" t="str">
        <f>VLOOKUP(Table1[[#This Row],[Code Product Print]], ProductPrintTable[], 2, FALSE)</f>
        <v>Cammies</v>
      </c>
      <c r="K320" s="2" t="str">
        <f>VLOOKUP(MID(Table1[[#This Row],[SKU]],5,2)&amp;IF(MID(Table1[[#This Row],[SKU]], 7,1) ="L", "L", ""), ProductSizeTable[], 2, FALSE)</f>
        <v>XL</v>
      </c>
      <c r="L320" s="2" t="str">
        <f>IF(Table1[[#This Row],[Gender Product Name]] = "Neutral", Table1[[#This Row],[Gender Product Print]])</f>
        <v>Neutral</v>
      </c>
      <c r="M320" s="2" t="str">
        <f>LEFT(Table1[[#This Row],[SKU]], 2)</f>
        <v>02</v>
      </c>
      <c r="N320" s="2" t="str">
        <f>LEFT(Table1[[#This Row],[SKU]], 4)</f>
        <v>0205</v>
      </c>
      <c r="O320" s="2" t="str">
        <f>MID(Table1[[#This Row],[SKU]],IF(MID(Table1[[#This Row],[SKU]], 7,1) ="L", 8, 7),2)</f>
        <v>CA</v>
      </c>
      <c r="P320" s="2" t="str">
        <f>MID(Table1[[#This Row],[SKU]],5,2)&amp;IF(MID(Table1[[#This Row],[SKU]], 7,1) ="L", "L", "")</f>
        <v>04</v>
      </c>
      <c r="Q320" s="2" t="str">
        <f>VLOOKUP(Table1[[#This Row],[Code Product Name]], ProductNameTable[], 3, FALSE)</f>
        <v>Neutral</v>
      </c>
      <c r="R320" s="2" t="str">
        <f>VLOOKUP(Table1[[#This Row],[Code Product Print]], ProductPrintTable[], 3, FALSE)</f>
        <v>Neutral</v>
      </c>
      <c r="S320" s="2"/>
    </row>
    <row r="321" spans="1:19" ht="15" x14ac:dyDescent="0.2">
      <c r="A321" t="s">
        <v>1119</v>
      </c>
      <c r="B321" t="b">
        <v>1</v>
      </c>
      <c r="C321" t="b">
        <v>0</v>
      </c>
      <c r="D321" t="s">
        <v>1120</v>
      </c>
      <c r="F321">
        <v>40</v>
      </c>
      <c r="H321" t="str">
        <f>VLOOKUP(Table1[[#This Row],[Code Product Line]],ProductLineTable[], 2,FALSE)</f>
        <v>Snappies</v>
      </c>
      <c r="I321" t="str">
        <f>VLOOKUP(Table1[[#This Row],[Code Product Name]], ProductNameTable[], 2, FALSE)</f>
        <v>Hoodie</v>
      </c>
      <c r="J321" t="str">
        <f>VLOOKUP(Table1[[#This Row],[Code Product Print]], ProductPrintTable[], 2, FALSE)</f>
        <v>Camelot</v>
      </c>
      <c r="K321" s="2" t="str">
        <f>VLOOKUP(MID(Table1[[#This Row],[SKU]],5,2)&amp;IF(MID(Table1[[#This Row],[SKU]], 7,1) ="L", "L", ""), ProductSizeTable[], 2, FALSE)</f>
        <v>XL</v>
      </c>
      <c r="L321" s="2" t="str">
        <f>IF(Table1[[#This Row],[Gender Product Name]] = "Neutral", Table1[[#This Row],[Gender Product Print]])</f>
        <v>Neutral</v>
      </c>
      <c r="M321" s="2" t="str">
        <f>LEFT(Table1[[#This Row],[SKU]], 2)</f>
        <v>02</v>
      </c>
      <c r="N321" s="2" t="str">
        <f>LEFT(Table1[[#This Row],[SKU]], 4)</f>
        <v>0205</v>
      </c>
      <c r="O321" s="2" t="str">
        <f>MID(Table1[[#This Row],[SKU]],IF(MID(Table1[[#This Row],[SKU]], 7,1) ="L", 8, 7),2)</f>
        <v>CL</v>
      </c>
      <c r="P321" s="2" t="str">
        <f>MID(Table1[[#This Row],[SKU]],5,2)&amp;IF(MID(Table1[[#This Row],[SKU]], 7,1) ="L", "L", "")</f>
        <v>04</v>
      </c>
      <c r="Q321" s="2" t="str">
        <f>VLOOKUP(Table1[[#This Row],[Code Product Name]], ProductNameTable[], 3, FALSE)</f>
        <v>Neutral</v>
      </c>
      <c r="R321" s="2" t="str">
        <f>VLOOKUP(Table1[[#This Row],[Code Product Print]], ProductPrintTable[], 3, FALSE)</f>
        <v>Neutral</v>
      </c>
      <c r="S321" s="2"/>
    </row>
    <row r="322" spans="1:19" ht="15" x14ac:dyDescent="0.2">
      <c r="A322" t="s">
        <v>1121</v>
      </c>
      <c r="B322" t="b">
        <v>1</v>
      </c>
      <c r="C322" t="b">
        <v>0</v>
      </c>
      <c r="D322" t="s">
        <v>1122</v>
      </c>
      <c r="F322">
        <v>40</v>
      </c>
      <c r="H322" t="str">
        <f>VLOOKUP(Table1[[#This Row],[Code Product Line]],ProductLineTable[], 2,FALSE)</f>
        <v>Snappies</v>
      </c>
      <c r="I322" t="str">
        <f>VLOOKUP(Table1[[#This Row],[Code Product Name]], ProductNameTable[], 2, FALSE)</f>
        <v>Hoodie</v>
      </c>
      <c r="J322" t="str">
        <f>VLOOKUP(Table1[[#This Row],[Code Product Print]], ProductPrintTable[], 2, FALSE)</f>
        <v>Cammies Pink</v>
      </c>
      <c r="K322" s="2" t="str">
        <f>VLOOKUP(MID(Table1[[#This Row],[SKU]],5,2)&amp;IF(MID(Table1[[#This Row],[SKU]], 7,1) ="L", "L", ""), ProductSizeTable[], 2, FALSE)</f>
        <v>XL</v>
      </c>
      <c r="L322" s="2" t="str">
        <f>IF(Table1[[#This Row],[Gender Product Name]] = "Neutral", Table1[[#This Row],[Gender Product Print]])</f>
        <v>Female</v>
      </c>
      <c r="M322" s="2" t="str">
        <f>LEFT(Table1[[#This Row],[SKU]], 2)</f>
        <v>02</v>
      </c>
      <c r="N322" s="2" t="str">
        <f>LEFT(Table1[[#This Row],[SKU]], 4)</f>
        <v>0205</v>
      </c>
      <c r="O322" s="2" t="str">
        <f>MID(Table1[[#This Row],[SKU]],IF(MID(Table1[[#This Row],[SKU]], 7,1) ="L", 8, 7),2)</f>
        <v>CP</v>
      </c>
      <c r="P322" s="2" t="str">
        <f>MID(Table1[[#This Row],[SKU]],5,2)&amp;IF(MID(Table1[[#This Row],[SKU]], 7,1) ="L", "L", "")</f>
        <v>04</v>
      </c>
      <c r="Q322" s="2" t="str">
        <f>VLOOKUP(Table1[[#This Row],[Code Product Name]], ProductNameTable[], 3, FALSE)</f>
        <v>Neutral</v>
      </c>
      <c r="R322" s="2" t="str">
        <f>VLOOKUP(Table1[[#This Row],[Code Product Print]], ProductPrintTable[], 3, FALSE)</f>
        <v>Female</v>
      </c>
      <c r="S322" s="2"/>
    </row>
    <row r="323" spans="1:19" ht="15" x14ac:dyDescent="0.2">
      <c r="A323" t="s">
        <v>1123</v>
      </c>
      <c r="B323" t="b">
        <v>1</v>
      </c>
      <c r="C323" t="b">
        <v>0</v>
      </c>
      <c r="D323" t="s">
        <v>1124</v>
      </c>
      <c r="F323">
        <v>10</v>
      </c>
      <c r="H323" t="str">
        <f>VLOOKUP(Table1[[#This Row],[Code Product Line]],ProductLineTable[], 2,FALSE)</f>
        <v>Snappies</v>
      </c>
      <c r="I323" t="str">
        <f>VLOOKUP(Table1[[#This Row],[Code Product Name]], ProductNameTable[], 2, FALSE)</f>
        <v>Hoodie</v>
      </c>
      <c r="J323" t="str">
        <f>VLOOKUP(Table1[[#This Row],[Code Product Print]], ProductPrintTable[], 2, FALSE)</f>
        <v>Galactic</v>
      </c>
      <c r="K323" s="2" t="str">
        <f>VLOOKUP(MID(Table1[[#This Row],[SKU]],5,2)&amp;IF(MID(Table1[[#This Row],[SKU]], 7,1) ="L", "L", ""), ProductSizeTable[], 2, FALSE)</f>
        <v>XL</v>
      </c>
      <c r="L323" s="2" t="str">
        <f>IF(Table1[[#This Row],[Gender Product Name]] = "Neutral", Table1[[#This Row],[Gender Product Print]])</f>
        <v>Neutral</v>
      </c>
      <c r="M323" s="2" t="str">
        <f>LEFT(Table1[[#This Row],[SKU]], 2)</f>
        <v>02</v>
      </c>
      <c r="N323" s="2" t="str">
        <f>LEFT(Table1[[#This Row],[SKU]], 4)</f>
        <v>0205</v>
      </c>
      <c r="O323" s="2" t="str">
        <f>MID(Table1[[#This Row],[SKU]],IF(MID(Table1[[#This Row],[SKU]], 7,1) ="L", 8, 7),2)</f>
        <v>GA</v>
      </c>
      <c r="P323" s="2" t="str">
        <f>MID(Table1[[#This Row],[SKU]],5,2)&amp;IF(MID(Table1[[#This Row],[SKU]], 7,1) ="L", "L", "")</f>
        <v>04</v>
      </c>
      <c r="Q323" s="2" t="str">
        <f>VLOOKUP(Table1[[#This Row],[Code Product Name]], ProductNameTable[], 3, FALSE)</f>
        <v>Neutral</v>
      </c>
      <c r="R323" s="2" t="str">
        <f>VLOOKUP(Table1[[#This Row],[Code Product Print]], ProductPrintTable[], 3, FALSE)</f>
        <v>Neutral</v>
      </c>
      <c r="S323" s="2"/>
    </row>
    <row r="324" spans="1:19" ht="15" x14ac:dyDescent="0.2">
      <c r="A324" t="s">
        <v>1125</v>
      </c>
      <c r="B324" t="b">
        <v>0</v>
      </c>
      <c r="C324" t="b">
        <v>0</v>
      </c>
      <c r="D324" t="s">
        <v>1126</v>
      </c>
      <c r="E324">
        <v>14</v>
      </c>
      <c r="F324">
        <v>10</v>
      </c>
      <c r="G324">
        <v>24</v>
      </c>
      <c r="H324" t="str">
        <f>VLOOKUP(Table1[[#This Row],[Code Product Line]],ProductLineTable[], 2,FALSE)</f>
        <v>Snappies</v>
      </c>
      <c r="I324" t="str">
        <f>VLOOKUP(Table1[[#This Row],[Code Product Name]], ProductNameTable[], 2, FALSE)</f>
        <v>Hoodie</v>
      </c>
      <c r="J324" t="str">
        <f>VLOOKUP(Table1[[#This Row],[Code Product Print]], ProductPrintTable[], 2, FALSE)</f>
        <v>Green</v>
      </c>
      <c r="K324" s="2" t="str">
        <f>VLOOKUP(MID(Table1[[#This Row],[SKU]],5,2)&amp;IF(MID(Table1[[#This Row],[SKU]], 7,1) ="L", "L", ""), ProductSizeTable[], 2, FALSE)</f>
        <v>XL</v>
      </c>
      <c r="L324" s="2" t="str">
        <f>IF(Table1[[#This Row],[Gender Product Name]] = "Neutral", Table1[[#This Row],[Gender Product Print]])</f>
        <v>Neutral</v>
      </c>
      <c r="M324" s="2" t="str">
        <f>LEFT(Table1[[#This Row],[SKU]], 2)</f>
        <v>02</v>
      </c>
      <c r="N324" s="2" t="str">
        <f>LEFT(Table1[[#This Row],[SKU]], 4)</f>
        <v>0205</v>
      </c>
      <c r="O324" s="2" t="str">
        <f>MID(Table1[[#This Row],[SKU]],IF(MID(Table1[[#This Row],[SKU]], 7,1) ="L", 8, 7),2)</f>
        <v>GR</v>
      </c>
      <c r="P324" s="2" t="str">
        <f>MID(Table1[[#This Row],[SKU]],5,2)&amp;IF(MID(Table1[[#This Row],[SKU]], 7,1) ="L", "L", "")</f>
        <v>04</v>
      </c>
      <c r="Q324" s="2" t="str">
        <f>VLOOKUP(Table1[[#This Row],[Code Product Name]], ProductNameTable[], 3, FALSE)</f>
        <v>Neutral</v>
      </c>
      <c r="R324" s="2" t="str">
        <f>VLOOKUP(Table1[[#This Row],[Code Product Print]], ProductPrintTable[], 3, FALSE)</f>
        <v>Neutral</v>
      </c>
      <c r="S324" s="2"/>
    </row>
    <row r="325" spans="1:19" ht="15" x14ac:dyDescent="0.2">
      <c r="A325" t="s">
        <v>1127</v>
      </c>
      <c r="B325" t="b">
        <v>1</v>
      </c>
      <c r="C325" t="b">
        <v>0</v>
      </c>
      <c r="D325" t="s">
        <v>1128</v>
      </c>
      <c r="F325">
        <v>10</v>
      </c>
      <c r="H325" t="str">
        <f>VLOOKUP(Table1[[#This Row],[Code Product Line]],ProductLineTable[], 2,FALSE)</f>
        <v>Snappies</v>
      </c>
      <c r="I325" t="str">
        <f>VLOOKUP(Table1[[#This Row],[Code Product Name]], ProductNameTable[], 2, FALSE)</f>
        <v>Hoodie</v>
      </c>
      <c r="J325" t="str">
        <f>VLOOKUP(Table1[[#This Row],[Code Product Print]], ProductPrintTable[], 2, FALSE)</f>
        <v>Metro</v>
      </c>
      <c r="K325" s="2" t="str">
        <f>VLOOKUP(MID(Table1[[#This Row],[SKU]],5,2)&amp;IF(MID(Table1[[#This Row],[SKU]], 7,1) ="L", "L", ""), ProductSizeTable[], 2, FALSE)</f>
        <v>XL</v>
      </c>
      <c r="L325" s="2" t="str">
        <f>IF(Table1[[#This Row],[Gender Product Name]] = "Neutral", Table1[[#This Row],[Gender Product Print]])</f>
        <v>Neutral</v>
      </c>
      <c r="M325" s="2" t="str">
        <f>LEFT(Table1[[#This Row],[SKU]], 2)</f>
        <v>02</v>
      </c>
      <c r="N325" s="2" t="str">
        <f>LEFT(Table1[[#This Row],[SKU]], 4)</f>
        <v>0205</v>
      </c>
      <c r="O325" s="2" t="str">
        <f>MID(Table1[[#This Row],[SKU]],IF(MID(Table1[[#This Row],[SKU]], 7,1) ="L", 8, 7),2)</f>
        <v>ME</v>
      </c>
      <c r="P325" s="2" t="str">
        <f>MID(Table1[[#This Row],[SKU]],5,2)&amp;IF(MID(Table1[[#This Row],[SKU]], 7,1) ="L", "L", "")</f>
        <v>04</v>
      </c>
      <c r="Q325" s="2" t="str">
        <f>VLOOKUP(Table1[[#This Row],[Code Product Name]], ProductNameTable[], 3, FALSE)</f>
        <v>Neutral</v>
      </c>
      <c r="R325" s="2" t="str">
        <f>VLOOKUP(Table1[[#This Row],[Code Product Print]], ProductPrintTable[], 3, FALSE)</f>
        <v>Neutral</v>
      </c>
      <c r="S325" s="2"/>
    </row>
    <row r="326" spans="1:19" ht="15" x14ac:dyDescent="0.2">
      <c r="A326" t="s">
        <v>1129</v>
      </c>
      <c r="B326" t="b">
        <v>0</v>
      </c>
      <c r="C326" t="b">
        <v>0</v>
      </c>
      <c r="D326" t="s">
        <v>1130</v>
      </c>
      <c r="F326">
        <v>10</v>
      </c>
      <c r="H326" t="str">
        <f>VLOOKUP(Table1[[#This Row],[Code Product Line]],ProductLineTable[], 2,FALSE)</f>
        <v>Snappies</v>
      </c>
      <c r="I326" t="str">
        <f>VLOOKUP(Table1[[#This Row],[Code Product Name]], ProductNameTable[], 2, FALSE)</f>
        <v>Hoodie</v>
      </c>
      <c r="J326" t="str">
        <f>VLOOKUP(Table1[[#This Row],[Code Product Print]], ProductPrintTable[], 2, FALSE)</f>
        <v>Overnights</v>
      </c>
      <c r="K326" s="2" t="str">
        <f>VLOOKUP(MID(Table1[[#This Row],[SKU]],5,2)&amp;IF(MID(Table1[[#This Row],[SKU]], 7,1) ="L", "L", ""), ProductSizeTable[], 2, FALSE)</f>
        <v>XL</v>
      </c>
      <c r="L326" s="2" t="str">
        <f>IF(Table1[[#This Row],[Gender Product Name]] = "Neutral", Table1[[#This Row],[Gender Product Print]])</f>
        <v>Neutral</v>
      </c>
      <c r="M326" s="2" t="str">
        <f>LEFT(Table1[[#This Row],[SKU]], 2)</f>
        <v>02</v>
      </c>
      <c r="N326" s="2" t="str">
        <f>LEFT(Table1[[#This Row],[SKU]], 4)</f>
        <v>0205</v>
      </c>
      <c r="O326" s="2" t="str">
        <f>MID(Table1[[#This Row],[SKU]],IF(MID(Table1[[#This Row],[SKU]], 7,1) ="L", 8, 7),2)</f>
        <v>ON</v>
      </c>
      <c r="P326" s="2" t="str">
        <f>MID(Table1[[#This Row],[SKU]],5,2)&amp;IF(MID(Table1[[#This Row],[SKU]], 7,1) ="L", "L", "")</f>
        <v>04</v>
      </c>
      <c r="Q326" s="2" t="str">
        <f>VLOOKUP(Table1[[#This Row],[Code Product Name]], ProductNameTable[], 3, FALSE)</f>
        <v>Neutral</v>
      </c>
      <c r="R326" s="2" t="str">
        <f>VLOOKUP(Table1[[#This Row],[Code Product Print]], ProductPrintTable[], 3, FALSE)</f>
        <v>Neutral</v>
      </c>
      <c r="S326" s="2"/>
    </row>
    <row r="327" spans="1:19" ht="15" x14ac:dyDescent="0.2">
      <c r="A327" t="s">
        <v>1131</v>
      </c>
      <c r="B327" t="b">
        <v>1</v>
      </c>
      <c r="C327" t="b">
        <v>0</v>
      </c>
      <c r="D327" t="s">
        <v>1132</v>
      </c>
      <c r="H327" t="str">
        <f>VLOOKUP(Table1[[#This Row],[Code Product Line]],ProductLineTable[], 2,FALSE)</f>
        <v>Snappies</v>
      </c>
      <c r="I327" t="str">
        <f>VLOOKUP(Table1[[#This Row],[Code Product Name]], ProductNameTable[], 2, FALSE)</f>
        <v>Hoodie</v>
      </c>
      <c r="J327" t="str">
        <f>VLOOKUP(Table1[[#This Row],[Code Product Print]], ProductPrintTable[], 2, FALSE)</f>
        <v>Overnights</v>
      </c>
      <c r="K327" s="2" t="str">
        <f>VLOOKUP(MID(Table1[[#This Row],[SKU]],5,2)&amp;IF(MID(Table1[[#This Row],[SKU]], 7,1) ="L", "L", ""), ProductSizeTable[], 2, FALSE)</f>
        <v>XL</v>
      </c>
      <c r="L327" s="2" t="str">
        <f>IF(Table1[[#This Row],[Gender Product Name]] = "Neutral", Table1[[#This Row],[Gender Product Print]])</f>
        <v>Neutral</v>
      </c>
      <c r="M327" s="2" t="str">
        <f>LEFT(Table1[[#This Row],[SKU]], 2)</f>
        <v>02</v>
      </c>
      <c r="N327" s="2" t="str">
        <f>LEFT(Table1[[#This Row],[SKU]], 4)</f>
        <v>0205</v>
      </c>
      <c r="O327" s="2" t="str">
        <f>MID(Table1[[#This Row],[SKU]],IF(MID(Table1[[#This Row],[SKU]], 7,1) ="L", 8, 7),2)</f>
        <v>ON</v>
      </c>
      <c r="P327" s="2" t="str">
        <f>MID(Table1[[#This Row],[SKU]],5,2)&amp;IF(MID(Table1[[#This Row],[SKU]], 7,1) ="L", "L", "")</f>
        <v>04</v>
      </c>
      <c r="Q327" s="2" t="str">
        <f>VLOOKUP(Table1[[#This Row],[Code Product Name]], ProductNameTable[], 3, FALSE)</f>
        <v>Neutral</v>
      </c>
      <c r="R327" s="2" t="str">
        <f>VLOOKUP(Table1[[#This Row],[Code Product Print]], ProductPrintTable[], 3, FALSE)</f>
        <v>Neutral</v>
      </c>
      <c r="S327" s="2"/>
    </row>
    <row r="328" spans="1:19" ht="15" x14ac:dyDescent="0.2">
      <c r="A328" t="s">
        <v>1133</v>
      </c>
      <c r="B328" t="b">
        <v>1</v>
      </c>
      <c r="C328" t="b">
        <v>0</v>
      </c>
      <c r="D328" t="s">
        <v>1134</v>
      </c>
      <c r="E328">
        <v>14</v>
      </c>
      <c r="F328">
        <v>10</v>
      </c>
      <c r="G328">
        <v>24</v>
      </c>
      <c r="H328" t="str">
        <f>VLOOKUP(Table1[[#This Row],[Code Product Line]],ProductLineTable[], 2,FALSE)</f>
        <v>Snappies</v>
      </c>
      <c r="I328" t="str">
        <f>VLOOKUP(Table1[[#This Row],[Code Product Name]], ProductNameTable[], 2, FALSE)</f>
        <v>Hoodie</v>
      </c>
      <c r="J328" t="str">
        <f>VLOOKUP(Table1[[#This Row],[Code Product Print]], ProductPrintTable[], 2, FALSE)</f>
        <v>Pink</v>
      </c>
      <c r="K328" s="2" t="str">
        <f>VLOOKUP(MID(Table1[[#This Row],[SKU]],5,2)&amp;IF(MID(Table1[[#This Row],[SKU]], 7,1) ="L", "L", ""), ProductSizeTable[], 2, FALSE)</f>
        <v>XL</v>
      </c>
      <c r="L328" s="2" t="str">
        <f>IF(Table1[[#This Row],[Gender Product Name]] = "Neutral", Table1[[#This Row],[Gender Product Print]])</f>
        <v>Female</v>
      </c>
      <c r="M328" s="2" t="str">
        <f>LEFT(Table1[[#This Row],[SKU]], 2)</f>
        <v>02</v>
      </c>
      <c r="N328" s="2" t="str">
        <f>LEFT(Table1[[#This Row],[SKU]], 4)</f>
        <v>0205</v>
      </c>
      <c r="O328" s="2" t="str">
        <f>MID(Table1[[#This Row],[SKU]],IF(MID(Table1[[#This Row],[SKU]], 7,1) ="L", 8, 7),2)</f>
        <v>PK</v>
      </c>
      <c r="P328" s="2" t="str">
        <f>MID(Table1[[#This Row],[SKU]],5,2)&amp;IF(MID(Table1[[#This Row],[SKU]], 7,1) ="L", "L", "")</f>
        <v>04</v>
      </c>
      <c r="Q328" s="2" t="str">
        <f>VLOOKUP(Table1[[#This Row],[Code Product Name]], ProductNameTable[], 3, FALSE)</f>
        <v>Neutral</v>
      </c>
      <c r="R328" s="2" t="str">
        <f>VLOOKUP(Table1[[#This Row],[Code Product Print]], ProductPrintTable[], 3, FALSE)</f>
        <v>Female</v>
      </c>
      <c r="S328" s="2"/>
    </row>
    <row r="329" spans="1:19" ht="15" x14ac:dyDescent="0.2">
      <c r="A329" t="s">
        <v>1135</v>
      </c>
      <c r="B329" t="b">
        <v>1</v>
      </c>
      <c r="C329" t="b">
        <v>0</v>
      </c>
      <c r="D329" t="s">
        <v>1136</v>
      </c>
      <c r="F329">
        <v>10</v>
      </c>
      <c r="H329" t="str">
        <f>VLOOKUP(Table1[[#This Row],[Code Product Line]],ProductLineTable[], 2,FALSE)</f>
        <v>Snappies</v>
      </c>
      <c r="I329" t="str">
        <f>VLOOKUP(Table1[[#This Row],[Code Product Name]], ProductNameTable[], 2, FALSE)</f>
        <v>Hoodie</v>
      </c>
      <c r="J329" t="str">
        <f>VLOOKUP(Table1[[#This Row],[Code Product Print]], ProductPrintTable[], 2, FALSE)</f>
        <v>Puppers</v>
      </c>
      <c r="K329" s="2" t="str">
        <f>VLOOKUP(MID(Table1[[#This Row],[SKU]],5,2)&amp;IF(MID(Table1[[#This Row],[SKU]], 7,1) ="L", "L", ""), ProductSizeTable[], 2, FALSE)</f>
        <v>XL</v>
      </c>
      <c r="L329" s="2" t="str">
        <f>IF(Table1[[#This Row],[Gender Product Name]] = "Neutral", Table1[[#This Row],[Gender Product Print]])</f>
        <v>Neutral</v>
      </c>
      <c r="M329" s="2" t="str">
        <f>LEFT(Table1[[#This Row],[SKU]], 2)</f>
        <v>02</v>
      </c>
      <c r="N329" s="2" t="str">
        <f>LEFT(Table1[[#This Row],[SKU]], 4)</f>
        <v>0205</v>
      </c>
      <c r="O329" s="2" t="str">
        <f>MID(Table1[[#This Row],[SKU]],IF(MID(Table1[[#This Row],[SKU]], 7,1) ="L", 8, 7),2)</f>
        <v>PU</v>
      </c>
      <c r="P329" s="2" t="str">
        <f>MID(Table1[[#This Row],[SKU]],5,2)&amp;IF(MID(Table1[[#This Row],[SKU]], 7,1) ="L", "L", "")</f>
        <v>04</v>
      </c>
      <c r="Q329" s="2" t="str">
        <f>VLOOKUP(Table1[[#This Row],[Code Product Name]], ProductNameTable[], 3, FALSE)</f>
        <v>Neutral</v>
      </c>
      <c r="R329" s="2" t="str">
        <f>VLOOKUP(Table1[[#This Row],[Code Product Print]], ProductPrintTable[], 3, FALSE)</f>
        <v>Neutral</v>
      </c>
      <c r="S329" s="2"/>
    </row>
    <row r="330" spans="1:19" ht="15" x14ac:dyDescent="0.2">
      <c r="A330" t="s">
        <v>1137</v>
      </c>
      <c r="B330" t="b">
        <v>1</v>
      </c>
      <c r="C330" t="b">
        <v>0</v>
      </c>
      <c r="D330" t="s">
        <v>1138</v>
      </c>
      <c r="F330">
        <v>10</v>
      </c>
      <c r="H330" t="str">
        <f>VLOOKUP(Table1[[#This Row],[Code Product Line]],ProductLineTable[], 2,FALSE)</f>
        <v>Snappies</v>
      </c>
      <c r="I330" t="str">
        <f>VLOOKUP(Table1[[#This Row],[Code Product Name]], ProductNameTable[], 2, FALSE)</f>
        <v>Hoodie</v>
      </c>
      <c r="J330" t="str">
        <f>VLOOKUP(Table1[[#This Row],[Code Product Print]], ProductPrintTable[], 2, FALSE)</f>
        <v>Rawrs</v>
      </c>
      <c r="K330" s="2" t="str">
        <f>VLOOKUP(MID(Table1[[#This Row],[SKU]],5,2)&amp;IF(MID(Table1[[#This Row],[SKU]], 7,1) ="L", "L", ""), ProductSizeTable[], 2, FALSE)</f>
        <v>XL</v>
      </c>
      <c r="L330" s="2" t="str">
        <f>IF(Table1[[#This Row],[Gender Product Name]] = "Neutral", Table1[[#This Row],[Gender Product Print]])</f>
        <v>Neutral</v>
      </c>
      <c r="M330" s="2" t="str">
        <f>LEFT(Table1[[#This Row],[SKU]], 2)</f>
        <v>02</v>
      </c>
      <c r="N330" s="2" t="str">
        <f>LEFT(Table1[[#This Row],[SKU]], 4)</f>
        <v>0205</v>
      </c>
      <c r="O330" s="2" t="str">
        <f>MID(Table1[[#This Row],[SKU]],IF(MID(Table1[[#This Row],[SKU]], 7,1) ="L", 8, 7),2)</f>
        <v>RA</v>
      </c>
      <c r="P330" s="2" t="str">
        <f>MID(Table1[[#This Row],[SKU]],5,2)&amp;IF(MID(Table1[[#This Row],[SKU]], 7,1) ="L", "L", "")</f>
        <v>04</v>
      </c>
      <c r="Q330" s="2" t="str">
        <f>VLOOKUP(Table1[[#This Row],[Code Product Name]], ProductNameTable[], 3, FALSE)</f>
        <v>Neutral</v>
      </c>
      <c r="R330" s="2" t="str">
        <f>VLOOKUP(Table1[[#This Row],[Code Product Print]], ProductPrintTable[], 3, FALSE)</f>
        <v>Neutral</v>
      </c>
      <c r="S330" s="2"/>
    </row>
    <row r="331" spans="1:19" ht="15" x14ac:dyDescent="0.2">
      <c r="A331" t="s">
        <v>1139</v>
      </c>
      <c r="B331" t="b">
        <v>1</v>
      </c>
      <c r="C331" t="b">
        <v>0</v>
      </c>
      <c r="D331" t="s">
        <v>1140</v>
      </c>
      <c r="E331">
        <v>14</v>
      </c>
      <c r="F331">
        <v>10</v>
      </c>
      <c r="G331">
        <v>24</v>
      </c>
      <c r="H331" t="str">
        <f>VLOOKUP(Table1[[#This Row],[Code Product Line]],ProductLineTable[], 2,FALSE)</f>
        <v>Snappies</v>
      </c>
      <c r="I331" t="str">
        <f>VLOOKUP(Table1[[#This Row],[Code Product Name]], ProductNameTable[], 2, FALSE)</f>
        <v>Hoodie</v>
      </c>
      <c r="J331" t="str">
        <f>VLOOKUP(Table1[[#This Row],[Code Product Print]], ProductPrintTable[], 2, FALSE)</f>
        <v>Red</v>
      </c>
      <c r="K331" s="2" t="str">
        <f>VLOOKUP(MID(Table1[[#This Row],[SKU]],5,2)&amp;IF(MID(Table1[[#This Row],[SKU]], 7,1) ="L", "L", ""), ProductSizeTable[], 2, FALSE)</f>
        <v>XL</v>
      </c>
      <c r="L331" s="2" t="str">
        <f>IF(Table1[[#This Row],[Gender Product Name]] = "Neutral", Table1[[#This Row],[Gender Product Print]])</f>
        <v>Neutral</v>
      </c>
      <c r="M331" s="2" t="str">
        <f>LEFT(Table1[[#This Row],[SKU]], 2)</f>
        <v>02</v>
      </c>
      <c r="N331" s="2" t="str">
        <f>LEFT(Table1[[#This Row],[SKU]], 4)</f>
        <v>0205</v>
      </c>
      <c r="O331" s="2" t="str">
        <f>MID(Table1[[#This Row],[SKU]],IF(MID(Table1[[#This Row],[SKU]], 7,1) ="L", 8, 7),2)</f>
        <v>RE</v>
      </c>
      <c r="P331" s="2" t="str">
        <f>MID(Table1[[#This Row],[SKU]],5,2)&amp;IF(MID(Table1[[#This Row],[SKU]], 7,1) ="L", "L", "")</f>
        <v>04</v>
      </c>
      <c r="Q331" s="2" t="str">
        <f>VLOOKUP(Table1[[#This Row],[Code Product Name]], ProductNameTable[], 3, FALSE)</f>
        <v>Neutral</v>
      </c>
      <c r="R331" s="2" t="str">
        <f>VLOOKUP(Table1[[#This Row],[Code Product Print]], ProductPrintTable[], 3, FALSE)</f>
        <v>Neutral</v>
      </c>
      <c r="S331" s="2"/>
    </row>
    <row r="332" spans="1:19" ht="15" x14ac:dyDescent="0.2">
      <c r="A332" t="s">
        <v>1141</v>
      </c>
      <c r="B332" t="b">
        <v>1</v>
      </c>
      <c r="C332" t="b">
        <v>0</v>
      </c>
      <c r="D332" t="s">
        <v>1142</v>
      </c>
      <c r="F332">
        <v>10</v>
      </c>
      <c r="H332" t="str">
        <f>VLOOKUP(Table1[[#This Row],[Code Product Line]],ProductLineTable[], 2,FALSE)</f>
        <v>Snappies</v>
      </c>
      <c r="I332" t="str">
        <f>VLOOKUP(Table1[[#This Row],[Code Product Name]], ProductNameTable[], 2, FALSE)</f>
        <v>Hoodie</v>
      </c>
      <c r="J332" t="str">
        <f>VLOOKUP(Table1[[#This Row],[Code Product Print]], ProductPrintTable[], 2, FALSE)</f>
        <v>Unicorns</v>
      </c>
      <c r="K332" s="2" t="str">
        <f>VLOOKUP(MID(Table1[[#This Row],[SKU]],5,2)&amp;IF(MID(Table1[[#This Row],[SKU]], 7,1) ="L", "L", ""), ProductSizeTable[], 2, FALSE)</f>
        <v>XL</v>
      </c>
      <c r="L332" s="2" t="str">
        <f>IF(Table1[[#This Row],[Gender Product Name]] = "Neutral", Table1[[#This Row],[Gender Product Print]])</f>
        <v>Female</v>
      </c>
      <c r="M332" s="2" t="str">
        <f>LEFT(Table1[[#This Row],[SKU]], 2)</f>
        <v>02</v>
      </c>
      <c r="N332" s="2" t="str">
        <f>LEFT(Table1[[#This Row],[SKU]], 4)</f>
        <v>0205</v>
      </c>
      <c r="O332" s="2" t="str">
        <f>MID(Table1[[#This Row],[SKU]],IF(MID(Table1[[#This Row],[SKU]], 7,1) ="L", 8, 7),2)</f>
        <v>UN</v>
      </c>
      <c r="P332" s="2" t="str">
        <f>MID(Table1[[#This Row],[SKU]],5,2)&amp;IF(MID(Table1[[#This Row],[SKU]], 7,1) ="L", "L", "")</f>
        <v>04</v>
      </c>
      <c r="Q332" s="2" t="str">
        <f>VLOOKUP(Table1[[#This Row],[Code Product Name]], ProductNameTable[], 3, FALSE)</f>
        <v>Neutral</v>
      </c>
      <c r="R332" s="2" t="str">
        <f>VLOOKUP(Table1[[#This Row],[Code Product Print]], ProductPrintTable[], 3, FALSE)</f>
        <v>Female</v>
      </c>
      <c r="S332" s="2"/>
    </row>
    <row r="333" spans="1:19" ht="15" x14ac:dyDescent="0.2">
      <c r="A333" t="s">
        <v>1143</v>
      </c>
      <c r="B333" t="b">
        <v>1</v>
      </c>
      <c r="C333" t="b">
        <v>0</v>
      </c>
      <c r="D333" t="s">
        <v>1144</v>
      </c>
      <c r="E333">
        <v>14</v>
      </c>
      <c r="F333">
        <v>10</v>
      </c>
      <c r="G333">
        <v>24</v>
      </c>
      <c r="H333" t="str">
        <f>VLOOKUP(Table1[[#This Row],[Code Product Line]],ProductLineTable[], 2,FALSE)</f>
        <v>Snappies</v>
      </c>
      <c r="I333" t="str">
        <f>VLOOKUP(Table1[[#This Row],[Code Product Name]], ProductNameTable[], 2, FALSE)</f>
        <v>Hoodie</v>
      </c>
      <c r="J333" t="str">
        <f>VLOOKUP(Table1[[#This Row],[Code Product Print]], ProductPrintTable[], 2, FALSE)</f>
        <v>White</v>
      </c>
      <c r="K333" s="2" t="str">
        <f>VLOOKUP(MID(Table1[[#This Row],[SKU]],5,2)&amp;IF(MID(Table1[[#This Row],[SKU]], 7,1) ="L", "L", ""), ProductSizeTable[], 2, FALSE)</f>
        <v>XL</v>
      </c>
      <c r="L333" s="2" t="str">
        <f>IF(Table1[[#This Row],[Gender Product Name]] = "Neutral", Table1[[#This Row],[Gender Product Print]])</f>
        <v>Neutral</v>
      </c>
      <c r="M333" s="2" t="str">
        <f>LEFT(Table1[[#This Row],[SKU]], 2)</f>
        <v>02</v>
      </c>
      <c r="N333" s="2" t="str">
        <f>LEFT(Table1[[#This Row],[SKU]], 4)</f>
        <v>0205</v>
      </c>
      <c r="O333" s="2" t="str">
        <f>MID(Table1[[#This Row],[SKU]],IF(MID(Table1[[#This Row],[SKU]], 7,1) ="L", 8, 7),2)</f>
        <v>WH</v>
      </c>
      <c r="P333" s="2" t="str">
        <f>MID(Table1[[#This Row],[SKU]],5,2)&amp;IF(MID(Table1[[#This Row],[SKU]], 7,1) ="L", "L", "")</f>
        <v>04</v>
      </c>
      <c r="Q333" s="2" t="str">
        <f>VLOOKUP(Table1[[#This Row],[Code Product Name]], ProductNameTable[], 3, FALSE)</f>
        <v>Neutral</v>
      </c>
      <c r="R333" s="2" t="str">
        <f>VLOOKUP(Table1[[#This Row],[Code Product Print]], ProductPrintTable[], 3, FALSE)</f>
        <v>Neutral</v>
      </c>
      <c r="S333" s="2"/>
    </row>
    <row r="334" spans="1:19" ht="15" x14ac:dyDescent="0.2">
      <c r="A334" t="s">
        <v>1145</v>
      </c>
      <c r="B334" t="b">
        <v>1</v>
      </c>
      <c r="C334" t="b">
        <v>0</v>
      </c>
      <c r="D334" t="s">
        <v>1146</v>
      </c>
      <c r="E334">
        <v>14</v>
      </c>
      <c r="F334">
        <v>10</v>
      </c>
      <c r="G334">
        <v>24</v>
      </c>
      <c r="H334" t="str">
        <f>VLOOKUP(Table1[[#This Row],[Code Product Line]],ProductLineTable[], 2,FALSE)</f>
        <v>Snappies</v>
      </c>
      <c r="I334" t="str">
        <f>VLOOKUP(Table1[[#This Row],[Code Product Name]], ProductNameTable[], 2, FALSE)</f>
        <v>Hoodie</v>
      </c>
      <c r="J334" t="str">
        <f>VLOOKUP(Table1[[#This Row],[Code Product Print]], ProductPrintTable[], 2, FALSE)</f>
        <v>Black</v>
      </c>
      <c r="K334" s="2" t="str">
        <f>VLOOKUP(MID(Table1[[#This Row],[SKU]],5,2)&amp;IF(MID(Table1[[#This Row],[SKU]], 7,1) ="L", "L", ""), ProductSizeTable[], 2, FALSE)</f>
        <v>XXL</v>
      </c>
      <c r="L334" s="2" t="str">
        <f>IF(Table1[[#This Row],[Gender Product Name]] = "Neutral", Table1[[#This Row],[Gender Product Print]])</f>
        <v>Neutral</v>
      </c>
      <c r="M334" s="2" t="str">
        <f>LEFT(Table1[[#This Row],[SKU]], 2)</f>
        <v>02</v>
      </c>
      <c r="N334" s="2" t="str">
        <f>LEFT(Table1[[#This Row],[SKU]], 4)</f>
        <v>0205</v>
      </c>
      <c r="O334" s="2" t="str">
        <f>MID(Table1[[#This Row],[SKU]],IF(MID(Table1[[#This Row],[SKU]], 7,1) ="L", 8, 7),2)</f>
        <v>BK</v>
      </c>
      <c r="P334" s="2" t="str">
        <f>MID(Table1[[#This Row],[SKU]],5,2)&amp;IF(MID(Table1[[#This Row],[SKU]], 7,1) ="L", "L", "")</f>
        <v>05</v>
      </c>
      <c r="Q334" s="2" t="str">
        <f>VLOOKUP(Table1[[#This Row],[Code Product Name]], ProductNameTable[], 3, FALSE)</f>
        <v>Neutral</v>
      </c>
      <c r="R334" s="2" t="str">
        <f>VLOOKUP(Table1[[#This Row],[Code Product Print]], ProductPrintTable[], 3, FALSE)</f>
        <v>Neutral</v>
      </c>
      <c r="S334" s="2"/>
    </row>
    <row r="335" spans="1:19" ht="15" x14ac:dyDescent="0.2">
      <c r="A335" t="s">
        <v>1147</v>
      </c>
      <c r="B335" t="b">
        <v>1</v>
      </c>
      <c r="C335" t="b">
        <v>0</v>
      </c>
      <c r="D335" t="s">
        <v>1148</v>
      </c>
      <c r="E335">
        <v>14</v>
      </c>
      <c r="F335">
        <v>10</v>
      </c>
      <c r="G335">
        <v>24</v>
      </c>
      <c r="H335" t="str">
        <f>VLOOKUP(Table1[[#This Row],[Code Product Line]],ProductLineTable[], 2,FALSE)</f>
        <v>Snappies</v>
      </c>
      <c r="I335" t="str">
        <f>VLOOKUP(Table1[[#This Row],[Code Product Name]], ProductNameTable[], 2, FALSE)</f>
        <v>Hoodie</v>
      </c>
      <c r="J335" t="str">
        <f>VLOOKUP(Table1[[#This Row],[Code Product Print]], ProductPrintTable[], 2, FALSE)</f>
        <v>Blue</v>
      </c>
      <c r="K335" s="2" t="str">
        <f>VLOOKUP(MID(Table1[[#This Row],[SKU]],5,2)&amp;IF(MID(Table1[[#This Row],[SKU]], 7,1) ="L", "L", ""), ProductSizeTable[], 2, FALSE)</f>
        <v>XXL</v>
      </c>
      <c r="L335" s="2" t="str">
        <f>IF(Table1[[#This Row],[Gender Product Name]] = "Neutral", Table1[[#This Row],[Gender Product Print]])</f>
        <v>Neutral</v>
      </c>
      <c r="M335" s="2" t="str">
        <f>LEFT(Table1[[#This Row],[SKU]], 2)</f>
        <v>02</v>
      </c>
      <c r="N335" s="2" t="str">
        <f>LEFT(Table1[[#This Row],[SKU]], 4)</f>
        <v>0205</v>
      </c>
      <c r="O335" s="2" t="str">
        <f>MID(Table1[[#This Row],[SKU]],IF(MID(Table1[[#This Row],[SKU]], 7,1) ="L", 8, 7),2)</f>
        <v>BL</v>
      </c>
      <c r="P335" s="2" t="str">
        <f>MID(Table1[[#This Row],[SKU]],5,2)&amp;IF(MID(Table1[[#This Row],[SKU]], 7,1) ="L", "L", "")</f>
        <v>05</v>
      </c>
      <c r="Q335" s="2" t="str">
        <f>VLOOKUP(Table1[[#This Row],[Code Product Name]], ProductNameTable[], 3, FALSE)</f>
        <v>Neutral</v>
      </c>
      <c r="R335" s="2" t="str">
        <f>VLOOKUP(Table1[[#This Row],[Code Product Print]], ProductPrintTable[], 3, FALSE)</f>
        <v>Neutral</v>
      </c>
      <c r="S335" s="2"/>
    </row>
    <row r="336" spans="1:19" ht="15" x14ac:dyDescent="0.2">
      <c r="A336" t="s">
        <v>1149</v>
      </c>
      <c r="B336" t="b">
        <v>1</v>
      </c>
      <c r="C336" t="b">
        <v>0</v>
      </c>
      <c r="D336" t="s">
        <v>1150</v>
      </c>
      <c r="F336">
        <v>10</v>
      </c>
      <c r="H336" t="str">
        <f>VLOOKUP(Table1[[#This Row],[Code Product Line]],ProductLineTable[], 2,FALSE)</f>
        <v>Snappies</v>
      </c>
      <c r="I336" t="str">
        <f>VLOOKUP(Table1[[#This Row],[Code Product Name]], ProductNameTable[], 2, FALSE)</f>
        <v>Hoodie</v>
      </c>
      <c r="J336" t="str">
        <f>VLOOKUP(Table1[[#This Row],[Code Product Print]], ProductPrintTable[], 2, FALSE)</f>
        <v>Cammies</v>
      </c>
      <c r="K336" s="2" t="str">
        <f>VLOOKUP(MID(Table1[[#This Row],[SKU]],5,2)&amp;IF(MID(Table1[[#This Row],[SKU]], 7,1) ="L", "L", ""), ProductSizeTable[], 2, FALSE)</f>
        <v>XXL</v>
      </c>
      <c r="L336" s="2" t="str">
        <f>IF(Table1[[#This Row],[Gender Product Name]] = "Neutral", Table1[[#This Row],[Gender Product Print]])</f>
        <v>Neutral</v>
      </c>
      <c r="M336" s="2" t="str">
        <f>LEFT(Table1[[#This Row],[SKU]], 2)</f>
        <v>02</v>
      </c>
      <c r="N336" s="2" t="str">
        <f>LEFT(Table1[[#This Row],[SKU]], 4)</f>
        <v>0205</v>
      </c>
      <c r="O336" s="2" t="str">
        <f>MID(Table1[[#This Row],[SKU]],IF(MID(Table1[[#This Row],[SKU]], 7,1) ="L", 8, 7),2)</f>
        <v>CA</v>
      </c>
      <c r="P336" s="2" t="str">
        <f>MID(Table1[[#This Row],[SKU]],5,2)&amp;IF(MID(Table1[[#This Row],[SKU]], 7,1) ="L", "L", "")</f>
        <v>05</v>
      </c>
      <c r="Q336" s="2" t="str">
        <f>VLOOKUP(Table1[[#This Row],[Code Product Name]], ProductNameTable[], 3, FALSE)</f>
        <v>Neutral</v>
      </c>
      <c r="R336" s="2" t="str">
        <f>VLOOKUP(Table1[[#This Row],[Code Product Print]], ProductPrintTable[], 3, FALSE)</f>
        <v>Neutral</v>
      </c>
      <c r="S336" s="2"/>
    </row>
    <row r="337" spans="1:19" ht="15" x14ac:dyDescent="0.2">
      <c r="A337" t="s">
        <v>1151</v>
      </c>
      <c r="B337" t="b">
        <v>1</v>
      </c>
      <c r="C337" t="b">
        <v>0</v>
      </c>
      <c r="D337" t="s">
        <v>1152</v>
      </c>
      <c r="F337">
        <v>40</v>
      </c>
      <c r="H337" t="str">
        <f>VLOOKUP(Table1[[#This Row],[Code Product Line]],ProductLineTable[], 2,FALSE)</f>
        <v>Snappies</v>
      </c>
      <c r="I337" t="str">
        <f>VLOOKUP(Table1[[#This Row],[Code Product Name]], ProductNameTable[], 2, FALSE)</f>
        <v>Hoodie</v>
      </c>
      <c r="J337" t="str">
        <f>VLOOKUP(Table1[[#This Row],[Code Product Print]], ProductPrintTable[], 2, FALSE)</f>
        <v>Camelot</v>
      </c>
      <c r="K337" s="2" t="str">
        <f>VLOOKUP(MID(Table1[[#This Row],[SKU]],5,2)&amp;IF(MID(Table1[[#This Row],[SKU]], 7,1) ="L", "L", ""), ProductSizeTable[], 2, FALSE)</f>
        <v>XXL</v>
      </c>
      <c r="L337" s="2" t="str">
        <f>IF(Table1[[#This Row],[Gender Product Name]] = "Neutral", Table1[[#This Row],[Gender Product Print]])</f>
        <v>Neutral</v>
      </c>
      <c r="M337" s="2" t="str">
        <f>LEFT(Table1[[#This Row],[SKU]], 2)</f>
        <v>02</v>
      </c>
      <c r="N337" s="2" t="str">
        <f>LEFT(Table1[[#This Row],[SKU]], 4)</f>
        <v>0205</v>
      </c>
      <c r="O337" s="2" t="str">
        <f>MID(Table1[[#This Row],[SKU]],IF(MID(Table1[[#This Row],[SKU]], 7,1) ="L", 8, 7),2)</f>
        <v>CL</v>
      </c>
      <c r="P337" s="2" t="str">
        <f>MID(Table1[[#This Row],[SKU]],5,2)&amp;IF(MID(Table1[[#This Row],[SKU]], 7,1) ="L", "L", "")</f>
        <v>05</v>
      </c>
      <c r="Q337" s="2" t="str">
        <f>VLOOKUP(Table1[[#This Row],[Code Product Name]], ProductNameTable[], 3, FALSE)</f>
        <v>Neutral</v>
      </c>
      <c r="R337" s="2" t="str">
        <f>VLOOKUP(Table1[[#This Row],[Code Product Print]], ProductPrintTable[], 3, FALSE)</f>
        <v>Neutral</v>
      </c>
      <c r="S337" s="2"/>
    </row>
    <row r="338" spans="1:19" ht="15" x14ac:dyDescent="0.2">
      <c r="A338" t="s">
        <v>1153</v>
      </c>
      <c r="B338" t="b">
        <v>1</v>
      </c>
      <c r="C338" t="b">
        <v>0</v>
      </c>
      <c r="D338" t="s">
        <v>1154</v>
      </c>
      <c r="F338">
        <v>40</v>
      </c>
      <c r="H338" t="str">
        <f>VLOOKUP(Table1[[#This Row],[Code Product Line]],ProductLineTable[], 2,FALSE)</f>
        <v>Snappies</v>
      </c>
      <c r="I338" t="str">
        <f>VLOOKUP(Table1[[#This Row],[Code Product Name]], ProductNameTable[], 2, FALSE)</f>
        <v>Hoodie</v>
      </c>
      <c r="J338" t="str">
        <f>VLOOKUP(Table1[[#This Row],[Code Product Print]], ProductPrintTable[], 2, FALSE)</f>
        <v>Cammies Pink</v>
      </c>
      <c r="K338" s="2" t="str">
        <f>VLOOKUP(MID(Table1[[#This Row],[SKU]],5,2)&amp;IF(MID(Table1[[#This Row],[SKU]], 7,1) ="L", "L", ""), ProductSizeTable[], 2, FALSE)</f>
        <v>XXL</v>
      </c>
      <c r="L338" s="2" t="str">
        <f>IF(Table1[[#This Row],[Gender Product Name]] = "Neutral", Table1[[#This Row],[Gender Product Print]])</f>
        <v>Female</v>
      </c>
      <c r="M338" s="2" t="str">
        <f>LEFT(Table1[[#This Row],[SKU]], 2)</f>
        <v>02</v>
      </c>
      <c r="N338" s="2" t="str">
        <f>LEFT(Table1[[#This Row],[SKU]], 4)</f>
        <v>0205</v>
      </c>
      <c r="O338" s="2" t="str">
        <f>MID(Table1[[#This Row],[SKU]],IF(MID(Table1[[#This Row],[SKU]], 7,1) ="L", 8, 7),2)</f>
        <v>CP</v>
      </c>
      <c r="P338" s="2" t="str">
        <f>MID(Table1[[#This Row],[SKU]],5,2)&amp;IF(MID(Table1[[#This Row],[SKU]], 7,1) ="L", "L", "")</f>
        <v>05</v>
      </c>
      <c r="Q338" s="2" t="str">
        <f>VLOOKUP(Table1[[#This Row],[Code Product Name]], ProductNameTable[], 3, FALSE)</f>
        <v>Neutral</v>
      </c>
      <c r="R338" s="2" t="str">
        <f>VLOOKUP(Table1[[#This Row],[Code Product Print]], ProductPrintTable[], 3, FALSE)</f>
        <v>Female</v>
      </c>
      <c r="S338" s="2"/>
    </row>
    <row r="339" spans="1:19" ht="15" x14ac:dyDescent="0.2">
      <c r="A339" t="s">
        <v>1155</v>
      </c>
      <c r="B339" t="b">
        <v>1</v>
      </c>
      <c r="C339" t="b">
        <v>0</v>
      </c>
      <c r="D339" t="s">
        <v>1156</v>
      </c>
      <c r="F339">
        <v>10</v>
      </c>
      <c r="H339" t="str">
        <f>VLOOKUP(Table1[[#This Row],[Code Product Line]],ProductLineTable[], 2,FALSE)</f>
        <v>Snappies</v>
      </c>
      <c r="I339" t="str">
        <f>VLOOKUP(Table1[[#This Row],[Code Product Name]], ProductNameTable[], 2, FALSE)</f>
        <v>Hoodie</v>
      </c>
      <c r="J339" t="str">
        <f>VLOOKUP(Table1[[#This Row],[Code Product Print]], ProductPrintTable[], 2, FALSE)</f>
        <v>Galactic</v>
      </c>
      <c r="K339" s="2" t="str">
        <f>VLOOKUP(MID(Table1[[#This Row],[SKU]],5,2)&amp;IF(MID(Table1[[#This Row],[SKU]], 7,1) ="L", "L", ""), ProductSizeTable[], 2, FALSE)</f>
        <v>XXL</v>
      </c>
      <c r="L339" s="2" t="str">
        <f>IF(Table1[[#This Row],[Gender Product Name]] = "Neutral", Table1[[#This Row],[Gender Product Print]])</f>
        <v>Neutral</v>
      </c>
      <c r="M339" s="2" t="str">
        <f>LEFT(Table1[[#This Row],[SKU]], 2)</f>
        <v>02</v>
      </c>
      <c r="N339" s="2" t="str">
        <f>LEFT(Table1[[#This Row],[SKU]], 4)</f>
        <v>0205</v>
      </c>
      <c r="O339" s="2" t="str">
        <f>MID(Table1[[#This Row],[SKU]],IF(MID(Table1[[#This Row],[SKU]], 7,1) ="L", 8, 7),2)</f>
        <v>GA</v>
      </c>
      <c r="P339" s="2" t="str">
        <f>MID(Table1[[#This Row],[SKU]],5,2)&amp;IF(MID(Table1[[#This Row],[SKU]], 7,1) ="L", "L", "")</f>
        <v>05</v>
      </c>
      <c r="Q339" s="2" t="str">
        <f>VLOOKUP(Table1[[#This Row],[Code Product Name]], ProductNameTable[], 3, FALSE)</f>
        <v>Neutral</v>
      </c>
      <c r="R339" s="2" t="str">
        <f>VLOOKUP(Table1[[#This Row],[Code Product Print]], ProductPrintTable[], 3, FALSE)</f>
        <v>Neutral</v>
      </c>
      <c r="S339" s="2"/>
    </row>
    <row r="340" spans="1:19" ht="15" x14ac:dyDescent="0.2">
      <c r="A340" t="s">
        <v>1157</v>
      </c>
      <c r="B340" t="b">
        <v>0</v>
      </c>
      <c r="C340" t="b">
        <v>0</v>
      </c>
      <c r="D340" t="s">
        <v>1158</v>
      </c>
      <c r="E340">
        <v>14</v>
      </c>
      <c r="F340">
        <v>10</v>
      </c>
      <c r="G340">
        <v>24</v>
      </c>
      <c r="H340" t="str">
        <f>VLOOKUP(Table1[[#This Row],[Code Product Line]],ProductLineTable[], 2,FALSE)</f>
        <v>Snappies</v>
      </c>
      <c r="I340" t="str">
        <f>VLOOKUP(Table1[[#This Row],[Code Product Name]], ProductNameTable[], 2, FALSE)</f>
        <v>Hoodie</v>
      </c>
      <c r="J340" t="str">
        <f>VLOOKUP(Table1[[#This Row],[Code Product Print]], ProductPrintTable[], 2, FALSE)</f>
        <v>Green</v>
      </c>
      <c r="K340" s="2" t="str">
        <f>VLOOKUP(MID(Table1[[#This Row],[SKU]],5,2)&amp;IF(MID(Table1[[#This Row],[SKU]], 7,1) ="L", "L", ""), ProductSizeTable[], 2, FALSE)</f>
        <v>XXL</v>
      </c>
      <c r="L340" s="2" t="str">
        <f>IF(Table1[[#This Row],[Gender Product Name]] = "Neutral", Table1[[#This Row],[Gender Product Print]])</f>
        <v>Neutral</v>
      </c>
      <c r="M340" s="2" t="str">
        <f>LEFT(Table1[[#This Row],[SKU]], 2)</f>
        <v>02</v>
      </c>
      <c r="N340" s="2" t="str">
        <f>LEFT(Table1[[#This Row],[SKU]], 4)</f>
        <v>0205</v>
      </c>
      <c r="O340" s="2" t="str">
        <f>MID(Table1[[#This Row],[SKU]],IF(MID(Table1[[#This Row],[SKU]], 7,1) ="L", 8, 7),2)</f>
        <v>GR</v>
      </c>
      <c r="P340" s="2" t="str">
        <f>MID(Table1[[#This Row],[SKU]],5,2)&amp;IF(MID(Table1[[#This Row],[SKU]], 7,1) ="L", "L", "")</f>
        <v>05</v>
      </c>
      <c r="Q340" s="2" t="str">
        <f>VLOOKUP(Table1[[#This Row],[Code Product Name]], ProductNameTable[], 3, FALSE)</f>
        <v>Neutral</v>
      </c>
      <c r="R340" s="2" t="str">
        <f>VLOOKUP(Table1[[#This Row],[Code Product Print]], ProductPrintTable[], 3, FALSE)</f>
        <v>Neutral</v>
      </c>
      <c r="S340" s="2"/>
    </row>
    <row r="341" spans="1:19" ht="15" x14ac:dyDescent="0.2">
      <c r="A341" t="s">
        <v>1159</v>
      </c>
      <c r="B341" t="b">
        <v>1</v>
      </c>
      <c r="C341" t="b">
        <v>0</v>
      </c>
      <c r="D341" t="s">
        <v>1160</v>
      </c>
      <c r="F341">
        <v>10</v>
      </c>
      <c r="H341" t="str">
        <f>VLOOKUP(Table1[[#This Row],[Code Product Line]],ProductLineTable[], 2,FALSE)</f>
        <v>Snappies</v>
      </c>
      <c r="I341" t="str">
        <f>VLOOKUP(Table1[[#This Row],[Code Product Name]], ProductNameTable[], 2, FALSE)</f>
        <v>Hoodie</v>
      </c>
      <c r="J341" t="str">
        <f>VLOOKUP(Table1[[#This Row],[Code Product Print]], ProductPrintTable[], 2, FALSE)</f>
        <v>Metro</v>
      </c>
      <c r="K341" s="2" t="str">
        <f>VLOOKUP(MID(Table1[[#This Row],[SKU]],5,2)&amp;IF(MID(Table1[[#This Row],[SKU]], 7,1) ="L", "L", ""), ProductSizeTable[], 2, FALSE)</f>
        <v>XXL</v>
      </c>
      <c r="L341" s="2" t="str">
        <f>IF(Table1[[#This Row],[Gender Product Name]] = "Neutral", Table1[[#This Row],[Gender Product Print]])</f>
        <v>Neutral</v>
      </c>
      <c r="M341" s="2" t="str">
        <f>LEFT(Table1[[#This Row],[SKU]], 2)</f>
        <v>02</v>
      </c>
      <c r="N341" s="2" t="str">
        <f>LEFT(Table1[[#This Row],[SKU]], 4)</f>
        <v>0205</v>
      </c>
      <c r="O341" s="2" t="str">
        <f>MID(Table1[[#This Row],[SKU]],IF(MID(Table1[[#This Row],[SKU]], 7,1) ="L", 8, 7),2)</f>
        <v>ME</v>
      </c>
      <c r="P341" s="2" t="str">
        <f>MID(Table1[[#This Row],[SKU]],5,2)&amp;IF(MID(Table1[[#This Row],[SKU]], 7,1) ="L", "L", "")</f>
        <v>05</v>
      </c>
      <c r="Q341" s="2" t="str">
        <f>VLOOKUP(Table1[[#This Row],[Code Product Name]], ProductNameTable[], 3, FALSE)</f>
        <v>Neutral</v>
      </c>
      <c r="R341" s="2" t="str">
        <f>VLOOKUP(Table1[[#This Row],[Code Product Print]], ProductPrintTable[], 3, FALSE)</f>
        <v>Neutral</v>
      </c>
      <c r="S341" s="2"/>
    </row>
    <row r="342" spans="1:19" ht="15" x14ac:dyDescent="0.2">
      <c r="A342" t="s">
        <v>1161</v>
      </c>
      <c r="B342" t="b">
        <v>0</v>
      </c>
      <c r="C342" t="b">
        <v>0</v>
      </c>
      <c r="D342" t="s">
        <v>1162</v>
      </c>
      <c r="F342">
        <v>10</v>
      </c>
      <c r="H342" t="str">
        <f>VLOOKUP(Table1[[#This Row],[Code Product Line]],ProductLineTable[], 2,FALSE)</f>
        <v>Snappies</v>
      </c>
      <c r="I342" t="str">
        <f>VLOOKUP(Table1[[#This Row],[Code Product Name]], ProductNameTable[], 2, FALSE)</f>
        <v>Hoodie</v>
      </c>
      <c r="J342" t="str">
        <f>VLOOKUP(Table1[[#This Row],[Code Product Print]], ProductPrintTable[], 2, FALSE)</f>
        <v>Overnights</v>
      </c>
      <c r="K342" s="2" t="str">
        <f>VLOOKUP(MID(Table1[[#This Row],[SKU]],5,2)&amp;IF(MID(Table1[[#This Row],[SKU]], 7,1) ="L", "L", ""), ProductSizeTable[], 2, FALSE)</f>
        <v>XXL</v>
      </c>
      <c r="L342" s="2" t="str">
        <f>IF(Table1[[#This Row],[Gender Product Name]] = "Neutral", Table1[[#This Row],[Gender Product Print]])</f>
        <v>Neutral</v>
      </c>
      <c r="M342" s="2" t="str">
        <f>LEFT(Table1[[#This Row],[SKU]], 2)</f>
        <v>02</v>
      </c>
      <c r="N342" s="2" t="str">
        <f>LEFT(Table1[[#This Row],[SKU]], 4)</f>
        <v>0205</v>
      </c>
      <c r="O342" s="2" t="str">
        <f>MID(Table1[[#This Row],[SKU]],IF(MID(Table1[[#This Row],[SKU]], 7,1) ="L", 8, 7),2)</f>
        <v>ON</v>
      </c>
      <c r="P342" s="2" t="str">
        <f>MID(Table1[[#This Row],[SKU]],5,2)&amp;IF(MID(Table1[[#This Row],[SKU]], 7,1) ="L", "L", "")</f>
        <v>05</v>
      </c>
      <c r="Q342" s="2" t="str">
        <f>VLOOKUP(Table1[[#This Row],[Code Product Name]], ProductNameTable[], 3, FALSE)</f>
        <v>Neutral</v>
      </c>
      <c r="R342" s="2" t="str">
        <f>VLOOKUP(Table1[[#This Row],[Code Product Print]], ProductPrintTable[], 3, FALSE)</f>
        <v>Neutral</v>
      </c>
      <c r="S342" s="2"/>
    </row>
    <row r="343" spans="1:19" ht="15" x14ac:dyDescent="0.2">
      <c r="A343" t="s">
        <v>1163</v>
      </c>
      <c r="B343" t="b">
        <v>1</v>
      </c>
      <c r="C343" t="b">
        <v>0</v>
      </c>
      <c r="D343" t="s">
        <v>1164</v>
      </c>
      <c r="H343" t="str">
        <f>VLOOKUP(Table1[[#This Row],[Code Product Line]],ProductLineTable[], 2,FALSE)</f>
        <v>Snappies</v>
      </c>
      <c r="I343" t="str">
        <f>VLOOKUP(Table1[[#This Row],[Code Product Name]], ProductNameTable[], 2, FALSE)</f>
        <v>Hoodie</v>
      </c>
      <c r="J343" t="str">
        <f>VLOOKUP(Table1[[#This Row],[Code Product Print]], ProductPrintTable[], 2, FALSE)</f>
        <v>Overnights</v>
      </c>
      <c r="K343" s="2" t="str">
        <f>VLOOKUP(MID(Table1[[#This Row],[SKU]],5,2)&amp;IF(MID(Table1[[#This Row],[SKU]], 7,1) ="L", "L", ""), ProductSizeTable[], 2, FALSE)</f>
        <v>XXL</v>
      </c>
      <c r="L343" s="2" t="str">
        <f>IF(Table1[[#This Row],[Gender Product Name]] = "Neutral", Table1[[#This Row],[Gender Product Print]])</f>
        <v>Neutral</v>
      </c>
      <c r="M343" s="2" t="str">
        <f>LEFT(Table1[[#This Row],[SKU]], 2)</f>
        <v>02</v>
      </c>
      <c r="N343" s="2" t="str">
        <f>LEFT(Table1[[#This Row],[SKU]], 4)</f>
        <v>0205</v>
      </c>
      <c r="O343" s="2" t="str">
        <f>MID(Table1[[#This Row],[SKU]],IF(MID(Table1[[#This Row],[SKU]], 7,1) ="L", 8, 7),2)</f>
        <v>ON</v>
      </c>
      <c r="P343" s="2" t="str">
        <f>MID(Table1[[#This Row],[SKU]],5,2)&amp;IF(MID(Table1[[#This Row],[SKU]], 7,1) ="L", "L", "")</f>
        <v>05</v>
      </c>
      <c r="Q343" s="2" t="str">
        <f>VLOOKUP(Table1[[#This Row],[Code Product Name]], ProductNameTable[], 3, FALSE)</f>
        <v>Neutral</v>
      </c>
      <c r="R343" s="2" t="str">
        <f>VLOOKUP(Table1[[#This Row],[Code Product Print]], ProductPrintTable[], 3, FALSE)</f>
        <v>Neutral</v>
      </c>
      <c r="S343" s="2"/>
    </row>
    <row r="344" spans="1:19" ht="15" x14ac:dyDescent="0.2">
      <c r="A344" t="s">
        <v>1165</v>
      </c>
      <c r="B344" t="b">
        <v>0</v>
      </c>
      <c r="C344" t="b">
        <v>0</v>
      </c>
      <c r="D344" t="s">
        <v>1166</v>
      </c>
      <c r="E344">
        <v>14</v>
      </c>
      <c r="F344">
        <v>10</v>
      </c>
      <c r="G344">
        <v>24</v>
      </c>
      <c r="H344" t="str">
        <f>VLOOKUP(Table1[[#This Row],[Code Product Line]],ProductLineTable[], 2,FALSE)</f>
        <v>Snappies</v>
      </c>
      <c r="I344" t="str">
        <f>VLOOKUP(Table1[[#This Row],[Code Product Name]], ProductNameTable[], 2, FALSE)</f>
        <v>Hoodie</v>
      </c>
      <c r="J344" t="str">
        <f>VLOOKUP(Table1[[#This Row],[Code Product Print]], ProductPrintTable[], 2, FALSE)</f>
        <v>Pink</v>
      </c>
      <c r="K344" s="2" t="str">
        <f>VLOOKUP(MID(Table1[[#This Row],[SKU]],5,2)&amp;IF(MID(Table1[[#This Row],[SKU]], 7,1) ="L", "L", ""), ProductSizeTable[], 2, FALSE)</f>
        <v>XXL</v>
      </c>
      <c r="L344" s="2" t="str">
        <f>IF(Table1[[#This Row],[Gender Product Name]] = "Neutral", Table1[[#This Row],[Gender Product Print]])</f>
        <v>Female</v>
      </c>
      <c r="M344" s="2" t="str">
        <f>LEFT(Table1[[#This Row],[SKU]], 2)</f>
        <v>02</v>
      </c>
      <c r="N344" s="2" t="str">
        <f>LEFT(Table1[[#This Row],[SKU]], 4)</f>
        <v>0205</v>
      </c>
      <c r="O344" s="2" t="str">
        <f>MID(Table1[[#This Row],[SKU]],IF(MID(Table1[[#This Row],[SKU]], 7,1) ="L", 8, 7),2)</f>
        <v>PK</v>
      </c>
      <c r="P344" s="2" t="str">
        <f>MID(Table1[[#This Row],[SKU]],5,2)&amp;IF(MID(Table1[[#This Row],[SKU]], 7,1) ="L", "L", "")</f>
        <v>05</v>
      </c>
      <c r="Q344" s="2" t="str">
        <f>VLOOKUP(Table1[[#This Row],[Code Product Name]], ProductNameTable[], 3, FALSE)</f>
        <v>Neutral</v>
      </c>
      <c r="R344" s="2" t="str">
        <f>VLOOKUP(Table1[[#This Row],[Code Product Print]], ProductPrintTable[], 3, FALSE)</f>
        <v>Female</v>
      </c>
      <c r="S344" s="2"/>
    </row>
    <row r="345" spans="1:19" ht="15" x14ac:dyDescent="0.2">
      <c r="A345" t="s">
        <v>1167</v>
      </c>
      <c r="B345" t="b">
        <v>1</v>
      </c>
      <c r="C345" t="b">
        <v>0</v>
      </c>
      <c r="D345" t="s">
        <v>1168</v>
      </c>
      <c r="F345">
        <v>10</v>
      </c>
      <c r="H345" t="str">
        <f>VLOOKUP(Table1[[#This Row],[Code Product Line]],ProductLineTable[], 2,FALSE)</f>
        <v>Snappies</v>
      </c>
      <c r="I345" t="str">
        <f>VLOOKUP(Table1[[#This Row],[Code Product Name]], ProductNameTable[], 2, FALSE)</f>
        <v>Hoodie</v>
      </c>
      <c r="J345" t="str">
        <f>VLOOKUP(Table1[[#This Row],[Code Product Print]], ProductPrintTable[], 2, FALSE)</f>
        <v>Puppers</v>
      </c>
      <c r="K345" s="2" t="str">
        <f>VLOOKUP(MID(Table1[[#This Row],[SKU]],5,2)&amp;IF(MID(Table1[[#This Row],[SKU]], 7,1) ="L", "L", ""), ProductSizeTable[], 2, FALSE)</f>
        <v>XXL</v>
      </c>
      <c r="L345" s="2" t="str">
        <f>IF(Table1[[#This Row],[Gender Product Name]] = "Neutral", Table1[[#This Row],[Gender Product Print]])</f>
        <v>Neutral</v>
      </c>
      <c r="M345" s="2" t="str">
        <f>LEFT(Table1[[#This Row],[SKU]], 2)</f>
        <v>02</v>
      </c>
      <c r="N345" s="2" t="str">
        <f>LEFT(Table1[[#This Row],[SKU]], 4)</f>
        <v>0205</v>
      </c>
      <c r="O345" s="2" t="str">
        <f>MID(Table1[[#This Row],[SKU]],IF(MID(Table1[[#This Row],[SKU]], 7,1) ="L", 8, 7),2)</f>
        <v>PU</v>
      </c>
      <c r="P345" s="2" t="str">
        <f>MID(Table1[[#This Row],[SKU]],5,2)&amp;IF(MID(Table1[[#This Row],[SKU]], 7,1) ="L", "L", "")</f>
        <v>05</v>
      </c>
      <c r="Q345" s="2" t="str">
        <f>VLOOKUP(Table1[[#This Row],[Code Product Name]], ProductNameTable[], 3, FALSE)</f>
        <v>Neutral</v>
      </c>
      <c r="R345" s="2" t="str">
        <f>VLOOKUP(Table1[[#This Row],[Code Product Print]], ProductPrintTable[], 3, FALSE)</f>
        <v>Neutral</v>
      </c>
      <c r="S345" s="2"/>
    </row>
    <row r="346" spans="1:19" ht="15" x14ac:dyDescent="0.2">
      <c r="A346" t="s">
        <v>1169</v>
      </c>
      <c r="B346" t="b">
        <v>1</v>
      </c>
      <c r="C346" t="b">
        <v>0</v>
      </c>
      <c r="D346" t="s">
        <v>1170</v>
      </c>
      <c r="F346">
        <v>10</v>
      </c>
      <c r="H346" t="str">
        <f>VLOOKUP(Table1[[#This Row],[Code Product Line]],ProductLineTable[], 2,FALSE)</f>
        <v>Snappies</v>
      </c>
      <c r="I346" t="str">
        <f>VLOOKUP(Table1[[#This Row],[Code Product Name]], ProductNameTable[], 2, FALSE)</f>
        <v>Hoodie</v>
      </c>
      <c r="J346" t="str">
        <f>VLOOKUP(Table1[[#This Row],[Code Product Print]], ProductPrintTable[], 2, FALSE)</f>
        <v>Rawrs</v>
      </c>
      <c r="K346" s="2" t="str">
        <f>VLOOKUP(MID(Table1[[#This Row],[SKU]],5,2)&amp;IF(MID(Table1[[#This Row],[SKU]], 7,1) ="L", "L", ""), ProductSizeTable[], 2, FALSE)</f>
        <v>XXL</v>
      </c>
      <c r="L346" s="2" t="str">
        <f>IF(Table1[[#This Row],[Gender Product Name]] = "Neutral", Table1[[#This Row],[Gender Product Print]])</f>
        <v>Neutral</v>
      </c>
      <c r="M346" s="2" t="str">
        <f>LEFT(Table1[[#This Row],[SKU]], 2)</f>
        <v>02</v>
      </c>
      <c r="N346" s="2" t="str">
        <f>LEFT(Table1[[#This Row],[SKU]], 4)</f>
        <v>0205</v>
      </c>
      <c r="O346" s="2" t="str">
        <f>MID(Table1[[#This Row],[SKU]],IF(MID(Table1[[#This Row],[SKU]], 7,1) ="L", 8, 7),2)</f>
        <v>RA</v>
      </c>
      <c r="P346" s="2" t="str">
        <f>MID(Table1[[#This Row],[SKU]],5,2)&amp;IF(MID(Table1[[#This Row],[SKU]], 7,1) ="L", "L", "")</f>
        <v>05</v>
      </c>
      <c r="Q346" s="2" t="str">
        <f>VLOOKUP(Table1[[#This Row],[Code Product Name]], ProductNameTable[], 3, FALSE)</f>
        <v>Neutral</v>
      </c>
      <c r="R346" s="2" t="str">
        <f>VLOOKUP(Table1[[#This Row],[Code Product Print]], ProductPrintTable[], 3, FALSE)</f>
        <v>Neutral</v>
      </c>
      <c r="S346" s="2"/>
    </row>
    <row r="347" spans="1:19" ht="15" x14ac:dyDescent="0.2">
      <c r="A347" t="s">
        <v>1171</v>
      </c>
      <c r="B347" t="b">
        <v>1</v>
      </c>
      <c r="C347" t="b">
        <v>0</v>
      </c>
      <c r="D347" t="s">
        <v>1172</v>
      </c>
      <c r="E347">
        <v>14</v>
      </c>
      <c r="F347">
        <v>10</v>
      </c>
      <c r="G347">
        <v>24</v>
      </c>
      <c r="H347" t="str">
        <f>VLOOKUP(Table1[[#This Row],[Code Product Line]],ProductLineTable[], 2,FALSE)</f>
        <v>Snappies</v>
      </c>
      <c r="I347" t="str">
        <f>VLOOKUP(Table1[[#This Row],[Code Product Name]], ProductNameTable[], 2, FALSE)</f>
        <v>Hoodie</v>
      </c>
      <c r="J347" t="str">
        <f>VLOOKUP(Table1[[#This Row],[Code Product Print]], ProductPrintTable[], 2, FALSE)</f>
        <v>Red</v>
      </c>
      <c r="K347" s="2" t="str">
        <f>VLOOKUP(MID(Table1[[#This Row],[SKU]],5,2)&amp;IF(MID(Table1[[#This Row],[SKU]], 7,1) ="L", "L", ""), ProductSizeTable[], 2, FALSE)</f>
        <v>XXL</v>
      </c>
      <c r="L347" s="2" t="str">
        <f>IF(Table1[[#This Row],[Gender Product Name]] = "Neutral", Table1[[#This Row],[Gender Product Print]])</f>
        <v>Neutral</v>
      </c>
      <c r="M347" s="2" t="str">
        <f>LEFT(Table1[[#This Row],[SKU]], 2)</f>
        <v>02</v>
      </c>
      <c r="N347" s="2" t="str">
        <f>LEFT(Table1[[#This Row],[SKU]], 4)</f>
        <v>0205</v>
      </c>
      <c r="O347" s="2" t="str">
        <f>MID(Table1[[#This Row],[SKU]],IF(MID(Table1[[#This Row],[SKU]], 7,1) ="L", 8, 7),2)</f>
        <v>RE</v>
      </c>
      <c r="P347" s="2" t="str">
        <f>MID(Table1[[#This Row],[SKU]],5,2)&amp;IF(MID(Table1[[#This Row],[SKU]], 7,1) ="L", "L", "")</f>
        <v>05</v>
      </c>
      <c r="Q347" s="2" t="str">
        <f>VLOOKUP(Table1[[#This Row],[Code Product Name]], ProductNameTable[], 3, FALSE)</f>
        <v>Neutral</v>
      </c>
      <c r="R347" s="2" t="str">
        <f>VLOOKUP(Table1[[#This Row],[Code Product Print]], ProductPrintTable[], 3, FALSE)</f>
        <v>Neutral</v>
      </c>
      <c r="S347" s="2"/>
    </row>
    <row r="348" spans="1:19" ht="15" x14ac:dyDescent="0.2">
      <c r="A348" t="s">
        <v>1173</v>
      </c>
      <c r="B348" t="b">
        <v>1</v>
      </c>
      <c r="C348" t="b">
        <v>0</v>
      </c>
      <c r="D348" t="s">
        <v>1174</v>
      </c>
      <c r="F348">
        <v>10</v>
      </c>
      <c r="H348" t="str">
        <f>VLOOKUP(Table1[[#This Row],[Code Product Line]],ProductLineTable[], 2,FALSE)</f>
        <v>Snappies</v>
      </c>
      <c r="I348" t="str">
        <f>VLOOKUP(Table1[[#This Row],[Code Product Name]], ProductNameTable[], 2, FALSE)</f>
        <v>Hoodie</v>
      </c>
      <c r="J348" t="str">
        <f>VLOOKUP(Table1[[#This Row],[Code Product Print]], ProductPrintTable[], 2, FALSE)</f>
        <v>Unicorns</v>
      </c>
      <c r="K348" s="2" t="str">
        <f>VLOOKUP(MID(Table1[[#This Row],[SKU]],5,2)&amp;IF(MID(Table1[[#This Row],[SKU]], 7,1) ="L", "L", ""), ProductSizeTable[], 2, FALSE)</f>
        <v>XXL</v>
      </c>
      <c r="L348" s="2" t="str">
        <f>IF(Table1[[#This Row],[Gender Product Name]] = "Neutral", Table1[[#This Row],[Gender Product Print]])</f>
        <v>Female</v>
      </c>
      <c r="M348" s="2" t="str">
        <f>LEFT(Table1[[#This Row],[SKU]], 2)</f>
        <v>02</v>
      </c>
      <c r="N348" s="2" t="str">
        <f>LEFT(Table1[[#This Row],[SKU]], 4)</f>
        <v>0205</v>
      </c>
      <c r="O348" s="2" t="str">
        <f>MID(Table1[[#This Row],[SKU]],IF(MID(Table1[[#This Row],[SKU]], 7,1) ="L", 8, 7),2)</f>
        <v>UN</v>
      </c>
      <c r="P348" s="2" t="str">
        <f>MID(Table1[[#This Row],[SKU]],5,2)&amp;IF(MID(Table1[[#This Row],[SKU]], 7,1) ="L", "L", "")</f>
        <v>05</v>
      </c>
      <c r="Q348" s="2" t="str">
        <f>VLOOKUP(Table1[[#This Row],[Code Product Name]], ProductNameTable[], 3, FALSE)</f>
        <v>Neutral</v>
      </c>
      <c r="R348" s="2" t="str">
        <f>VLOOKUP(Table1[[#This Row],[Code Product Print]], ProductPrintTable[], 3, FALSE)</f>
        <v>Female</v>
      </c>
      <c r="S348" s="2"/>
    </row>
    <row r="349" spans="1:19" ht="15" x14ac:dyDescent="0.2">
      <c r="A349" t="s">
        <v>1175</v>
      </c>
      <c r="B349" t="b">
        <v>1</v>
      </c>
      <c r="C349" t="b">
        <v>0</v>
      </c>
      <c r="D349" t="s">
        <v>1176</v>
      </c>
      <c r="E349">
        <v>14</v>
      </c>
      <c r="F349">
        <v>10</v>
      </c>
      <c r="G349">
        <v>24</v>
      </c>
      <c r="H349" t="str">
        <f>VLOOKUP(Table1[[#This Row],[Code Product Line]],ProductLineTable[], 2,FALSE)</f>
        <v>Snappies</v>
      </c>
      <c r="I349" t="str">
        <f>VLOOKUP(Table1[[#This Row],[Code Product Name]], ProductNameTable[], 2, FALSE)</f>
        <v>Hoodie</v>
      </c>
      <c r="J349" t="str">
        <f>VLOOKUP(Table1[[#This Row],[Code Product Print]], ProductPrintTable[], 2, FALSE)</f>
        <v>White</v>
      </c>
      <c r="K349" s="2" t="str">
        <f>VLOOKUP(MID(Table1[[#This Row],[SKU]],5,2)&amp;IF(MID(Table1[[#This Row],[SKU]], 7,1) ="L", "L", ""), ProductSizeTable[], 2, FALSE)</f>
        <v>XXL</v>
      </c>
      <c r="L349" s="2" t="str">
        <f>IF(Table1[[#This Row],[Gender Product Name]] = "Neutral", Table1[[#This Row],[Gender Product Print]])</f>
        <v>Neutral</v>
      </c>
      <c r="M349" s="2" t="str">
        <f>LEFT(Table1[[#This Row],[SKU]], 2)</f>
        <v>02</v>
      </c>
      <c r="N349" s="2" t="str">
        <f>LEFT(Table1[[#This Row],[SKU]], 4)</f>
        <v>0205</v>
      </c>
      <c r="O349" s="2" t="str">
        <f>MID(Table1[[#This Row],[SKU]],IF(MID(Table1[[#This Row],[SKU]], 7,1) ="L", 8, 7),2)</f>
        <v>WH</v>
      </c>
      <c r="P349" s="2" t="str">
        <f>MID(Table1[[#This Row],[SKU]],5,2)&amp;IF(MID(Table1[[#This Row],[SKU]], 7,1) ="L", "L", "")</f>
        <v>05</v>
      </c>
      <c r="Q349" s="2" t="str">
        <f>VLOOKUP(Table1[[#This Row],[Code Product Name]], ProductNameTable[], 3, FALSE)</f>
        <v>Neutral</v>
      </c>
      <c r="R349" s="2" t="str">
        <f>VLOOKUP(Table1[[#This Row],[Code Product Print]], ProductPrintTable[], 3, FALSE)</f>
        <v>Neutral</v>
      </c>
      <c r="S349" s="2"/>
    </row>
    <row r="350" spans="1:19" ht="15" x14ac:dyDescent="0.2">
      <c r="A350" t="s">
        <v>1177</v>
      </c>
      <c r="B350" t="b">
        <v>1</v>
      </c>
      <c r="C350" t="b">
        <v>0</v>
      </c>
      <c r="D350" t="s">
        <v>1178</v>
      </c>
      <c r="E350">
        <v>14</v>
      </c>
      <c r="F350">
        <v>10</v>
      </c>
      <c r="G350">
        <v>24</v>
      </c>
      <c r="H350" t="str">
        <f>VLOOKUP(Table1[[#This Row],[Code Product Line]],ProductLineTable[], 2,FALSE)</f>
        <v>Snappies</v>
      </c>
      <c r="I350" t="str">
        <f>VLOOKUP(Table1[[#This Row],[Code Product Name]], ProductNameTable[], 2, FALSE)</f>
        <v>Hoodie</v>
      </c>
      <c r="J350" t="str">
        <f>VLOOKUP(Table1[[#This Row],[Code Product Print]], ProductPrintTable[], 2, FALSE)</f>
        <v>Black</v>
      </c>
      <c r="K350" s="2" t="str">
        <f>VLOOKUP(MID(Table1[[#This Row],[SKU]],5,2)&amp;IF(MID(Table1[[#This Row],[SKU]], 7,1) ="L", "L", ""), ProductSizeTable[], 2, FALSE)</f>
        <v>XXXL</v>
      </c>
      <c r="L350" s="2" t="str">
        <f>IF(Table1[[#This Row],[Gender Product Name]] = "Neutral", Table1[[#This Row],[Gender Product Print]])</f>
        <v>Neutral</v>
      </c>
      <c r="M350" s="2" t="str">
        <f>LEFT(Table1[[#This Row],[SKU]], 2)</f>
        <v>02</v>
      </c>
      <c r="N350" s="2" t="str">
        <f>LEFT(Table1[[#This Row],[SKU]], 4)</f>
        <v>0205</v>
      </c>
      <c r="O350" s="2" t="str">
        <f>MID(Table1[[#This Row],[SKU]],IF(MID(Table1[[#This Row],[SKU]], 7,1) ="L", 8, 7),2)</f>
        <v>BK</v>
      </c>
      <c r="P350" s="2" t="str">
        <f>MID(Table1[[#This Row],[SKU]],5,2)&amp;IF(MID(Table1[[#This Row],[SKU]], 7,1) ="L", "L", "")</f>
        <v>06</v>
      </c>
      <c r="Q350" s="2" t="str">
        <f>VLOOKUP(Table1[[#This Row],[Code Product Name]], ProductNameTable[], 3, FALSE)</f>
        <v>Neutral</v>
      </c>
      <c r="R350" s="2" t="str">
        <f>VLOOKUP(Table1[[#This Row],[Code Product Print]], ProductPrintTable[], 3, FALSE)</f>
        <v>Neutral</v>
      </c>
      <c r="S350" s="2"/>
    </row>
    <row r="351" spans="1:19" ht="15" x14ac:dyDescent="0.2">
      <c r="A351" t="s">
        <v>1179</v>
      </c>
      <c r="B351" t="b">
        <v>1</v>
      </c>
      <c r="C351" t="b">
        <v>0</v>
      </c>
      <c r="D351" t="s">
        <v>1180</v>
      </c>
      <c r="E351">
        <v>14</v>
      </c>
      <c r="F351">
        <v>10</v>
      </c>
      <c r="G351">
        <v>24</v>
      </c>
      <c r="H351" t="str">
        <f>VLOOKUP(Table1[[#This Row],[Code Product Line]],ProductLineTable[], 2,FALSE)</f>
        <v>Snappies</v>
      </c>
      <c r="I351" t="str">
        <f>VLOOKUP(Table1[[#This Row],[Code Product Name]], ProductNameTable[], 2, FALSE)</f>
        <v>Hoodie</v>
      </c>
      <c r="J351" t="str">
        <f>VLOOKUP(Table1[[#This Row],[Code Product Print]], ProductPrintTable[], 2, FALSE)</f>
        <v>Blue</v>
      </c>
      <c r="K351" s="2" t="str">
        <f>VLOOKUP(MID(Table1[[#This Row],[SKU]],5,2)&amp;IF(MID(Table1[[#This Row],[SKU]], 7,1) ="L", "L", ""), ProductSizeTable[], 2, FALSE)</f>
        <v>XXXL</v>
      </c>
      <c r="L351" s="2" t="str">
        <f>IF(Table1[[#This Row],[Gender Product Name]] = "Neutral", Table1[[#This Row],[Gender Product Print]])</f>
        <v>Neutral</v>
      </c>
      <c r="M351" s="2" t="str">
        <f>LEFT(Table1[[#This Row],[SKU]], 2)</f>
        <v>02</v>
      </c>
      <c r="N351" s="2" t="str">
        <f>LEFT(Table1[[#This Row],[SKU]], 4)</f>
        <v>0205</v>
      </c>
      <c r="O351" s="2" t="str">
        <f>MID(Table1[[#This Row],[SKU]],IF(MID(Table1[[#This Row],[SKU]], 7,1) ="L", 8, 7),2)</f>
        <v>BL</v>
      </c>
      <c r="P351" s="2" t="str">
        <f>MID(Table1[[#This Row],[SKU]],5,2)&amp;IF(MID(Table1[[#This Row],[SKU]], 7,1) ="L", "L", "")</f>
        <v>06</v>
      </c>
      <c r="Q351" s="2" t="str">
        <f>VLOOKUP(Table1[[#This Row],[Code Product Name]], ProductNameTable[], 3, FALSE)</f>
        <v>Neutral</v>
      </c>
      <c r="R351" s="2" t="str">
        <f>VLOOKUP(Table1[[#This Row],[Code Product Print]], ProductPrintTable[], 3, FALSE)</f>
        <v>Neutral</v>
      </c>
      <c r="S351" s="2"/>
    </row>
    <row r="352" spans="1:19" ht="15" x14ac:dyDescent="0.2">
      <c r="A352" t="s">
        <v>1181</v>
      </c>
      <c r="B352" t="b">
        <v>1</v>
      </c>
      <c r="C352" t="b">
        <v>0</v>
      </c>
      <c r="D352" t="s">
        <v>1182</v>
      </c>
      <c r="F352">
        <v>10</v>
      </c>
      <c r="H352" t="str">
        <f>VLOOKUP(Table1[[#This Row],[Code Product Line]],ProductLineTable[], 2,FALSE)</f>
        <v>Snappies</v>
      </c>
      <c r="I352" t="str">
        <f>VLOOKUP(Table1[[#This Row],[Code Product Name]], ProductNameTable[], 2, FALSE)</f>
        <v>Hoodie</v>
      </c>
      <c r="J352" t="str">
        <f>VLOOKUP(Table1[[#This Row],[Code Product Print]], ProductPrintTable[], 2, FALSE)</f>
        <v>Cammies</v>
      </c>
      <c r="K352" s="2" t="str">
        <f>VLOOKUP(MID(Table1[[#This Row],[SKU]],5,2)&amp;IF(MID(Table1[[#This Row],[SKU]], 7,1) ="L", "L", ""), ProductSizeTable[], 2, FALSE)</f>
        <v>XXXL</v>
      </c>
      <c r="L352" s="2" t="str">
        <f>IF(Table1[[#This Row],[Gender Product Name]] = "Neutral", Table1[[#This Row],[Gender Product Print]])</f>
        <v>Neutral</v>
      </c>
      <c r="M352" s="2" t="str">
        <f>LEFT(Table1[[#This Row],[SKU]], 2)</f>
        <v>02</v>
      </c>
      <c r="N352" s="2" t="str">
        <f>LEFT(Table1[[#This Row],[SKU]], 4)</f>
        <v>0205</v>
      </c>
      <c r="O352" s="2" t="str">
        <f>MID(Table1[[#This Row],[SKU]],IF(MID(Table1[[#This Row],[SKU]], 7,1) ="L", 8, 7),2)</f>
        <v>CA</v>
      </c>
      <c r="P352" s="2" t="str">
        <f>MID(Table1[[#This Row],[SKU]],5,2)&amp;IF(MID(Table1[[#This Row],[SKU]], 7,1) ="L", "L", "")</f>
        <v>06</v>
      </c>
      <c r="Q352" s="2" t="str">
        <f>VLOOKUP(Table1[[#This Row],[Code Product Name]], ProductNameTable[], 3, FALSE)</f>
        <v>Neutral</v>
      </c>
      <c r="R352" s="2" t="str">
        <f>VLOOKUP(Table1[[#This Row],[Code Product Print]], ProductPrintTable[], 3, FALSE)</f>
        <v>Neutral</v>
      </c>
      <c r="S352" s="2"/>
    </row>
    <row r="353" spans="1:19" ht="15" x14ac:dyDescent="0.2">
      <c r="A353" t="s">
        <v>1183</v>
      </c>
      <c r="B353" t="b">
        <v>1</v>
      </c>
      <c r="C353" t="b">
        <v>0</v>
      </c>
      <c r="D353" t="s">
        <v>1184</v>
      </c>
      <c r="F353">
        <v>10</v>
      </c>
      <c r="H353" t="str">
        <f>VLOOKUP(Table1[[#This Row],[Code Product Line]],ProductLineTable[], 2,FALSE)</f>
        <v>Snappies</v>
      </c>
      <c r="I353" t="str">
        <f>VLOOKUP(Table1[[#This Row],[Code Product Name]], ProductNameTable[], 2, FALSE)</f>
        <v>Hoodie</v>
      </c>
      <c r="J353" t="str">
        <f>VLOOKUP(Table1[[#This Row],[Code Product Print]], ProductPrintTable[], 2, FALSE)</f>
        <v>Galactic</v>
      </c>
      <c r="K353" s="2" t="str">
        <f>VLOOKUP(MID(Table1[[#This Row],[SKU]],5,2)&amp;IF(MID(Table1[[#This Row],[SKU]], 7,1) ="L", "L", ""), ProductSizeTable[], 2, FALSE)</f>
        <v>XXXL</v>
      </c>
      <c r="L353" s="2" t="str">
        <f>IF(Table1[[#This Row],[Gender Product Name]] = "Neutral", Table1[[#This Row],[Gender Product Print]])</f>
        <v>Neutral</v>
      </c>
      <c r="M353" s="2" t="str">
        <f>LEFT(Table1[[#This Row],[SKU]], 2)</f>
        <v>02</v>
      </c>
      <c r="N353" s="2" t="str">
        <f>LEFT(Table1[[#This Row],[SKU]], 4)</f>
        <v>0205</v>
      </c>
      <c r="O353" s="2" t="str">
        <f>MID(Table1[[#This Row],[SKU]],IF(MID(Table1[[#This Row],[SKU]], 7,1) ="L", 8, 7),2)</f>
        <v>GA</v>
      </c>
      <c r="P353" s="2" t="str">
        <f>MID(Table1[[#This Row],[SKU]],5,2)&amp;IF(MID(Table1[[#This Row],[SKU]], 7,1) ="L", "L", "")</f>
        <v>06</v>
      </c>
      <c r="Q353" s="2" t="str">
        <f>VLOOKUP(Table1[[#This Row],[Code Product Name]], ProductNameTable[], 3, FALSE)</f>
        <v>Neutral</v>
      </c>
      <c r="R353" s="2" t="str">
        <f>VLOOKUP(Table1[[#This Row],[Code Product Print]], ProductPrintTable[], 3, FALSE)</f>
        <v>Neutral</v>
      </c>
      <c r="S353" s="2"/>
    </row>
    <row r="354" spans="1:19" ht="15" x14ac:dyDescent="0.2">
      <c r="A354" t="s">
        <v>1185</v>
      </c>
      <c r="B354" t="b">
        <v>0</v>
      </c>
      <c r="C354" t="b">
        <v>0</v>
      </c>
      <c r="D354" t="s">
        <v>1186</v>
      </c>
      <c r="E354">
        <v>14</v>
      </c>
      <c r="F354">
        <v>10</v>
      </c>
      <c r="G354">
        <v>24</v>
      </c>
      <c r="H354" t="str">
        <f>VLOOKUP(Table1[[#This Row],[Code Product Line]],ProductLineTable[], 2,FALSE)</f>
        <v>Snappies</v>
      </c>
      <c r="I354" t="str">
        <f>VLOOKUP(Table1[[#This Row],[Code Product Name]], ProductNameTable[], 2, FALSE)</f>
        <v>Hoodie</v>
      </c>
      <c r="J354" t="str">
        <f>VLOOKUP(Table1[[#This Row],[Code Product Print]], ProductPrintTable[], 2, FALSE)</f>
        <v>Green</v>
      </c>
      <c r="K354" s="2" t="str">
        <f>VLOOKUP(MID(Table1[[#This Row],[SKU]],5,2)&amp;IF(MID(Table1[[#This Row],[SKU]], 7,1) ="L", "L", ""), ProductSizeTable[], 2, FALSE)</f>
        <v>XXXL</v>
      </c>
      <c r="L354" s="2" t="str">
        <f>IF(Table1[[#This Row],[Gender Product Name]] = "Neutral", Table1[[#This Row],[Gender Product Print]])</f>
        <v>Neutral</v>
      </c>
      <c r="M354" s="2" t="str">
        <f>LEFT(Table1[[#This Row],[SKU]], 2)</f>
        <v>02</v>
      </c>
      <c r="N354" s="2" t="str">
        <f>LEFT(Table1[[#This Row],[SKU]], 4)</f>
        <v>0205</v>
      </c>
      <c r="O354" s="2" t="str">
        <f>MID(Table1[[#This Row],[SKU]],IF(MID(Table1[[#This Row],[SKU]], 7,1) ="L", 8, 7),2)</f>
        <v>GR</v>
      </c>
      <c r="P354" s="2" t="str">
        <f>MID(Table1[[#This Row],[SKU]],5,2)&amp;IF(MID(Table1[[#This Row],[SKU]], 7,1) ="L", "L", "")</f>
        <v>06</v>
      </c>
      <c r="Q354" s="2" t="str">
        <f>VLOOKUP(Table1[[#This Row],[Code Product Name]], ProductNameTable[], 3, FALSE)</f>
        <v>Neutral</v>
      </c>
      <c r="R354" s="2" t="str">
        <f>VLOOKUP(Table1[[#This Row],[Code Product Print]], ProductPrintTable[], 3, FALSE)</f>
        <v>Neutral</v>
      </c>
      <c r="S354" s="2"/>
    </row>
    <row r="355" spans="1:19" ht="15" x14ac:dyDescent="0.2">
      <c r="A355" t="s">
        <v>1187</v>
      </c>
      <c r="B355" t="b">
        <v>1</v>
      </c>
      <c r="C355" t="b">
        <v>0</v>
      </c>
      <c r="D355" t="s">
        <v>1188</v>
      </c>
      <c r="F355">
        <v>10</v>
      </c>
      <c r="H355" t="str">
        <f>VLOOKUP(Table1[[#This Row],[Code Product Line]],ProductLineTable[], 2,FALSE)</f>
        <v>Snappies</v>
      </c>
      <c r="I355" t="str">
        <f>VLOOKUP(Table1[[#This Row],[Code Product Name]], ProductNameTable[], 2, FALSE)</f>
        <v>Hoodie</v>
      </c>
      <c r="J355" t="str">
        <f>VLOOKUP(Table1[[#This Row],[Code Product Print]], ProductPrintTable[], 2, FALSE)</f>
        <v>Metro</v>
      </c>
      <c r="K355" s="2" t="str">
        <f>VLOOKUP(MID(Table1[[#This Row],[SKU]],5,2)&amp;IF(MID(Table1[[#This Row],[SKU]], 7,1) ="L", "L", ""), ProductSizeTable[], 2, FALSE)</f>
        <v>XXXL</v>
      </c>
      <c r="L355" s="2" t="str">
        <f>IF(Table1[[#This Row],[Gender Product Name]] = "Neutral", Table1[[#This Row],[Gender Product Print]])</f>
        <v>Neutral</v>
      </c>
      <c r="M355" s="2" t="str">
        <f>LEFT(Table1[[#This Row],[SKU]], 2)</f>
        <v>02</v>
      </c>
      <c r="N355" s="2" t="str">
        <f>LEFT(Table1[[#This Row],[SKU]], 4)</f>
        <v>0205</v>
      </c>
      <c r="O355" s="2" t="str">
        <f>MID(Table1[[#This Row],[SKU]],IF(MID(Table1[[#This Row],[SKU]], 7,1) ="L", 8, 7),2)</f>
        <v>ME</v>
      </c>
      <c r="P355" s="2" t="str">
        <f>MID(Table1[[#This Row],[SKU]],5,2)&amp;IF(MID(Table1[[#This Row],[SKU]], 7,1) ="L", "L", "")</f>
        <v>06</v>
      </c>
      <c r="Q355" s="2" t="str">
        <f>VLOOKUP(Table1[[#This Row],[Code Product Name]], ProductNameTable[], 3, FALSE)</f>
        <v>Neutral</v>
      </c>
      <c r="R355" s="2" t="str">
        <f>VLOOKUP(Table1[[#This Row],[Code Product Print]], ProductPrintTable[], 3, FALSE)</f>
        <v>Neutral</v>
      </c>
      <c r="S355" s="2"/>
    </row>
    <row r="356" spans="1:19" ht="15" x14ac:dyDescent="0.2">
      <c r="A356" t="s">
        <v>1189</v>
      </c>
      <c r="B356" t="b">
        <v>0</v>
      </c>
      <c r="C356" t="b">
        <v>0</v>
      </c>
      <c r="D356" t="s">
        <v>1190</v>
      </c>
      <c r="F356">
        <v>10</v>
      </c>
      <c r="H356" t="str">
        <f>VLOOKUP(Table1[[#This Row],[Code Product Line]],ProductLineTable[], 2,FALSE)</f>
        <v>Snappies</v>
      </c>
      <c r="I356" t="str">
        <f>VLOOKUP(Table1[[#This Row],[Code Product Name]], ProductNameTable[], 2, FALSE)</f>
        <v>Hoodie</v>
      </c>
      <c r="J356" t="str">
        <f>VLOOKUP(Table1[[#This Row],[Code Product Print]], ProductPrintTable[], 2, FALSE)</f>
        <v>Overnights</v>
      </c>
      <c r="K356" s="2" t="str">
        <f>VLOOKUP(MID(Table1[[#This Row],[SKU]],5,2)&amp;IF(MID(Table1[[#This Row],[SKU]], 7,1) ="L", "L", ""), ProductSizeTable[], 2, FALSE)</f>
        <v>XXXL</v>
      </c>
      <c r="L356" s="2" t="str">
        <f>IF(Table1[[#This Row],[Gender Product Name]] = "Neutral", Table1[[#This Row],[Gender Product Print]])</f>
        <v>Neutral</v>
      </c>
      <c r="M356" s="2" t="str">
        <f>LEFT(Table1[[#This Row],[SKU]], 2)</f>
        <v>02</v>
      </c>
      <c r="N356" s="2" t="str">
        <f>LEFT(Table1[[#This Row],[SKU]], 4)</f>
        <v>0205</v>
      </c>
      <c r="O356" s="2" t="str">
        <f>MID(Table1[[#This Row],[SKU]],IF(MID(Table1[[#This Row],[SKU]], 7,1) ="L", 8, 7),2)</f>
        <v>ON</v>
      </c>
      <c r="P356" s="2" t="str">
        <f>MID(Table1[[#This Row],[SKU]],5,2)&amp;IF(MID(Table1[[#This Row],[SKU]], 7,1) ="L", "L", "")</f>
        <v>06</v>
      </c>
      <c r="Q356" s="2" t="str">
        <f>VLOOKUP(Table1[[#This Row],[Code Product Name]], ProductNameTable[], 3, FALSE)</f>
        <v>Neutral</v>
      </c>
      <c r="R356" s="2" t="str">
        <f>VLOOKUP(Table1[[#This Row],[Code Product Print]], ProductPrintTable[], 3, FALSE)</f>
        <v>Neutral</v>
      </c>
      <c r="S356" s="2"/>
    </row>
    <row r="357" spans="1:19" ht="15" x14ac:dyDescent="0.2">
      <c r="A357" t="s">
        <v>1191</v>
      </c>
      <c r="B357" t="b">
        <v>1</v>
      </c>
      <c r="C357" t="b">
        <v>0</v>
      </c>
      <c r="D357" t="s">
        <v>1192</v>
      </c>
      <c r="H357" t="str">
        <f>VLOOKUP(Table1[[#This Row],[Code Product Line]],ProductLineTable[], 2,FALSE)</f>
        <v>Snappies</v>
      </c>
      <c r="I357" t="str">
        <f>VLOOKUP(Table1[[#This Row],[Code Product Name]], ProductNameTable[], 2, FALSE)</f>
        <v>Hoodie</v>
      </c>
      <c r="J357" t="str">
        <f>VLOOKUP(Table1[[#This Row],[Code Product Print]], ProductPrintTable[], 2, FALSE)</f>
        <v>Overnights</v>
      </c>
      <c r="K357" s="2" t="str">
        <f>VLOOKUP(MID(Table1[[#This Row],[SKU]],5,2)&amp;IF(MID(Table1[[#This Row],[SKU]], 7,1) ="L", "L", ""), ProductSizeTable[], 2, FALSE)</f>
        <v>XXXL</v>
      </c>
      <c r="L357" s="2" t="str">
        <f>IF(Table1[[#This Row],[Gender Product Name]] = "Neutral", Table1[[#This Row],[Gender Product Print]])</f>
        <v>Neutral</v>
      </c>
      <c r="M357" s="2" t="str">
        <f>LEFT(Table1[[#This Row],[SKU]], 2)</f>
        <v>02</v>
      </c>
      <c r="N357" s="2" t="str">
        <f>LEFT(Table1[[#This Row],[SKU]], 4)</f>
        <v>0205</v>
      </c>
      <c r="O357" s="2" t="str">
        <f>MID(Table1[[#This Row],[SKU]],IF(MID(Table1[[#This Row],[SKU]], 7,1) ="L", 8, 7),2)</f>
        <v>ON</v>
      </c>
      <c r="P357" s="2" t="str">
        <f>MID(Table1[[#This Row],[SKU]],5,2)&amp;IF(MID(Table1[[#This Row],[SKU]], 7,1) ="L", "L", "")</f>
        <v>06</v>
      </c>
      <c r="Q357" s="2" t="str">
        <f>VLOOKUP(Table1[[#This Row],[Code Product Name]], ProductNameTable[], 3, FALSE)</f>
        <v>Neutral</v>
      </c>
      <c r="R357" s="2" t="str">
        <f>VLOOKUP(Table1[[#This Row],[Code Product Print]], ProductPrintTable[], 3, FALSE)</f>
        <v>Neutral</v>
      </c>
      <c r="S357" s="2"/>
    </row>
    <row r="358" spans="1:19" ht="15" x14ac:dyDescent="0.2">
      <c r="A358" t="s">
        <v>1193</v>
      </c>
      <c r="B358" t="b">
        <v>1</v>
      </c>
      <c r="C358" t="b">
        <v>0</v>
      </c>
      <c r="D358" t="s">
        <v>1194</v>
      </c>
      <c r="E358">
        <v>14</v>
      </c>
      <c r="F358">
        <v>10</v>
      </c>
      <c r="G358">
        <v>24</v>
      </c>
      <c r="H358" t="str">
        <f>VLOOKUP(Table1[[#This Row],[Code Product Line]],ProductLineTable[], 2,FALSE)</f>
        <v>Snappies</v>
      </c>
      <c r="I358" t="str">
        <f>VLOOKUP(Table1[[#This Row],[Code Product Name]], ProductNameTable[], 2, FALSE)</f>
        <v>Hoodie</v>
      </c>
      <c r="J358" t="str">
        <f>VLOOKUP(Table1[[#This Row],[Code Product Print]], ProductPrintTable[], 2, FALSE)</f>
        <v>Pink</v>
      </c>
      <c r="K358" s="2" t="str">
        <f>VLOOKUP(MID(Table1[[#This Row],[SKU]],5,2)&amp;IF(MID(Table1[[#This Row],[SKU]], 7,1) ="L", "L", ""), ProductSizeTable[], 2, FALSE)</f>
        <v>XXXL</v>
      </c>
      <c r="L358" s="2" t="str">
        <f>IF(Table1[[#This Row],[Gender Product Name]] = "Neutral", Table1[[#This Row],[Gender Product Print]])</f>
        <v>Female</v>
      </c>
      <c r="M358" s="2" t="str">
        <f>LEFT(Table1[[#This Row],[SKU]], 2)</f>
        <v>02</v>
      </c>
      <c r="N358" s="2" t="str">
        <f>LEFT(Table1[[#This Row],[SKU]], 4)</f>
        <v>0205</v>
      </c>
      <c r="O358" s="2" t="str">
        <f>MID(Table1[[#This Row],[SKU]],IF(MID(Table1[[#This Row],[SKU]], 7,1) ="L", 8, 7),2)</f>
        <v>PK</v>
      </c>
      <c r="P358" s="2" t="str">
        <f>MID(Table1[[#This Row],[SKU]],5,2)&amp;IF(MID(Table1[[#This Row],[SKU]], 7,1) ="L", "L", "")</f>
        <v>06</v>
      </c>
      <c r="Q358" s="2" t="str">
        <f>VLOOKUP(Table1[[#This Row],[Code Product Name]], ProductNameTable[], 3, FALSE)</f>
        <v>Neutral</v>
      </c>
      <c r="R358" s="2" t="str">
        <f>VLOOKUP(Table1[[#This Row],[Code Product Print]], ProductPrintTable[], 3, FALSE)</f>
        <v>Female</v>
      </c>
      <c r="S358" s="2"/>
    </row>
    <row r="359" spans="1:19" ht="15" x14ac:dyDescent="0.2">
      <c r="A359" t="s">
        <v>1195</v>
      </c>
      <c r="B359" t="b">
        <v>1</v>
      </c>
      <c r="C359" t="b">
        <v>0</v>
      </c>
      <c r="D359" t="s">
        <v>1196</v>
      </c>
      <c r="F359">
        <v>10</v>
      </c>
      <c r="H359" t="str">
        <f>VLOOKUP(Table1[[#This Row],[Code Product Line]],ProductLineTable[], 2,FALSE)</f>
        <v>Snappies</v>
      </c>
      <c r="I359" t="str">
        <f>VLOOKUP(Table1[[#This Row],[Code Product Name]], ProductNameTable[], 2, FALSE)</f>
        <v>Hoodie</v>
      </c>
      <c r="J359" t="str">
        <f>VLOOKUP(Table1[[#This Row],[Code Product Print]], ProductPrintTable[], 2, FALSE)</f>
        <v>Puppers</v>
      </c>
      <c r="K359" s="2" t="str">
        <f>VLOOKUP(MID(Table1[[#This Row],[SKU]],5,2)&amp;IF(MID(Table1[[#This Row],[SKU]], 7,1) ="L", "L", ""), ProductSizeTable[], 2, FALSE)</f>
        <v>XXXL</v>
      </c>
      <c r="L359" s="2" t="str">
        <f>IF(Table1[[#This Row],[Gender Product Name]] = "Neutral", Table1[[#This Row],[Gender Product Print]])</f>
        <v>Neutral</v>
      </c>
      <c r="M359" s="2" t="str">
        <f>LEFT(Table1[[#This Row],[SKU]], 2)</f>
        <v>02</v>
      </c>
      <c r="N359" s="2" t="str">
        <f>LEFT(Table1[[#This Row],[SKU]], 4)</f>
        <v>0205</v>
      </c>
      <c r="O359" s="2" t="str">
        <f>MID(Table1[[#This Row],[SKU]],IF(MID(Table1[[#This Row],[SKU]], 7,1) ="L", 8, 7),2)</f>
        <v>PU</v>
      </c>
      <c r="P359" s="2" t="str">
        <f>MID(Table1[[#This Row],[SKU]],5,2)&amp;IF(MID(Table1[[#This Row],[SKU]], 7,1) ="L", "L", "")</f>
        <v>06</v>
      </c>
      <c r="Q359" s="2" t="str">
        <f>VLOOKUP(Table1[[#This Row],[Code Product Name]], ProductNameTable[], 3, FALSE)</f>
        <v>Neutral</v>
      </c>
      <c r="R359" s="2" t="str">
        <f>VLOOKUP(Table1[[#This Row],[Code Product Print]], ProductPrintTable[], 3, FALSE)</f>
        <v>Neutral</v>
      </c>
      <c r="S359" s="2"/>
    </row>
    <row r="360" spans="1:19" ht="15" x14ac:dyDescent="0.2">
      <c r="A360" t="s">
        <v>1197</v>
      </c>
      <c r="B360" t="b">
        <v>1</v>
      </c>
      <c r="C360" t="b">
        <v>0</v>
      </c>
      <c r="D360" t="s">
        <v>1198</v>
      </c>
      <c r="F360">
        <v>10</v>
      </c>
      <c r="H360" t="str">
        <f>VLOOKUP(Table1[[#This Row],[Code Product Line]],ProductLineTable[], 2,FALSE)</f>
        <v>Snappies</v>
      </c>
      <c r="I360" t="str">
        <f>VLOOKUP(Table1[[#This Row],[Code Product Name]], ProductNameTable[], 2, FALSE)</f>
        <v>Hoodie</v>
      </c>
      <c r="J360" t="str">
        <f>VLOOKUP(Table1[[#This Row],[Code Product Print]], ProductPrintTable[], 2, FALSE)</f>
        <v>Rawrs</v>
      </c>
      <c r="K360" s="2" t="str">
        <f>VLOOKUP(MID(Table1[[#This Row],[SKU]],5,2)&amp;IF(MID(Table1[[#This Row],[SKU]], 7,1) ="L", "L", ""), ProductSizeTable[], 2, FALSE)</f>
        <v>XXXL</v>
      </c>
      <c r="L360" s="2" t="str">
        <f>IF(Table1[[#This Row],[Gender Product Name]] = "Neutral", Table1[[#This Row],[Gender Product Print]])</f>
        <v>Neutral</v>
      </c>
      <c r="M360" s="2" t="str">
        <f>LEFT(Table1[[#This Row],[SKU]], 2)</f>
        <v>02</v>
      </c>
      <c r="N360" s="2" t="str">
        <f>LEFT(Table1[[#This Row],[SKU]], 4)</f>
        <v>0205</v>
      </c>
      <c r="O360" s="2" t="str">
        <f>MID(Table1[[#This Row],[SKU]],IF(MID(Table1[[#This Row],[SKU]], 7,1) ="L", 8, 7),2)</f>
        <v>RA</v>
      </c>
      <c r="P360" s="2" t="str">
        <f>MID(Table1[[#This Row],[SKU]],5,2)&amp;IF(MID(Table1[[#This Row],[SKU]], 7,1) ="L", "L", "")</f>
        <v>06</v>
      </c>
      <c r="Q360" s="2" t="str">
        <f>VLOOKUP(Table1[[#This Row],[Code Product Name]], ProductNameTable[], 3, FALSE)</f>
        <v>Neutral</v>
      </c>
      <c r="R360" s="2" t="str">
        <f>VLOOKUP(Table1[[#This Row],[Code Product Print]], ProductPrintTable[], 3, FALSE)</f>
        <v>Neutral</v>
      </c>
      <c r="S360" s="2"/>
    </row>
    <row r="361" spans="1:19" ht="15" x14ac:dyDescent="0.2">
      <c r="A361" t="s">
        <v>1199</v>
      </c>
      <c r="B361" t="b">
        <v>1</v>
      </c>
      <c r="C361" t="b">
        <v>0</v>
      </c>
      <c r="D361" t="s">
        <v>1200</v>
      </c>
      <c r="E361">
        <v>14</v>
      </c>
      <c r="F361">
        <v>10</v>
      </c>
      <c r="G361">
        <v>24</v>
      </c>
      <c r="H361" t="str">
        <f>VLOOKUP(Table1[[#This Row],[Code Product Line]],ProductLineTable[], 2,FALSE)</f>
        <v>Snappies</v>
      </c>
      <c r="I361" t="str">
        <f>VLOOKUP(Table1[[#This Row],[Code Product Name]], ProductNameTable[], 2, FALSE)</f>
        <v>Hoodie</v>
      </c>
      <c r="J361" t="str">
        <f>VLOOKUP(Table1[[#This Row],[Code Product Print]], ProductPrintTable[], 2, FALSE)</f>
        <v>Red</v>
      </c>
      <c r="K361" s="2" t="str">
        <f>VLOOKUP(MID(Table1[[#This Row],[SKU]],5,2)&amp;IF(MID(Table1[[#This Row],[SKU]], 7,1) ="L", "L", ""), ProductSizeTable[], 2, FALSE)</f>
        <v>XXXL</v>
      </c>
      <c r="L361" s="2" t="str">
        <f>IF(Table1[[#This Row],[Gender Product Name]] = "Neutral", Table1[[#This Row],[Gender Product Print]])</f>
        <v>Neutral</v>
      </c>
      <c r="M361" s="2" t="str">
        <f>LEFT(Table1[[#This Row],[SKU]], 2)</f>
        <v>02</v>
      </c>
      <c r="N361" s="2" t="str">
        <f>LEFT(Table1[[#This Row],[SKU]], 4)</f>
        <v>0205</v>
      </c>
      <c r="O361" s="2" t="str">
        <f>MID(Table1[[#This Row],[SKU]],IF(MID(Table1[[#This Row],[SKU]], 7,1) ="L", 8, 7),2)</f>
        <v>RE</v>
      </c>
      <c r="P361" s="2" t="str">
        <f>MID(Table1[[#This Row],[SKU]],5,2)&amp;IF(MID(Table1[[#This Row],[SKU]], 7,1) ="L", "L", "")</f>
        <v>06</v>
      </c>
      <c r="Q361" s="2" t="str">
        <f>VLOOKUP(Table1[[#This Row],[Code Product Name]], ProductNameTable[], 3, FALSE)</f>
        <v>Neutral</v>
      </c>
      <c r="R361" s="2" t="str">
        <f>VLOOKUP(Table1[[#This Row],[Code Product Print]], ProductPrintTable[], 3, FALSE)</f>
        <v>Neutral</v>
      </c>
      <c r="S361" s="2"/>
    </row>
    <row r="362" spans="1:19" ht="15" x14ac:dyDescent="0.2">
      <c r="A362" t="s">
        <v>1201</v>
      </c>
      <c r="B362" t="b">
        <v>1</v>
      </c>
      <c r="C362" t="b">
        <v>0</v>
      </c>
      <c r="D362" t="s">
        <v>1202</v>
      </c>
      <c r="F362">
        <v>10</v>
      </c>
      <c r="H362" t="str">
        <f>VLOOKUP(Table1[[#This Row],[Code Product Line]],ProductLineTable[], 2,FALSE)</f>
        <v>Snappies</v>
      </c>
      <c r="I362" t="str">
        <f>VLOOKUP(Table1[[#This Row],[Code Product Name]], ProductNameTable[], 2, FALSE)</f>
        <v>Hoodie</v>
      </c>
      <c r="J362" t="str">
        <f>VLOOKUP(Table1[[#This Row],[Code Product Print]], ProductPrintTable[], 2, FALSE)</f>
        <v>Unicorns</v>
      </c>
      <c r="K362" s="2" t="str">
        <f>VLOOKUP(MID(Table1[[#This Row],[SKU]],5,2)&amp;IF(MID(Table1[[#This Row],[SKU]], 7,1) ="L", "L", ""), ProductSizeTable[], 2, FALSE)</f>
        <v>XXXL</v>
      </c>
      <c r="L362" s="2" t="str">
        <f>IF(Table1[[#This Row],[Gender Product Name]] = "Neutral", Table1[[#This Row],[Gender Product Print]])</f>
        <v>Female</v>
      </c>
      <c r="M362" s="2" t="str">
        <f>LEFT(Table1[[#This Row],[SKU]], 2)</f>
        <v>02</v>
      </c>
      <c r="N362" s="2" t="str">
        <f>LEFT(Table1[[#This Row],[SKU]], 4)</f>
        <v>0205</v>
      </c>
      <c r="O362" s="2" t="str">
        <f>MID(Table1[[#This Row],[SKU]],IF(MID(Table1[[#This Row],[SKU]], 7,1) ="L", 8, 7),2)</f>
        <v>UN</v>
      </c>
      <c r="P362" s="2" t="str">
        <f>MID(Table1[[#This Row],[SKU]],5,2)&amp;IF(MID(Table1[[#This Row],[SKU]], 7,1) ="L", "L", "")</f>
        <v>06</v>
      </c>
      <c r="Q362" s="2" t="str">
        <f>VLOOKUP(Table1[[#This Row],[Code Product Name]], ProductNameTable[], 3, FALSE)</f>
        <v>Neutral</v>
      </c>
      <c r="R362" s="2" t="str">
        <f>VLOOKUP(Table1[[#This Row],[Code Product Print]], ProductPrintTable[], 3, FALSE)</f>
        <v>Female</v>
      </c>
      <c r="S362" s="2"/>
    </row>
    <row r="363" spans="1:19" ht="15" x14ac:dyDescent="0.2">
      <c r="A363" t="s">
        <v>1203</v>
      </c>
      <c r="B363" t="b">
        <v>1</v>
      </c>
      <c r="C363" t="b">
        <v>0</v>
      </c>
      <c r="D363" t="s">
        <v>1204</v>
      </c>
      <c r="E363">
        <v>14</v>
      </c>
      <c r="F363">
        <v>10</v>
      </c>
      <c r="G363">
        <v>24</v>
      </c>
      <c r="H363" t="str">
        <f>VLOOKUP(Table1[[#This Row],[Code Product Line]],ProductLineTable[], 2,FALSE)</f>
        <v>Snappies</v>
      </c>
      <c r="I363" t="str">
        <f>VLOOKUP(Table1[[#This Row],[Code Product Name]], ProductNameTable[], 2, FALSE)</f>
        <v>Hoodie</v>
      </c>
      <c r="J363" t="str">
        <f>VLOOKUP(Table1[[#This Row],[Code Product Print]], ProductPrintTable[], 2, FALSE)</f>
        <v>White</v>
      </c>
      <c r="K363" s="2" t="str">
        <f>VLOOKUP(MID(Table1[[#This Row],[SKU]],5,2)&amp;IF(MID(Table1[[#This Row],[SKU]], 7,1) ="L", "L", ""), ProductSizeTable[], 2, FALSE)</f>
        <v>XXXL</v>
      </c>
      <c r="L363" s="2" t="str">
        <f>IF(Table1[[#This Row],[Gender Product Name]] = "Neutral", Table1[[#This Row],[Gender Product Print]])</f>
        <v>Neutral</v>
      </c>
      <c r="M363" s="2" t="str">
        <f>LEFT(Table1[[#This Row],[SKU]], 2)</f>
        <v>02</v>
      </c>
      <c r="N363" s="2" t="str">
        <f>LEFT(Table1[[#This Row],[SKU]], 4)</f>
        <v>0205</v>
      </c>
      <c r="O363" s="2" t="str">
        <f>MID(Table1[[#This Row],[SKU]],IF(MID(Table1[[#This Row],[SKU]], 7,1) ="L", 8, 7),2)</f>
        <v>WH</v>
      </c>
      <c r="P363" s="2" t="str">
        <f>MID(Table1[[#This Row],[SKU]],5,2)&amp;IF(MID(Table1[[#This Row],[SKU]], 7,1) ="L", "L", "")</f>
        <v>06</v>
      </c>
      <c r="Q363" s="2" t="str">
        <f>VLOOKUP(Table1[[#This Row],[Code Product Name]], ProductNameTable[], 3, FALSE)</f>
        <v>Neutral</v>
      </c>
      <c r="R363" s="2" t="str">
        <f>VLOOKUP(Table1[[#This Row],[Code Product Print]], ProductPrintTable[], 3, FALSE)</f>
        <v>Neutral</v>
      </c>
      <c r="S363" s="2"/>
    </row>
    <row r="364" spans="1:19" ht="15" x14ac:dyDescent="0.2">
      <c r="A364" t="s">
        <v>1205</v>
      </c>
      <c r="B364" t="b">
        <v>1</v>
      </c>
      <c r="C364" t="b">
        <v>0</v>
      </c>
      <c r="D364" t="s">
        <v>1206</v>
      </c>
      <c r="F364">
        <v>10</v>
      </c>
      <c r="H364" t="str">
        <f>VLOOKUP(Table1[[#This Row],[Code Product Line]],ProductLineTable[], 2,FALSE)</f>
        <v>Snappies</v>
      </c>
      <c r="I364" t="str">
        <f>VLOOKUP(Table1[[#This Row],[Code Product Name]], ProductNameTable[], 2, FALSE)</f>
        <v>T-Shirt Hoodie</v>
      </c>
      <c r="J364" t="str">
        <f>VLOOKUP(Table1[[#This Row],[Code Product Print]], ProductPrintTable[], 2, FALSE)</f>
        <v>Blue</v>
      </c>
      <c r="K364" s="2" t="str">
        <f>VLOOKUP(MID(Table1[[#This Row],[SKU]],5,2)&amp;IF(MID(Table1[[#This Row],[SKU]], 7,1) ="L", "L", ""), ProductSizeTable[], 2, FALSE)</f>
        <v>Small</v>
      </c>
      <c r="L364" s="2" t="str">
        <f>IF(Table1[[#This Row],[Gender Product Name]] = "Neutral", Table1[[#This Row],[Gender Product Print]])</f>
        <v>Neutral</v>
      </c>
      <c r="M364" s="2" t="str">
        <f>LEFT(Table1[[#This Row],[SKU]], 2)</f>
        <v>02</v>
      </c>
      <c r="N364" s="2" t="str">
        <f>LEFT(Table1[[#This Row],[SKU]], 4)</f>
        <v>0206</v>
      </c>
      <c r="O364" s="2" t="str">
        <f>MID(Table1[[#This Row],[SKU]],IF(MID(Table1[[#This Row],[SKU]], 7,1) ="L", 8, 7),2)</f>
        <v>BL</v>
      </c>
      <c r="P364" s="2" t="str">
        <f>MID(Table1[[#This Row],[SKU]],5,2)&amp;IF(MID(Table1[[#This Row],[SKU]], 7,1) ="L", "L", "")</f>
        <v>01</v>
      </c>
      <c r="Q364" s="2" t="str">
        <f>VLOOKUP(Table1[[#This Row],[Code Product Name]], ProductNameTable[], 3, FALSE)</f>
        <v>Neutral</v>
      </c>
      <c r="R364" s="2" t="str">
        <f>VLOOKUP(Table1[[#This Row],[Code Product Print]], ProductPrintTable[], 3, FALSE)</f>
        <v>Neutral</v>
      </c>
      <c r="S364" s="2"/>
    </row>
    <row r="365" spans="1:19" ht="15" x14ac:dyDescent="0.2">
      <c r="A365" t="s">
        <v>1207</v>
      </c>
      <c r="B365" t="b">
        <v>1</v>
      </c>
      <c r="C365" t="b">
        <v>0</v>
      </c>
      <c r="D365" t="s">
        <v>1208</v>
      </c>
      <c r="F365">
        <v>10</v>
      </c>
      <c r="H365" t="str">
        <f>VLOOKUP(Table1[[#This Row],[Code Product Line]],ProductLineTable[], 2,FALSE)</f>
        <v>Snappies</v>
      </c>
      <c r="I365" t="str">
        <f>VLOOKUP(Table1[[#This Row],[Code Product Name]], ProductNameTable[], 2, FALSE)</f>
        <v>T-Shirt Hoodie</v>
      </c>
      <c r="J365" t="str">
        <f>VLOOKUP(Table1[[#This Row],[Code Product Print]], ProductPrintTable[], 2, FALSE)</f>
        <v>Green</v>
      </c>
      <c r="K365" s="2" t="str">
        <f>VLOOKUP(MID(Table1[[#This Row],[SKU]],5,2)&amp;IF(MID(Table1[[#This Row],[SKU]], 7,1) ="L", "L", ""), ProductSizeTable[], 2, FALSE)</f>
        <v>Small</v>
      </c>
      <c r="L365" s="2" t="str">
        <f>IF(Table1[[#This Row],[Gender Product Name]] = "Neutral", Table1[[#This Row],[Gender Product Print]])</f>
        <v>Neutral</v>
      </c>
      <c r="M365" s="2" t="str">
        <f>LEFT(Table1[[#This Row],[SKU]], 2)</f>
        <v>02</v>
      </c>
      <c r="N365" s="2" t="str">
        <f>LEFT(Table1[[#This Row],[SKU]], 4)</f>
        <v>0206</v>
      </c>
      <c r="O365" s="2" t="str">
        <f>MID(Table1[[#This Row],[SKU]],IF(MID(Table1[[#This Row],[SKU]], 7,1) ="L", 8, 7),2)</f>
        <v>GR</v>
      </c>
      <c r="P365" s="2" t="str">
        <f>MID(Table1[[#This Row],[SKU]],5,2)&amp;IF(MID(Table1[[#This Row],[SKU]], 7,1) ="L", "L", "")</f>
        <v>01</v>
      </c>
      <c r="Q365" s="2" t="str">
        <f>VLOOKUP(Table1[[#This Row],[Code Product Name]], ProductNameTable[], 3, FALSE)</f>
        <v>Neutral</v>
      </c>
      <c r="R365" s="2" t="str">
        <f>VLOOKUP(Table1[[#This Row],[Code Product Print]], ProductPrintTable[], 3, FALSE)</f>
        <v>Neutral</v>
      </c>
      <c r="S365" s="2"/>
    </row>
    <row r="366" spans="1:19" ht="15" x14ac:dyDescent="0.2">
      <c r="A366" t="s">
        <v>1209</v>
      </c>
      <c r="B366" t="b">
        <v>1</v>
      </c>
      <c r="C366" t="b">
        <v>0</v>
      </c>
      <c r="D366" t="s">
        <v>1210</v>
      </c>
      <c r="F366">
        <v>10</v>
      </c>
      <c r="H366" t="str">
        <f>VLOOKUP(Table1[[#This Row],[Code Product Line]],ProductLineTable[], 2,FALSE)</f>
        <v>Snappies</v>
      </c>
      <c r="I366" t="str">
        <f>VLOOKUP(Table1[[#This Row],[Code Product Name]], ProductNameTable[], 2, FALSE)</f>
        <v>T-Shirt Hoodie</v>
      </c>
      <c r="J366" t="str">
        <f>VLOOKUP(Table1[[#This Row],[Code Product Print]], ProductPrintTable[], 2, FALSE)</f>
        <v>Red</v>
      </c>
      <c r="K366" s="2" t="str">
        <f>VLOOKUP(MID(Table1[[#This Row],[SKU]],5,2)&amp;IF(MID(Table1[[#This Row],[SKU]], 7,1) ="L", "L", ""), ProductSizeTable[], 2, FALSE)</f>
        <v>Small</v>
      </c>
      <c r="L366" s="2" t="str">
        <f>IF(Table1[[#This Row],[Gender Product Name]] = "Neutral", Table1[[#This Row],[Gender Product Print]])</f>
        <v>Neutral</v>
      </c>
      <c r="M366" s="2" t="str">
        <f>LEFT(Table1[[#This Row],[SKU]], 2)</f>
        <v>02</v>
      </c>
      <c r="N366" s="2" t="str">
        <f>LEFT(Table1[[#This Row],[SKU]], 4)</f>
        <v>0206</v>
      </c>
      <c r="O366" s="2" t="str">
        <f>MID(Table1[[#This Row],[SKU]],IF(MID(Table1[[#This Row],[SKU]], 7,1) ="L", 8, 7),2)</f>
        <v>RE</v>
      </c>
      <c r="P366" s="2" t="str">
        <f>MID(Table1[[#This Row],[SKU]],5,2)&amp;IF(MID(Table1[[#This Row],[SKU]], 7,1) ="L", "L", "")</f>
        <v>01</v>
      </c>
      <c r="Q366" s="2" t="str">
        <f>VLOOKUP(Table1[[#This Row],[Code Product Name]], ProductNameTable[], 3, FALSE)</f>
        <v>Neutral</v>
      </c>
      <c r="R366" s="2" t="str">
        <f>VLOOKUP(Table1[[#This Row],[Code Product Print]], ProductPrintTable[], 3, FALSE)</f>
        <v>Neutral</v>
      </c>
      <c r="S366" s="2"/>
    </row>
    <row r="367" spans="1:19" ht="15" x14ac:dyDescent="0.2">
      <c r="A367" t="s">
        <v>1211</v>
      </c>
      <c r="B367" t="b">
        <v>1</v>
      </c>
      <c r="C367" t="b">
        <v>0</v>
      </c>
      <c r="D367" t="s">
        <v>1212</v>
      </c>
      <c r="F367">
        <v>10</v>
      </c>
      <c r="H367" t="str">
        <f>VLOOKUP(Table1[[#This Row],[Code Product Line]],ProductLineTable[], 2,FALSE)</f>
        <v>Snappies</v>
      </c>
      <c r="I367" t="str">
        <f>VLOOKUP(Table1[[#This Row],[Code Product Name]], ProductNameTable[], 2, FALSE)</f>
        <v>T-Shirt Hoodie</v>
      </c>
      <c r="J367" t="str">
        <f>VLOOKUP(Table1[[#This Row],[Code Product Print]], ProductPrintTable[], 2, FALSE)</f>
        <v>White</v>
      </c>
      <c r="K367" s="2" t="str">
        <f>VLOOKUP(MID(Table1[[#This Row],[SKU]],5,2)&amp;IF(MID(Table1[[#This Row],[SKU]], 7,1) ="L", "L", ""), ProductSizeTable[], 2, FALSE)</f>
        <v>Small</v>
      </c>
      <c r="L367" s="2" t="str">
        <f>IF(Table1[[#This Row],[Gender Product Name]] = "Neutral", Table1[[#This Row],[Gender Product Print]])</f>
        <v>Neutral</v>
      </c>
      <c r="M367" s="2" t="str">
        <f>LEFT(Table1[[#This Row],[SKU]], 2)</f>
        <v>02</v>
      </c>
      <c r="N367" s="2" t="str">
        <f>LEFT(Table1[[#This Row],[SKU]], 4)</f>
        <v>0206</v>
      </c>
      <c r="O367" s="2" t="str">
        <f>MID(Table1[[#This Row],[SKU]],IF(MID(Table1[[#This Row],[SKU]], 7,1) ="L", 8, 7),2)</f>
        <v>WH</v>
      </c>
      <c r="P367" s="2" t="str">
        <f>MID(Table1[[#This Row],[SKU]],5,2)&amp;IF(MID(Table1[[#This Row],[SKU]], 7,1) ="L", "L", "")</f>
        <v>01</v>
      </c>
      <c r="Q367" s="2" t="str">
        <f>VLOOKUP(Table1[[#This Row],[Code Product Name]], ProductNameTable[], 3, FALSE)</f>
        <v>Neutral</v>
      </c>
      <c r="R367" s="2" t="str">
        <f>VLOOKUP(Table1[[#This Row],[Code Product Print]], ProductPrintTable[], 3, FALSE)</f>
        <v>Neutral</v>
      </c>
      <c r="S367" s="2"/>
    </row>
    <row r="368" spans="1:19" ht="15" x14ac:dyDescent="0.2">
      <c r="A368" t="s">
        <v>1213</v>
      </c>
      <c r="B368" t="b">
        <v>1</v>
      </c>
      <c r="C368" t="b">
        <v>0</v>
      </c>
      <c r="D368" t="s">
        <v>1214</v>
      </c>
      <c r="F368">
        <v>10</v>
      </c>
      <c r="H368" t="str">
        <f>VLOOKUP(Table1[[#This Row],[Code Product Line]],ProductLineTable[], 2,FALSE)</f>
        <v>Snappies</v>
      </c>
      <c r="I368" t="str">
        <f>VLOOKUP(Table1[[#This Row],[Code Product Name]], ProductNameTable[], 2, FALSE)</f>
        <v>T-Shirt Hoodie</v>
      </c>
      <c r="J368" t="str">
        <f>VLOOKUP(Table1[[#This Row],[Code Product Print]], ProductPrintTable[], 2, FALSE)</f>
        <v>Blue</v>
      </c>
      <c r="K368" s="2" t="str">
        <f>VLOOKUP(MID(Table1[[#This Row],[SKU]],5,2)&amp;IF(MID(Table1[[#This Row],[SKU]], 7,1) ="L", "L", ""), ProductSizeTable[], 2, FALSE)</f>
        <v>Medium</v>
      </c>
      <c r="L368" s="2" t="str">
        <f>IF(Table1[[#This Row],[Gender Product Name]] = "Neutral", Table1[[#This Row],[Gender Product Print]])</f>
        <v>Neutral</v>
      </c>
      <c r="M368" s="2" t="str">
        <f>LEFT(Table1[[#This Row],[SKU]], 2)</f>
        <v>02</v>
      </c>
      <c r="N368" s="2" t="str">
        <f>LEFT(Table1[[#This Row],[SKU]], 4)</f>
        <v>0206</v>
      </c>
      <c r="O368" s="2" t="str">
        <f>MID(Table1[[#This Row],[SKU]],IF(MID(Table1[[#This Row],[SKU]], 7,1) ="L", 8, 7),2)</f>
        <v>BL</v>
      </c>
      <c r="P368" s="2" t="str">
        <f>MID(Table1[[#This Row],[SKU]],5,2)&amp;IF(MID(Table1[[#This Row],[SKU]], 7,1) ="L", "L", "")</f>
        <v>02</v>
      </c>
      <c r="Q368" s="2" t="str">
        <f>VLOOKUP(Table1[[#This Row],[Code Product Name]], ProductNameTable[], 3, FALSE)</f>
        <v>Neutral</v>
      </c>
      <c r="R368" s="2" t="str">
        <f>VLOOKUP(Table1[[#This Row],[Code Product Print]], ProductPrintTable[], 3, FALSE)</f>
        <v>Neutral</v>
      </c>
      <c r="S368" s="2"/>
    </row>
    <row r="369" spans="1:19" ht="15" x14ac:dyDescent="0.2">
      <c r="A369" t="s">
        <v>1215</v>
      </c>
      <c r="B369" t="b">
        <v>1</v>
      </c>
      <c r="C369" t="b">
        <v>0</v>
      </c>
      <c r="D369" t="s">
        <v>1216</v>
      </c>
      <c r="F369">
        <v>10</v>
      </c>
      <c r="H369" t="str">
        <f>VLOOKUP(Table1[[#This Row],[Code Product Line]],ProductLineTable[], 2,FALSE)</f>
        <v>Snappies</v>
      </c>
      <c r="I369" t="str">
        <f>VLOOKUP(Table1[[#This Row],[Code Product Name]], ProductNameTable[], 2, FALSE)</f>
        <v>T-Shirt Hoodie</v>
      </c>
      <c r="J369" t="str">
        <f>VLOOKUP(Table1[[#This Row],[Code Product Print]], ProductPrintTable[], 2, FALSE)</f>
        <v>Green</v>
      </c>
      <c r="K369" s="2" t="str">
        <f>VLOOKUP(MID(Table1[[#This Row],[SKU]],5,2)&amp;IF(MID(Table1[[#This Row],[SKU]], 7,1) ="L", "L", ""), ProductSizeTable[], 2, FALSE)</f>
        <v>Medium</v>
      </c>
      <c r="L369" s="2" t="str">
        <f>IF(Table1[[#This Row],[Gender Product Name]] = "Neutral", Table1[[#This Row],[Gender Product Print]])</f>
        <v>Neutral</v>
      </c>
      <c r="M369" s="2" t="str">
        <f>LEFT(Table1[[#This Row],[SKU]], 2)</f>
        <v>02</v>
      </c>
      <c r="N369" s="2" t="str">
        <f>LEFT(Table1[[#This Row],[SKU]], 4)</f>
        <v>0206</v>
      </c>
      <c r="O369" s="2" t="str">
        <f>MID(Table1[[#This Row],[SKU]],IF(MID(Table1[[#This Row],[SKU]], 7,1) ="L", 8, 7),2)</f>
        <v>GR</v>
      </c>
      <c r="P369" s="2" t="str">
        <f>MID(Table1[[#This Row],[SKU]],5,2)&amp;IF(MID(Table1[[#This Row],[SKU]], 7,1) ="L", "L", "")</f>
        <v>02</v>
      </c>
      <c r="Q369" s="2" t="str">
        <f>VLOOKUP(Table1[[#This Row],[Code Product Name]], ProductNameTable[], 3, FALSE)</f>
        <v>Neutral</v>
      </c>
      <c r="R369" s="2" t="str">
        <f>VLOOKUP(Table1[[#This Row],[Code Product Print]], ProductPrintTable[], 3, FALSE)</f>
        <v>Neutral</v>
      </c>
      <c r="S369" s="2"/>
    </row>
    <row r="370" spans="1:19" ht="15" x14ac:dyDescent="0.2">
      <c r="A370" t="s">
        <v>1217</v>
      </c>
      <c r="B370" t="b">
        <v>1</v>
      </c>
      <c r="C370" t="b">
        <v>0</v>
      </c>
      <c r="D370" t="s">
        <v>1218</v>
      </c>
      <c r="F370">
        <v>10</v>
      </c>
      <c r="H370" t="str">
        <f>VLOOKUP(Table1[[#This Row],[Code Product Line]],ProductLineTable[], 2,FALSE)</f>
        <v>Snappies</v>
      </c>
      <c r="I370" t="str">
        <f>VLOOKUP(Table1[[#This Row],[Code Product Name]], ProductNameTable[], 2, FALSE)</f>
        <v>T-Shirt Hoodie</v>
      </c>
      <c r="J370" t="str">
        <f>VLOOKUP(Table1[[#This Row],[Code Product Print]], ProductPrintTable[], 2, FALSE)</f>
        <v>Red</v>
      </c>
      <c r="K370" s="2" t="str">
        <f>VLOOKUP(MID(Table1[[#This Row],[SKU]],5,2)&amp;IF(MID(Table1[[#This Row],[SKU]], 7,1) ="L", "L", ""), ProductSizeTable[], 2, FALSE)</f>
        <v>Medium</v>
      </c>
      <c r="L370" s="2" t="str">
        <f>IF(Table1[[#This Row],[Gender Product Name]] = "Neutral", Table1[[#This Row],[Gender Product Print]])</f>
        <v>Neutral</v>
      </c>
      <c r="M370" s="2" t="str">
        <f>LEFT(Table1[[#This Row],[SKU]], 2)</f>
        <v>02</v>
      </c>
      <c r="N370" s="2" t="str">
        <f>LEFT(Table1[[#This Row],[SKU]], 4)</f>
        <v>0206</v>
      </c>
      <c r="O370" s="2" t="str">
        <f>MID(Table1[[#This Row],[SKU]],IF(MID(Table1[[#This Row],[SKU]], 7,1) ="L", 8, 7),2)</f>
        <v>RE</v>
      </c>
      <c r="P370" s="2" t="str">
        <f>MID(Table1[[#This Row],[SKU]],5,2)&amp;IF(MID(Table1[[#This Row],[SKU]], 7,1) ="L", "L", "")</f>
        <v>02</v>
      </c>
      <c r="Q370" s="2" t="str">
        <f>VLOOKUP(Table1[[#This Row],[Code Product Name]], ProductNameTable[], 3, FALSE)</f>
        <v>Neutral</v>
      </c>
      <c r="R370" s="2" t="str">
        <f>VLOOKUP(Table1[[#This Row],[Code Product Print]], ProductPrintTable[], 3, FALSE)</f>
        <v>Neutral</v>
      </c>
      <c r="S370" s="2"/>
    </row>
    <row r="371" spans="1:19" ht="15" x14ac:dyDescent="0.2">
      <c r="A371" t="s">
        <v>1219</v>
      </c>
      <c r="B371" t="b">
        <v>1</v>
      </c>
      <c r="C371" t="b">
        <v>0</v>
      </c>
      <c r="D371" t="s">
        <v>1220</v>
      </c>
      <c r="F371">
        <v>10</v>
      </c>
      <c r="H371" t="str">
        <f>VLOOKUP(Table1[[#This Row],[Code Product Line]],ProductLineTable[], 2,FALSE)</f>
        <v>Snappies</v>
      </c>
      <c r="I371" t="str">
        <f>VLOOKUP(Table1[[#This Row],[Code Product Name]], ProductNameTable[], 2, FALSE)</f>
        <v>T-Shirt Hoodie</v>
      </c>
      <c r="J371" t="str">
        <f>VLOOKUP(Table1[[#This Row],[Code Product Print]], ProductPrintTable[], 2, FALSE)</f>
        <v>White</v>
      </c>
      <c r="K371" s="2" t="str">
        <f>VLOOKUP(MID(Table1[[#This Row],[SKU]],5,2)&amp;IF(MID(Table1[[#This Row],[SKU]], 7,1) ="L", "L", ""), ProductSizeTable[], 2, FALSE)</f>
        <v>Medium</v>
      </c>
      <c r="L371" s="2" t="str">
        <f>IF(Table1[[#This Row],[Gender Product Name]] = "Neutral", Table1[[#This Row],[Gender Product Print]])</f>
        <v>Neutral</v>
      </c>
      <c r="M371" s="2" t="str">
        <f>LEFT(Table1[[#This Row],[SKU]], 2)</f>
        <v>02</v>
      </c>
      <c r="N371" s="2" t="str">
        <f>LEFT(Table1[[#This Row],[SKU]], 4)</f>
        <v>0206</v>
      </c>
      <c r="O371" s="2" t="str">
        <f>MID(Table1[[#This Row],[SKU]],IF(MID(Table1[[#This Row],[SKU]], 7,1) ="L", 8, 7),2)</f>
        <v>WH</v>
      </c>
      <c r="P371" s="2" t="str">
        <f>MID(Table1[[#This Row],[SKU]],5,2)&amp;IF(MID(Table1[[#This Row],[SKU]], 7,1) ="L", "L", "")</f>
        <v>02</v>
      </c>
      <c r="Q371" s="2" t="str">
        <f>VLOOKUP(Table1[[#This Row],[Code Product Name]], ProductNameTable[], 3, FALSE)</f>
        <v>Neutral</v>
      </c>
      <c r="R371" s="2" t="str">
        <f>VLOOKUP(Table1[[#This Row],[Code Product Print]], ProductPrintTable[], 3, FALSE)</f>
        <v>Neutral</v>
      </c>
      <c r="S371" s="2"/>
    </row>
    <row r="372" spans="1:19" ht="15" x14ac:dyDescent="0.2">
      <c r="A372" t="s">
        <v>1221</v>
      </c>
      <c r="B372" t="b">
        <v>1</v>
      </c>
      <c r="C372" t="b">
        <v>0</v>
      </c>
      <c r="D372" t="s">
        <v>1222</v>
      </c>
      <c r="F372">
        <v>10</v>
      </c>
      <c r="H372" t="str">
        <f>VLOOKUP(Table1[[#This Row],[Code Product Line]],ProductLineTable[], 2,FALSE)</f>
        <v>Snappies</v>
      </c>
      <c r="I372" t="str">
        <f>VLOOKUP(Table1[[#This Row],[Code Product Name]], ProductNameTable[], 2, FALSE)</f>
        <v>T-Shirt Hoodie</v>
      </c>
      <c r="J372" t="str">
        <f>VLOOKUP(Table1[[#This Row],[Code Product Print]], ProductPrintTable[], 2, FALSE)</f>
        <v>Blue</v>
      </c>
      <c r="K372" s="2" t="str">
        <f>VLOOKUP(MID(Table1[[#This Row],[SKU]],5,2)&amp;IF(MID(Table1[[#This Row],[SKU]], 7,1) ="L", "L", ""), ProductSizeTable[], 2, FALSE)</f>
        <v>Large</v>
      </c>
      <c r="L372" s="2" t="str">
        <f>IF(Table1[[#This Row],[Gender Product Name]] = "Neutral", Table1[[#This Row],[Gender Product Print]])</f>
        <v>Neutral</v>
      </c>
      <c r="M372" s="2" t="str">
        <f>LEFT(Table1[[#This Row],[SKU]], 2)</f>
        <v>02</v>
      </c>
      <c r="N372" s="2" t="str">
        <f>LEFT(Table1[[#This Row],[SKU]], 4)</f>
        <v>0206</v>
      </c>
      <c r="O372" s="2" t="str">
        <f>MID(Table1[[#This Row],[SKU]],IF(MID(Table1[[#This Row],[SKU]], 7,1) ="L", 8, 7),2)</f>
        <v>BL</v>
      </c>
      <c r="P372" s="2" t="str">
        <f>MID(Table1[[#This Row],[SKU]],5,2)&amp;IF(MID(Table1[[#This Row],[SKU]], 7,1) ="L", "L", "")</f>
        <v>03</v>
      </c>
      <c r="Q372" s="2" t="str">
        <f>VLOOKUP(Table1[[#This Row],[Code Product Name]], ProductNameTable[], 3, FALSE)</f>
        <v>Neutral</v>
      </c>
      <c r="R372" s="2" t="str">
        <f>VLOOKUP(Table1[[#This Row],[Code Product Print]], ProductPrintTable[], 3, FALSE)</f>
        <v>Neutral</v>
      </c>
      <c r="S372" s="2"/>
    </row>
    <row r="373" spans="1:19" ht="15" x14ac:dyDescent="0.2">
      <c r="A373" t="s">
        <v>1223</v>
      </c>
      <c r="B373" t="b">
        <v>1</v>
      </c>
      <c r="C373" t="b">
        <v>0</v>
      </c>
      <c r="D373" t="s">
        <v>1224</v>
      </c>
      <c r="F373">
        <v>10</v>
      </c>
      <c r="H373" t="str">
        <f>VLOOKUP(Table1[[#This Row],[Code Product Line]],ProductLineTable[], 2,FALSE)</f>
        <v>Snappies</v>
      </c>
      <c r="I373" t="str">
        <f>VLOOKUP(Table1[[#This Row],[Code Product Name]], ProductNameTable[], 2, FALSE)</f>
        <v>T-Shirt Hoodie</v>
      </c>
      <c r="J373" t="str">
        <f>VLOOKUP(Table1[[#This Row],[Code Product Print]], ProductPrintTable[], 2, FALSE)</f>
        <v>Green</v>
      </c>
      <c r="K373" s="2" t="str">
        <f>VLOOKUP(MID(Table1[[#This Row],[SKU]],5,2)&amp;IF(MID(Table1[[#This Row],[SKU]], 7,1) ="L", "L", ""), ProductSizeTable[], 2, FALSE)</f>
        <v>Large</v>
      </c>
      <c r="L373" s="2" t="str">
        <f>IF(Table1[[#This Row],[Gender Product Name]] = "Neutral", Table1[[#This Row],[Gender Product Print]])</f>
        <v>Neutral</v>
      </c>
      <c r="M373" s="2" t="str">
        <f>LEFT(Table1[[#This Row],[SKU]], 2)</f>
        <v>02</v>
      </c>
      <c r="N373" s="2" t="str">
        <f>LEFT(Table1[[#This Row],[SKU]], 4)</f>
        <v>0206</v>
      </c>
      <c r="O373" s="2" t="str">
        <f>MID(Table1[[#This Row],[SKU]],IF(MID(Table1[[#This Row],[SKU]], 7,1) ="L", 8, 7),2)</f>
        <v>GR</v>
      </c>
      <c r="P373" s="2" t="str">
        <f>MID(Table1[[#This Row],[SKU]],5,2)&amp;IF(MID(Table1[[#This Row],[SKU]], 7,1) ="L", "L", "")</f>
        <v>03</v>
      </c>
      <c r="Q373" s="2" t="str">
        <f>VLOOKUP(Table1[[#This Row],[Code Product Name]], ProductNameTable[], 3, FALSE)</f>
        <v>Neutral</v>
      </c>
      <c r="R373" s="2" t="str">
        <f>VLOOKUP(Table1[[#This Row],[Code Product Print]], ProductPrintTable[], 3, FALSE)</f>
        <v>Neutral</v>
      </c>
      <c r="S373" s="2"/>
    </row>
    <row r="374" spans="1:19" ht="15" x14ac:dyDescent="0.2">
      <c r="A374" t="s">
        <v>1225</v>
      </c>
      <c r="B374" t="b">
        <v>1</v>
      </c>
      <c r="C374" t="b">
        <v>0</v>
      </c>
      <c r="D374" t="s">
        <v>1226</v>
      </c>
      <c r="F374">
        <v>10</v>
      </c>
      <c r="H374" t="str">
        <f>VLOOKUP(Table1[[#This Row],[Code Product Line]],ProductLineTable[], 2,FALSE)</f>
        <v>Snappies</v>
      </c>
      <c r="I374" t="str">
        <f>VLOOKUP(Table1[[#This Row],[Code Product Name]], ProductNameTable[], 2, FALSE)</f>
        <v>T-Shirt Hoodie</v>
      </c>
      <c r="J374" t="str">
        <f>VLOOKUP(Table1[[#This Row],[Code Product Print]], ProductPrintTable[], 2, FALSE)</f>
        <v>Red</v>
      </c>
      <c r="K374" s="2" t="str">
        <f>VLOOKUP(MID(Table1[[#This Row],[SKU]],5,2)&amp;IF(MID(Table1[[#This Row],[SKU]], 7,1) ="L", "L", ""), ProductSizeTable[], 2, FALSE)</f>
        <v>Large</v>
      </c>
      <c r="L374" s="2" t="str">
        <f>IF(Table1[[#This Row],[Gender Product Name]] = "Neutral", Table1[[#This Row],[Gender Product Print]])</f>
        <v>Neutral</v>
      </c>
      <c r="M374" s="2" t="str">
        <f>LEFT(Table1[[#This Row],[SKU]], 2)</f>
        <v>02</v>
      </c>
      <c r="N374" s="2" t="str">
        <f>LEFT(Table1[[#This Row],[SKU]], 4)</f>
        <v>0206</v>
      </c>
      <c r="O374" s="2" t="str">
        <f>MID(Table1[[#This Row],[SKU]],IF(MID(Table1[[#This Row],[SKU]], 7,1) ="L", 8, 7),2)</f>
        <v>RE</v>
      </c>
      <c r="P374" s="2" t="str">
        <f>MID(Table1[[#This Row],[SKU]],5,2)&amp;IF(MID(Table1[[#This Row],[SKU]], 7,1) ="L", "L", "")</f>
        <v>03</v>
      </c>
      <c r="Q374" s="2" t="str">
        <f>VLOOKUP(Table1[[#This Row],[Code Product Name]], ProductNameTable[], 3, FALSE)</f>
        <v>Neutral</v>
      </c>
      <c r="R374" s="2" t="str">
        <f>VLOOKUP(Table1[[#This Row],[Code Product Print]], ProductPrintTable[], 3, FALSE)</f>
        <v>Neutral</v>
      </c>
      <c r="S374" s="2"/>
    </row>
    <row r="375" spans="1:19" ht="15" x14ac:dyDescent="0.2">
      <c r="A375" t="s">
        <v>1227</v>
      </c>
      <c r="B375" t="b">
        <v>1</v>
      </c>
      <c r="C375" t="b">
        <v>0</v>
      </c>
      <c r="D375" t="s">
        <v>1228</v>
      </c>
      <c r="F375">
        <v>10</v>
      </c>
      <c r="H375" t="str">
        <f>VLOOKUP(Table1[[#This Row],[Code Product Line]],ProductLineTable[], 2,FALSE)</f>
        <v>Snappies</v>
      </c>
      <c r="I375" t="str">
        <f>VLOOKUP(Table1[[#This Row],[Code Product Name]], ProductNameTable[], 2, FALSE)</f>
        <v>T-Shirt Hoodie</v>
      </c>
      <c r="J375" t="str">
        <f>VLOOKUP(Table1[[#This Row],[Code Product Print]], ProductPrintTable[], 2, FALSE)</f>
        <v>White</v>
      </c>
      <c r="K375" s="2" t="str">
        <f>VLOOKUP(MID(Table1[[#This Row],[SKU]],5,2)&amp;IF(MID(Table1[[#This Row],[SKU]], 7,1) ="L", "L", ""), ProductSizeTable[], 2, FALSE)</f>
        <v>Large</v>
      </c>
      <c r="L375" s="2" t="str">
        <f>IF(Table1[[#This Row],[Gender Product Name]] = "Neutral", Table1[[#This Row],[Gender Product Print]])</f>
        <v>Neutral</v>
      </c>
      <c r="M375" s="2" t="str">
        <f>LEFT(Table1[[#This Row],[SKU]], 2)</f>
        <v>02</v>
      </c>
      <c r="N375" s="2" t="str">
        <f>LEFT(Table1[[#This Row],[SKU]], 4)</f>
        <v>0206</v>
      </c>
      <c r="O375" s="2" t="str">
        <f>MID(Table1[[#This Row],[SKU]],IF(MID(Table1[[#This Row],[SKU]], 7,1) ="L", 8, 7),2)</f>
        <v>WH</v>
      </c>
      <c r="P375" s="2" t="str">
        <f>MID(Table1[[#This Row],[SKU]],5,2)&amp;IF(MID(Table1[[#This Row],[SKU]], 7,1) ="L", "L", "")</f>
        <v>03</v>
      </c>
      <c r="Q375" s="2" t="str">
        <f>VLOOKUP(Table1[[#This Row],[Code Product Name]], ProductNameTable[], 3, FALSE)</f>
        <v>Neutral</v>
      </c>
      <c r="R375" s="2" t="str">
        <f>VLOOKUP(Table1[[#This Row],[Code Product Print]], ProductPrintTable[], 3, FALSE)</f>
        <v>Neutral</v>
      </c>
      <c r="S375" s="2"/>
    </row>
    <row r="376" spans="1:19" ht="15" x14ac:dyDescent="0.2">
      <c r="A376" t="s">
        <v>1229</v>
      </c>
      <c r="B376" t="b">
        <v>1</v>
      </c>
      <c r="C376" t="b">
        <v>0</v>
      </c>
      <c r="D376" t="s">
        <v>1230</v>
      </c>
      <c r="F376">
        <v>10</v>
      </c>
      <c r="H376" t="str">
        <f>VLOOKUP(Table1[[#This Row],[Code Product Line]],ProductLineTable[], 2,FALSE)</f>
        <v>Snappies</v>
      </c>
      <c r="I376" t="str">
        <f>VLOOKUP(Table1[[#This Row],[Code Product Name]], ProductNameTable[], 2, FALSE)</f>
        <v>T-Shirt Hoodie</v>
      </c>
      <c r="J376" t="str">
        <f>VLOOKUP(Table1[[#This Row],[Code Product Print]], ProductPrintTable[], 2, FALSE)</f>
        <v>Blue</v>
      </c>
      <c r="K376" s="2" t="str">
        <f>VLOOKUP(MID(Table1[[#This Row],[SKU]],5,2)&amp;IF(MID(Table1[[#This Row],[SKU]], 7,1) ="L", "L", ""), ProductSizeTable[], 2, FALSE)</f>
        <v>XL</v>
      </c>
      <c r="L376" s="2" t="str">
        <f>IF(Table1[[#This Row],[Gender Product Name]] = "Neutral", Table1[[#This Row],[Gender Product Print]])</f>
        <v>Neutral</v>
      </c>
      <c r="M376" s="2" t="str">
        <f>LEFT(Table1[[#This Row],[SKU]], 2)</f>
        <v>02</v>
      </c>
      <c r="N376" s="2" t="str">
        <f>LEFT(Table1[[#This Row],[SKU]], 4)</f>
        <v>0206</v>
      </c>
      <c r="O376" s="2" t="str">
        <f>MID(Table1[[#This Row],[SKU]],IF(MID(Table1[[#This Row],[SKU]], 7,1) ="L", 8, 7),2)</f>
        <v>BL</v>
      </c>
      <c r="P376" s="2" t="str">
        <f>MID(Table1[[#This Row],[SKU]],5,2)&amp;IF(MID(Table1[[#This Row],[SKU]], 7,1) ="L", "L", "")</f>
        <v>04</v>
      </c>
      <c r="Q376" s="2" t="str">
        <f>VLOOKUP(Table1[[#This Row],[Code Product Name]], ProductNameTable[], 3, FALSE)</f>
        <v>Neutral</v>
      </c>
      <c r="R376" s="2" t="str">
        <f>VLOOKUP(Table1[[#This Row],[Code Product Print]], ProductPrintTable[], 3, FALSE)</f>
        <v>Neutral</v>
      </c>
      <c r="S376" s="2"/>
    </row>
    <row r="377" spans="1:19" ht="15" x14ac:dyDescent="0.2">
      <c r="A377" t="s">
        <v>1231</v>
      </c>
      <c r="B377" t="b">
        <v>1</v>
      </c>
      <c r="C377" t="b">
        <v>0</v>
      </c>
      <c r="D377" t="s">
        <v>1232</v>
      </c>
      <c r="F377">
        <v>10</v>
      </c>
      <c r="H377" t="str">
        <f>VLOOKUP(Table1[[#This Row],[Code Product Line]],ProductLineTable[], 2,FALSE)</f>
        <v>Snappies</v>
      </c>
      <c r="I377" t="str">
        <f>VLOOKUP(Table1[[#This Row],[Code Product Name]], ProductNameTable[], 2, FALSE)</f>
        <v>T-Shirt Hoodie</v>
      </c>
      <c r="J377" t="str">
        <f>VLOOKUP(Table1[[#This Row],[Code Product Print]], ProductPrintTable[], 2, FALSE)</f>
        <v>Green</v>
      </c>
      <c r="K377" s="2" t="str">
        <f>VLOOKUP(MID(Table1[[#This Row],[SKU]],5,2)&amp;IF(MID(Table1[[#This Row],[SKU]], 7,1) ="L", "L", ""), ProductSizeTable[], 2, FALSE)</f>
        <v>XL</v>
      </c>
      <c r="L377" s="2" t="str">
        <f>IF(Table1[[#This Row],[Gender Product Name]] = "Neutral", Table1[[#This Row],[Gender Product Print]])</f>
        <v>Neutral</v>
      </c>
      <c r="M377" s="2" t="str">
        <f>LEFT(Table1[[#This Row],[SKU]], 2)</f>
        <v>02</v>
      </c>
      <c r="N377" s="2" t="str">
        <f>LEFT(Table1[[#This Row],[SKU]], 4)</f>
        <v>0206</v>
      </c>
      <c r="O377" s="2" t="str">
        <f>MID(Table1[[#This Row],[SKU]],IF(MID(Table1[[#This Row],[SKU]], 7,1) ="L", 8, 7),2)</f>
        <v>GR</v>
      </c>
      <c r="P377" s="2" t="str">
        <f>MID(Table1[[#This Row],[SKU]],5,2)&amp;IF(MID(Table1[[#This Row],[SKU]], 7,1) ="L", "L", "")</f>
        <v>04</v>
      </c>
      <c r="Q377" s="2" t="str">
        <f>VLOOKUP(Table1[[#This Row],[Code Product Name]], ProductNameTable[], 3, FALSE)</f>
        <v>Neutral</v>
      </c>
      <c r="R377" s="2" t="str">
        <f>VLOOKUP(Table1[[#This Row],[Code Product Print]], ProductPrintTable[], 3, FALSE)</f>
        <v>Neutral</v>
      </c>
      <c r="S377" s="2"/>
    </row>
    <row r="378" spans="1:19" ht="15" x14ac:dyDescent="0.2">
      <c r="A378" t="s">
        <v>1233</v>
      </c>
      <c r="B378" t="b">
        <v>1</v>
      </c>
      <c r="C378" t="b">
        <v>0</v>
      </c>
      <c r="D378" t="s">
        <v>1234</v>
      </c>
      <c r="F378">
        <v>10</v>
      </c>
      <c r="H378" t="str">
        <f>VLOOKUP(Table1[[#This Row],[Code Product Line]],ProductLineTable[], 2,FALSE)</f>
        <v>Snappies</v>
      </c>
      <c r="I378" t="str">
        <f>VLOOKUP(Table1[[#This Row],[Code Product Name]], ProductNameTable[], 2, FALSE)</f>
        <v>T-Shirt Hoodie</v>
      </c>
      <c r="J378" t="str">
        <f>VLOOKUP(Table1[[#This Row],[Code Product Print]], ProductPrintTable[], 2, FALSE)</f>
        <v>Red</v>
      </c>
      <c r="K378" s="2" t="str">
        <f>VLOOKUP(MID(Table1[[#This Row],[SKU]],5,2)&amp;IF(MID(Table1[[#This Row],[SKU]], 7,1) ="L", "L", ""), ProductSizeTable[], 2, FALSE)</f>
        <v>XL</v>
      </c>
      <c r="L378" s="2" t="str">
        <f>IF(Table1[[#This Row],[Gender Product Name]] = "Neutral", Table1[[#This Row],[Gender Product Print]])</f>
        <v>Neutral</v>
      </c>
      <c r="M378" s="2" t="str">
        <f>LEFT(Table1[[#This Row],[SKU]], 2)</f>
        <v>02</v>
      </c>
      <c r="N378" s="2" t="str">
        <f>LEFT(Table1[[#This Row],[SKU]], 4)</f>
        <v>0206</v>
      </c>
      <c r="O378" s="2" t="str">
        <f>MID(Table1[[#This Row],[SKU]],IF(MID(Table1[[#This Row],[SKU]], 7,1) ="L", 8, 7),2)</f>
        <v>RE</v>
      </c>
      <c r="P378" s="2" t="str">
        <f>MID(Table1[[#This Row],[SKU]],5,2)&amp;IF(MID(Table1[[#This Row],[SKU]], 7,1) ="L", "L", "")</f>
        <v>04</v>
      </c>
      <c r="Q378" s="2" t="str">
        <f>VLOOKUP(Table1[[#This Row],[Code Product Name]], ProductNameTable[], 3, FALSE)</f>
        <v>Neutral</v>
      </c>
      <c r="R378" s="2" t="str">
        <f>VLOOKUP(Table1[[#This Row],[Code Product Print]], ProductPrintTable[], 3, FALSE)</f>
        <v>Neutral</v>
      </c>
      <c r="S378" s="2"/>
    </row>
    <row r="379" spans="1:19" ht="15" x14ac:dyDescent="0.2">
      <c r="A379" t="s">
        <v>1235</v>
      </c>
      <c r="B379" t="b">
        <v>1</v>
      </c>
      <c r="C379" t="b">
        <v>0</v>
      </c>
      <c r="D379" t="s">
        <v>1236</v>
      </c>
      <c r="F379">
        <v>10</v>
      </c>
      <c r="H379" t="str">
        <f>VLOOKUP(Table1[[#This Row],[Code Product Line]],ProductLineTable[], 2,FALSE)</f>
        <v>Snappies</v>
      </c>
      <c r="I379" t="str">
        <f>VLOOKUP(Table1[[#This Row],[Code Product Name]], ProductNameTable[], 2, FALSE)</f>
        <v>T-Shirt Hoodie</v>
      </c>
      <c r="J379" t="str">
        <f>VLOOKUP(Table1[[#This Row],[Code Product Print]], ProductPrintTable[], 2, FALSE)</f>
        <v>White</v>
      </c>
      <c r="K379" s="2" t="str">
        <f>VLOOKUP(MID(Table1[[#This Row],[SKU]],5,2)&amp;IF(MID(Table1[[#This Row],[SKU]], 7,1) ="L", "L", ""), ProductSizeTable[], 2, FALSE)</f>
        <v>XL</v>
      </c>
      <c r="L379" s="2" t="str">
        <f>IF(Table1[[#This Row],[Gender Product Name]] = "Neutral", Table1[[#This Row],[Gender Product Print]])</f>
        <v>Neutral</v>
      </c>
      <c r="M379" s="2" t="str">
        <f>LEFT(Table1[[#This Row],[SKU]], 2)</f>
        <v>02</v>
      </c>
      <c r="N379" s="2" t="str">
        <f>LEFT(Table1[[#This Row],[SKU]], 4)</f>
        <v>0206</v>
      </c>
      <c r="O379" s="2" t="str">
        <f>MID(Table1[[#This Row],[SKU]],IF(MID(Table1[[#This Row],[SKU]], 7,1) ="L", 8, 7),2)</f>
        <v>WH</v>
      </c>
      <c r="P379" s="2" t="str">
        <f>MID(Table1[[#This Row],[SKU]],5,2)&amp;IF(MID(Table1[[#This Row],[SKU]], 7,1) ="L", "L", "")</f>
        <v>04</v>
      </c>
      <c r="Q379" s="2" t="str">
        <f>VLOOKUP(Table1[[#This Row],[Code Product Name]], ProductNameTable[], 3, FALSE)</f>
        <v>Neutral</v>
      </c>
      <c r="R379" s="2" t="str">
        <f>VLOOKUP(Table1[[#This Row],[Code Product Print]], ProductPrintTable[], 3, FALSE)</f>
        <v>Neutral</v>
      </c>
      <c r="S379" s="2"/>
    </row>
    <row r="380" spans="1:19" ht="15" x14ac:dyDescent="0.2">
      <c r="A380" t="s">
        <v>1237</v>
      </c>
      <c r="B380" t="b">
        <v>1</v>
      </c>
      <c r="C380" t="b">
        <v>0</v>
      </c>
      <c r="D380" t="s">
        <v>1238</v>
      </c>
      <c r="F380">
        <v>30</v>
      </c>
      <c r="H380" t="str">
        <f>VLOOKUP(Table1[[#This Row],[Code Product Line]],ProductLineTable[], 2,FALSE)</f>
        <v>Snappies</v>
      </c>
      <c r="I380" t="str">
        <f>VLOOKUP(Table1[[#This Row],[Code Product Name]], ProductNameTable[], 2, FALSE)</f>
        <v>Play Shirt</v>
      </c>
      <c r="J380" t="str">
        <f>VLOOKUP(Table1[[#This Row],[Code Product Print]], ProductPrintTable[], 2, FALSE)</f>
        <v>ABC</v>
      </c>
      <c r="K380" s="2" t="str">
        <f>VLOOKUP(MID(Table1[[#This Row],[SKU]],5,2)&amp;IF(MID(Table1[[#This Row],[SKU]], 7,1) ="L", "L", ""), ProductSizeTable[], 2, FALSE)</f>
        <v>Small</v>
      </c>
      <c r="L380" s="2" t="str">
        <f>IF(Table1[[#This Row],[Gender Product Name]] = "Neutral", Table1[[#This Row],[Gender Product Print]])</f>
        <v>Neutral</v>
      </c>
      <c r="M380" s="2" t="str">
        <f>LEFT(Table1[[#This Row],[SKU]], 2)</f>
        <v>02</v>
      </c>
      <c r="N380" s="2" t="str">
        <f>LEFT(Table1[[#This Row],[SKU]], 4)</f>
        <v>0208</v>
      </c>
      <c r="O380" s="2" t="str">
        <f>MID(Table1[[#This Row],[SKU]],IF(MID(Table1[[#This Row],[SKU]], 7,1) ="L", 8, 7),2)</f>
        <v>AB</v>
      </c>
      <c r="P380" s="2" t="str">
        <f>MID(Table1[[#This Row],[SKU]],5,2)&amp;IF(MID(Table1[[#This Row],[SKU]], 7,1) ="L", "L", "")</f>
        <v>01</v>
      </c>
      <c r="Q380" s="2" t="str">
        <f>VLOOKUP(Table1[[#This Row],[Code Product Name]], ProductNameTable[], 3, FALSE)</f>
        <v>Neutral</v>
      </c>
      <c r="R380" s="2" t="str">
        <f>VLOOKUP(Table1[[#This Row],[Code Product Print]], ProductPrintTable[], 3, FALSE)</f>
        <v>Neutral</v>
      </c>
      <c r="S380" s="2"/>
    </row>
    <row r="381" spans="1:19" ht="15" x14ac:dyDescent="0.2">
      <c r="A381" t="s">
        <v>1239</v>
      </c>
      <c r="B381" t="b">
        <v>1</v>
      </c>
      <c r="C381" t="b">
        <v>0</v>
      </c>
      <c r="D381" t="s">
        <v>1240</v>
      </c>
      <c r="E381">
        <v>10</v>
      </c>
      <c r="F381">
        <v>10</v>
      </c>
      <c r="G381">
        <v>20</v>
      </c>
      <c r="H381" t="str">
        <f>VLOOKUP(Table1[[#This Row],[Code Product Line]],ProductLineTable[], 2,FALSE)</f>
        <v>Snappies</v>
      </c>
      <c r="I381" t="str">
        <f>VLOOKUP(Table1[[#This Row],[Code Product Name]], ProductNameTable[], 2, FALSE)</f>
        <v>Play Shirt</v>
      </c>
      <c r="J381" t="str">
        <f>VLOOKUP(Table1[[#This Row],[Code Product Print]], ProductPrintTable[], 2, FALSE)</f>
        <v>Blue</v>
      </c>
      <c r="K381" s="2" t="str">
        <f>VLOOKUP(MID(Table1[[#This Row],[SKU]],5,2)&amp;IF(MID(Table1[[#This Row],[SKU]], 7,1) ="L", "L", ""), ProductSizeTable[], 2, FALSE)</f>
        <v>Small</v>
      </c>
      <c r="L381" s="2" t="str">
        <f>IF(Table1[[#This Row],[Gender Product Name]] = "Neutral", Table1[[#This Row],[Gender Product Print]])</f>
        <v>Neutral</v>
      </c>
      <c r="M381" s="2" t="str">
        <f>LEFT(Table1[[#This Row],[SKU]], 2)</f>
        <v>02</v>
      </c>
      <c r="N381" s="2" t="str">
        <f>LEFT(Table1[[#This Row],[SKU]], 4)</f>
        <v>0208</v>
      </c>
      <c r="O381" s="2" t="str">
        <f>MID(Table1[[#This Row],[SKU]],IF(MID(Table1[[#This Row],[SKU]], 7,1) ="L", 8, 7),2)</f>
        <v>BL</v>
      </c>
      <c r="P381" s="2" t="str">
        <f>MID(Table1[[#This Row],[SKU]],5,2)&amp;IF(MID(Table1[[#This Row],[SKU]], 7,1) ="L", "L", "")</f>
        <v>01</v>
      </c>
      <c r="Q381" s="2" t="str">
        <f>VLOOKUP(Table1[[#This Row],[Code Product Name]], ProductNameTable[], 3, FALSE)</f>
        <v>Neutral</v>
      </c>
      <c r="R381" s="2" t="str">
        <f>VLOOKUP(Table1[[#This Row],[Code Product Print]], ProductPrintTable[], 3, FALSE)</f>
        <v>Neutral</v>
      </c>
      <c r="S381" s="2"/>
    </row>
    <row r="382" spans="1:19" ht="15" x14ac:dyDescent="0.2">
      <c r="A382" t="s">
        <v>1241</v>
      </c>
      <c r="B382" t="b">
        <v>0</v>
      </c>
      <c r="C382" t="b">
        <v>0</v>
      </c>
      <c r="D382" t="s">
        <v>227</v>
      </c>
      <c r="F382">
        <v>10</v>
      </c>
      <c r="H382" t="str">
        <f>VLOOKUP(Table1[[#This Row],[Code Product Line]],ProductLineTable[], 2,FALSE)</f>
        <v>Snappies</v>
      </c>
      <c r="I382" t="str">
        <f>VLOOKUP(Table1[[#This Row],[Code Product Name]], ProductNameTable[], 2, FALSE)</f>
        <v>Play Shirt</v>
      </c>
      <c r="J382" t="str">
        <f>VLOOKUP(Table1[[#This Row],[Code Product Print]], ProductPrintTable[], 2, FALSE)</f>
        <v>Blue</v>
      </c>
      <c r="K382" s="2" t="str">
        <f>VLOOKUP(MID(Table1[[#This Row],[SKU]],5,2)&amp;IF(MID(Table1[[#This Row],[SKU]], 7,1) ="L", "L", ""), ProductSizeTable[], 2, FALSE)</f>
        <v>Small</v>
      </c>
      <c r="L382" s="2" t="str">
        <f>IF(Table1[[#This Row],[Gender Product Name]] = "Neutral", Table1[[#This Row],[Gender Product Print]])</f>
        <v>Neutral</v>
      </c>
      <c r="M382" s="2" t="str">
        <f>LEFT(Table1[[#This Row],[SKU]], 2)</f>
        <v>02</v>
      </c>
      <c r="N382" s="2" t="str">
        <f>LEFT(Table1[[#This Row],[SKU]], 4)</f>
        <v>0208</v>
      </c>
      <c r="O382" s="2" t="str">
        <f>MID(Table1[[#This Row],[SKU]],IF(MID(Table1[[#This Row],[SKU]], 7,1) ="L", 8, 7),2)</f>
        <v>BL</v>
      </c>
      <c r="P382" s="2" t="str">
        <f>MID(Table1[[#This Row],[SKU]],5,2)&amp;IF(MID(Table1[[#This Row],[SKU]], 7,1) ="L", "L", "")</f>
        <v>01</v>
      </c>
      <c r="Q382" s="2" t="str">
        <f>VLOOKUP(Table1[[#This Row],[Code Product Name]], ProductNameTable[], 3, FALSE)</f>
        <v>Neutral</v>
      </c>
      <c r="R382" s="2" t="str">
        <f>VLOOKUP(Table1[[#This Row],[Code Product Print]], ProductPrintTable[], 3, FALSE)</f>
        <v>Neutral</v>
      </c>
      <c r="S382" s="2"/>
    </row>
    <row r="383" spans="1:19" ht="15" x14ac:dyDescent="0.2">
      <c r="A383" t="s">
        <v>1242</v>
      </c>
      <c r="B383" t="b">
        <v>1</v>
      </c>
      <c r="C383" t="b">
        <v>0</v>
      </c>
      <c r="D383" t="s">
        <v>1243</v>
      </c>
      <c r="F383">
        <v>10</v>
      </c>
      <c r="H383" t="str">
        <f>VLOOKUP(Table1[[#This Row],[Code Product Line]],ProductLineTable[], 2,FALSE)</f>
        <v>Snappies</v>
      </c>
      <c r="I383" t="str">
        <f>VLOOKUP(Table1[[#This Row],[Code Product Name]], ProductNameTable[], 2, FALSE)</f>
        <v>Play Shirt</v>
      </c>
      <c r="J383" t="str">
        <f>VLOOKUP(Table1[[#This Row],[Code Product Print]], ProductPrintTable[], 2, FALSE)</f>
        <v>Cammies</v>
      </c>
      <c r="K383" s="2" t="str">
        <f>VLOOKUP(MID(Table1[[#This Row],[SKU]],5,2)&amp;IF(MID(Table1[[#This Row],[SKU]], 7,1) ="L", "L", ""), ProductSizeTable[], 2, FALSE)</f>
        <v>Small</v>
      </c>
      <c r="L383" s="2" t="str">
        <f>IF(Table1[[#This Row],[Gender Product Name]] = "Neutral", Table1[[#This Row],[Gender Product Print]])</f>
        <v>Neutral</v>
      </c>
      <c r="M383" s="2" t="str">
        <f>LEFT(Table1[[#This Row],[SKU]], 2)</f>
        <v>02</v>
      </c>
      <c r="N383" s="2" t="str">
        <f>LEFT(Table1[[#This Row],[SKU]], 4)</f>
        <v>0208</v>
      </c>
      <c r="O383" s="2" t="str">
        <f>MID(Table1[[#This Row],[SKU]],IF(MID(Table1[[#This Row],[SKU]], 7,1) ="L", 8, 7),2)</f>
        <v>CA</v>
      </c>
      <c r="P383" s="2" t="str">
        <f>MID(Table1[[#This Row],[SKU]],5,2)&amp;IF(MID(Table1[[#This Row],[SKU]], 7,1) ="L", "L", "")</f>
        <v>01</v>
      </c>
      <c r="Q383" s="2" t="str">
        <f>VLOOKUP(Table1[[#This Row],[Code Product Name]], ProductNameTable[], 3, FALSE)</f>
        <v>Neutral</v>
      </c>
      <c r="R383" s="2" t="str">
        <f>VLOOKUP(Table1[[#This Row],[Code Product Print]], ProductPrintTable[], 3, FALSE)</f>
        <v>Neutral</v>
      </c>
      <c r="S383" s="2"/>
    </row>
    <row r="384" spans="1:19" ht="15" x14ac:dyDescent="0.2">
      <c r="A384" t="s">
        <v>1244</v>
      </c>
      <c r="B384" t="b">
        <v>1</v>
      </c>
      <c r="C384" t="b">
        <v>0</v>
      </c>
      <c r="D384" t="s">
        <v>1245</v>
      </c>
      <c r="F384">
        <v>30</v>
      </c>
      <c r="H384" t="str">
        <f>VLOOKUP(Table1[[#This Row],[Code Product Line]],ProductLineTable[], 2,FALSE)</f>
        <v>Snappies</v>
      </c>
      <c r="I384" t="str">
        <f>VLOOKUP(Table1[[#This Row],[Code Product Name]], ProductNameTable[], 2, FALSE)</f>
        <v>Play Shirt</v>
      </c>
      <c r="J384" t="str">
        <f>VLOOKUP(Table1[[#This Row],[Code Product Print]], ProductPrintTable[], 2, FALSE)</f>
        <v>Camelot</v>
      </c>
      <c r="K384" s="2" t="str">
        <f>VLOOKUP(MID(Table1[[#This Row],[SKU]],5,2)&amp;IF(MID(Table1[[#This Row],[SKU]], 7,1) ="L", "L", ""), ProductSizeTable[], 2, FALSE)</f>
        <v>Small</v>
      </c>
      <c r="L384" s="2" t="str">
        <f>IF(Table1[[#This Row],[Gender Product Name]] = "Neutral", Table1[[#This Row],[Gender Product Print]])</f>
        <v>Neutral</v>
      </c>
      <c r="M384" s="2" t="str">
        <f>LEFT(Table1[[#This Row],[SKU]], 2)</f>
        <v>02</v>
      </c>
      <c r="N384" s="2" t="str">
        <f>LEFT(Table1[[#This Row],[SKU]], 4)</f>
        <v>0208</v>
      </c>
      <c r="O384" s="2" t="str">
        <f>MID(Table1[[#This Row],[SKU]],IF(MID(Table1[[#This Row],[SKU]], 7,1) ="L", 8, 7),2)</f>
        <v>CL</v>
      </c>
      <c r="P384" s="2" t="str">
        <f>MID(Table1[[#This Row],[SKU]],5,2)&amp;IF(MID(Table1[[#This Row],[SKU]], 7,1) ="L", "L", "")</f>
        <v>01</v>
      </c>
      <c r="Q384" s="2" t="str">
        <f>VLOOKUP(Table1[[#This Row],[Code Product Name]], ProductNameTable[], 3, FALSE)</f>
        <v>Neutral</v>
      </c>
      <c r="R384" s="2" t="str">
        <f>VLOOKUP(Table1[[#This Row],[Code Product Print]], ProductPrintTable[], 3, FALSE)</f>
        <v>Neutral</v>
      </c>
      <c r="S384" s="2"/>
    </row>
    <row r="385" spans="1:19" ht="15" x14ac:dyDescent="0.2">
      <c r="A385" t="s">
        <v>1246</v>
      </c>
      <c r="B385" t="b">
        <v>1</v>
      </c>
      <c r="C385" t="b">
        <v>0</v>
      </c>
      <c r="D385" t="s">
        <v>1247</v>
      </c>
      <c r="F385">
        <v>30</v>
      </c>
      <c r="H385" t="str">
        <f>VLOOKUP(Table1[[#This Row],[Code Product Line]],ProductLineTable[], 2,FALSE)</f>
        <v>Snappies</v>
      </c>
      <c r="I385" t="str">
        <f>VLOOKUP(Table1[[#This Row],[Code Product Name]], ProductNameTable[], 2, FALSE)</f>
        <v>Play Shirt</v>
      </c>
      <c r="J385" t="str">
        <f>VLOOKUP(Table1[[#This Row],[Code Product Print]], ProductPrintTable[], 2, FALSE)</f>
        <v>Cammies Pink</v>
      </c>
      <c r="K385" s="2" t="str">
        <f>VLOOKUP(MID(Table1[[#This Row],[SKU]],5,2)&amp;IF(MID(Table1[[#This Row],[SKU]], 7,1) ="L", "L", ""), ProductSizeTable[], 2, FALSE)</f>
        <v>Small</v>
      </c>
      <c r="L385" s="2" t="str">
        <f>IF(Table1[[#This Row],[Gender Product Name]] = "Neutral", Table1[[#This Row],[Gender Product Print]])</f>
        <v>Female</v>
      </c>
      <c r="M385" s="2" t="str">
        <f>LEFT(Table1[[#This Row],[SKU]], 2)</f>
        <v>02</v>
      </c>
      <c r="N385" s="2" t="str">
        <f>LEFT(Table1[[#This Row],[SKU]], 4)</f>
        <v>0208</v>
      </c>
      <c r="O385" s="2" t="str">
        <f>MID(Table1[[#This Row],[SKU]],IF(MID(Table1[[#This Row],[SKU]], 7,1) ="L", 8, 7),2)</f>
        <v>CP</v>
      </c>
      <c r="P385" s="2" t="str">
        <f>MID(Table1[[#This Row],[SKU]],5,2)&amp;IF(MID(Table1[[#This Row],[SKU]], 7,1) ="L", "L", "")</f>
        <v>01</v>
      </c>
      <c r="Q385" s="2" t="str">
        <f>VLOOKUP(Table1[[#This Row],[Code Product Name]], ProductNameTable[], 3, FALSE)</f>
        <v>Neutral</v>
      </c>
      <c r="R385" s="2" t="str">
        <f>VLOOKUP(Table1[[#This Row],[Code Product Print]], ProductPrintTable[], 3, FALSE)</f>
        <v>Female</v>
      </c>
      <c r="S385" s="2"/>
    </row>
    <row r="386" spans="1:19" ht="15" x14ac:dyDescent="0.2">
      <c r="A386" t="s">
        <v>1248</v>
      </c>
      <c r="B386" t="b">
        <v>1</v>
      </c>
      <c r="C386" t="b">
        <v>0</v>
      </c>
      <c r="D386" t="s">
        <v>1249</v>
      </c>
      <c r="F386">
        <v>10</v>
      </c>
      <c r="H386" t="str">
        <f>VLOOKUP(Table1[[#This Row],[Code Product Line]],ProductLineTable[], 2,FALSE)</f>
        <v>Snappies</v>
      </c>
      <c r="I386" t="str">
        <f>VLOOKUP(Table1[[#This Row],[Code Product Name]], ProductNameTable[], 2, FALSE)</f>
        <v>Play Shirt</v>
      </c>
      <c r="J386" t="str">
        <f>VLOOKUP(Table1[[#This Row],[Code Product Print]], ProductPrintTable[], 2, FALSE)</f>
        <v>Galactic</v>
      </c>
      <c r="K386" s="2" t="str">
        <f>VLOOKUP(MID(Table1[[#This Row],[SKU]],5,2)&amp;IF(MID(Table1[[#This Row],[SKU]], 7,1) ="L", "L", ""), ProductSizeTable[], 2, FALSE)</f>
        <v>Small</v>
      </c>
      <c r="L386" s="2" t="str">
        <f>IF(Table1[[#This Row],[Gender Product Name]] = "Neutral", Table1[[#This Row],[Gender Product Print]])</f>
        <v>Neutral</v>
      </c>
      <c r="M386" s="2" t="str">
        <f>LEFT(Table1[[#This Row],[SKU]], 2)</f>
        <v>02</v>
      </c>
      <c r="N386" s="2" t="str">
        <f>LEFT(Table1[[#This Row],[SKU]], 4)</f>
        <v>0208</v>
      </c>
      <c r="O386" s="2" t="str">
        <f>MID(Table1[[#This Row],[SKU]],IF(MID(Table1[[#This Row],[SKU]], 7,1) ="L", 8, 7),2)</f>
        <v>GA</v>
      </c>
      <c r="P386" s="2" t="str">
        <f>MID(Table1[[#This Row],[SKU]],5,2)&amp;IF(MID(Table1[[#This Row],[SKU]], 7,1) ="L", "L", "")</f>
        <v>01</v>
      </c>
      <c r="Q386" s="2" t="str">
        <f>VLOOKUP(Table1[[#This Row],[Code Product Name]], ProductNameTable[], 3, FALSE)</f>
        <v>Neutral</v>
      </c>
      <c r="R386" s="2" t="str">
        <f>VLOOKUP(Table1[[#This Row],[Code Product Print]], ProductPrintTable[], 3, FALSE)</f>
        <v>Neutral</v>
      </c>
      <c r="S386" s="2"/>
    </row>
    <row r="387" spans="1:19" ht="15" x14ac:dyDescent="0.2">
      <c r="A387" t="s">
        <v>1250</v>
      </c>
      <c r="B387" t="b">
        <v>0</v>
      </c>
      <c r="C387" t="b">
        <v>0</v>
      </c>
      <c r="D387" t="s">
        <v>1251</v>
      </c>
      <c r="E387">
        <v>10</v>
      </c>
      <c r="F387">
        <v>10</v>
      </c>
      <c r="G387">
        <v>20</v>
      </c>
      <c r="H387" t="str">
        <f>VLOOKUP(Table1[[#This Row],[Code Product Line]],ProductLineTable[], 2,FALSE)</f>
        <v>Snappies</v>
      </c>
      <c r="I387" t="str">
        <f>VLOOKUP(Table1[[#This Row],[Code Product Name]], ProductNameTable[], 2, FALSE)</f>
        <v>Play Shirt</v>
      </c>
      <c r="J387" t="str">
        <f>VLOOKUP(Table1[[#This Row],[Code Product Print]], ProductPrintTable[], 2, FALSE)</f>
        <v>Green</v>
      </c>
      <c r="K387" s="2" t="str">
        <f>VLOOKUP(MID(Table1[[#This Row],[SKU]],5,2)&amp;IF(MID(Table1[[#This Row],[SKU]], 7,1) ="L", "L", ""), ProductSizeTable[], 2, FALSE)</f>
        <v>Small</v>
      </c>
      <c r="L387" s="2" t="str">
        <f>IF(Table1[[#This Row],[Gender Product Name]] = "Neutral", Table1[[#This Row],[Gender Product Print]])</f>
        <v>Neutral</v>
      </c>
      <c r="M387" s="2" t="str">
        <f>LEFT(Table1[[#This Row],[SKU]], 2)</f>
        <v>02</v>
      </c>
      <c r="N387" s="2" t="str">
        <f>LEFT(Table1[[#This Row],[SKU]], 4)</f>
        <v>0208</v>
      </c>
      <c r="O387" s="2" t="str">
        <f>MID(Table1[[#This Row],[SKU]],IF(MID(Table1[[#This Row],[SKU]], 7,1) ="L", 8, 7),2)</f>
        <v>GR</v>
      </c>
      <c r="P387" s="2" t="str">
        <f>MID(Table1[[#This Row],[SKU]],5,2)&amp;IF(MID(Table1[[#This Row],[SKU]], 7,1) ="L", "L", "")</f>
        <v>01</v>
      </c>
      <c r="Q387" s="2" t="str">
        <f>VLOOKUP(Table1[[#This Row],[Code Product Name]], ProductNameTable[], 3, FALSE)</f>
        <v>Neutral</v>
      </c>
      <c r="R387" s="2" t="str">
        <f>VLOOKUP(Table1[[#This Row],[Code Product Print]], ProductPrintTable[], 3, FALSE)</f>
        <v>Neutral</v>
      </c>
      <c r="S387" s="2"/>
    </row>
    <row r="388" spans="1:19" ht="15" x14ac:dyDescent="0.2">
      <c r="A388" t="s">
        <v>1252</v>
      </c>
      <c r="B388" t="b">
        <v>0</v>
      </c>
      <c r="C388" t="b">
        <v>0</v>
      </c>
      <c r="D388" t="s">
        <v>209</v>
      </c>
      <c r="F388">
        <v>10</v>
      </c>
      <c r="H388" t="str">
        <f>VLOOKUP(Table1[[#This Row],[Code Product Line]],ProductLineTable[], 2,FALSE)</f>
        <v>Snappies</v>
      </c>
      <c r="I388" t="str">
        <f>VLOOKUP(Table1[[#This Row],[Code Product Name]], ProductNameTable[], 2, FALSE)</f>
        <v>Play Shirt</v>
      </c>
      <c r="J388" t="str">
        <f>VLOOKUP(Table1[[#This Row],[Code Product Print]], ProductPrintTable[], 2, FALSE)</f>
        <v>Green</v>
      </c>
      <c r="K388" s="2" t="str">
        <f>VLOOKUP(MID(Table1[[#This Row],[SKU]],5,2)&amp;IF(MID(Table1[[#This Row],[SKU]], 7,1) ="L", "L", ""), ProductSizeTable[], 2, FALSE)</f>
        <v>Small</v>
      </c>
      <c r="L388" s="2" t="str">
        <f>IF(Table1[[#This Row],[Gender Product Name]] = "Neutral", Table1[[#This Row],[Gender Product Print]])</f>
        <v>Neutral</v>
      </c>
      <c r="M388" s="2" t="str">
        <f>LEFT(Table1[[#This Row],[SKU]], 2)</f>
        <v>02</v>
      </c>
      <c r="N388" s="2" t="str">
        <f>LEFT(Table1[[#This Row],[SKU]], 4)</f>
        <v>0208</v>
      </c>
      <c r="O388" s="2" t="str">
        <f>MID(Table1[[#This Row],[SKU]],IF(MID(Table1[[#This Row],[SKU]], 7,1) ="L", 8, 7),2)</f>
        <v>GR</v>
      </c>
      <c r="P388" s="2" t="str">
        <f>MID(Table1[[#This Row],[SKU]],5,2)&amp;IF(MID(Table1[[#This Row],[SKU]], 7,1) ="L", "L", "")</f>
        <v>01</v>
      </c>
      <c r="Q388" s="2" t="str">
        <f>VLOOKUP(Table1[[#This Row],[Code Product Name]], ProductNameTable[], 3, FALSE)</f>
        <v>Neutral</v>
      </c>
      <c r="R388" s="2" t="str">
        <f>VLOOKUP(Table1[[#This Row],[Code Product Print]], ProductPrintTable[], 3, FALSE)</f>
        <v>Neutral</v>
      </c>
      <c r="S388" s="2"/>
    </row>
    <row r="389" spans="1:19" ht="15" x14ac:dyDescent="0.2">
      <c r="A389" t="s">
        <v>1253</v>
      </c>
      <c r="B389" t="b">
        <v>0</v>
      </c>
      <c r="C389" t="b">
        <v>0</v>
      </c>
      <c r="D389" t="s">
        <v>211</v>
      </c>
      <c r="F389">
        <v>10</v>
      </c>
      <c r="H389" t="str">
        <f>VLOOKUP(Table1[[#This Row],[Code Product Line]],ProductLineTable[], 2,FALSE)</f>
        <v>Snappies</v>
      </c>
      <c r="I389" t="str">
        <f>VLOOKUP(Table1[[#This Row],[Code Product Name]], ProductNameTable[], 2, FALSE)</f>
        <v>Play Shirt</v>
      </c>
      <c r="J389" t="str">
        <f>VLOOKUP(Table1[[#This Row],[Code Product Print]], ProductPrintTable[], 2, FALSE)</f>
        <v>Green</v>
      </c>
      <c r="K389" s="2" t="str">
        <f>VLOOKUP(MID(Table1[[#This Row],[SKU]],5,2)&amp;IF(MID(Table1[[#This Row],[SKU]], 7,1) ="L", "L", ""), ProductSizeTable[], 2, FALSE)</f>
        <v>Small</v>
      </c>
      <c r="L389" s="2" t="str">
        <f>IF(Table1[[#This Row],[Gender Product Name]] = "Neutral", Table1[[#This Row],[Gender Product Print]])</f>
        <v>Neutral</v>
      </c>
      <c r="M389" s="2" t="str">
        <f>LEFT(Table1[[#This Row],[SKU]], 2)</f>
        <v>02</v>
      </c>
      <c r="N389" s="2" t="str">
        <f>LEFT(Table1[[#This Row],[SKU]], 4)</f>
        <v>0208</v>
      </c>
      <c r="O389" s="2" t="str">
        <f>MID(Table1[[#This Row],[SKU]],IF(MID(Table1[[#This Row],[SKU]], 7,1) ="L", 8, 7),2)</f>
        <v>GR</v>
      </c>
      <c r="P389" s="2" t="str">
        <f>MID(Table1[[#This Row],[SKU]],5,2)&amp;IF(MID(Table1[[#This Row],[SKU]], 7,1) ="L", "L", "")</f>
        <v>01</v>
      </c>
      <c r="Q389" s="2" t="str">
        <f>VLOOKUP(Table1[[#This Row],[Code Product Name]], ProductNameTable[], 3, FALSE)</f>
        <v>Neutral</v>
      </c>
      <c r="R389" s="2" t="str">
        <f>VLOOKUP(Table1[[#This Row],[Code Product Print]], ProductPrintTable[], 3, FALSE)</f>
        <v>Neutral</v>
      </c>
      <c r="S389" s="2"/>
    </row>
    <row r="390" spans="1:19" ht="15" x14ac:dyDescent="0.2">
      <c r="A390" t="s">
        <v>1254</v>
      </c>
      <c r="B390" t="b">
        <v>0</v>
      </c>
      <c r="C390" t="b">
        <v>0</v>
      </c>
      <c r="D390" t="s">
        <v>213</v>
      </c>
      <c r="F390">
        <v>10</v>
      </c>
      <c r="H390" t="str">
        <f>VLOOKUP(Table1[[#This Row],[Code Product Line]],ProductLineTable[], 2,FALSE)</f>
        <v>Snappies</v>
      </c>
      <c r="I390" t="str">
        <f>VLOOKUP(Table1[[#This Row],[Code Product Name]], ProductNameTable[], 2, FALSE)</f>
        <v>Play Shirt</v>
      </c>
      <c r="J390" t="str">
        <f>VLOOKUP(Table1[[#This Row],[Code Product Print]], ProductPrintTable[], 2, FALSE)</f>
        <v>Green</v>
      </c>
      <c r="K390" s="2" t="str">
        <f>VLOOKUP(MID(Table1[[#This Row],[SKU]],5,2)&amp;IF(MID(Table1[[#This Row],[SKU]], 7,1) ="L", "L", ""), ProductSizeTable[], 2, FALSE)</f>
        <v>Small</v>
      </c>
      <c r="L390" s="2" t="str">
        <f>IF(Table1[[#This Row],[Gender Product Name]] = "Neutral", Table1[[#This Row],[Gender Product Print]])</f>
        <v>Neutral</v>
      </c>
      <c r="M390" s="2" t="str">
        <f>LEFT(Table1[[#This Row],[SKU]], 2)</f>
        <v>02</v>
      </c>
      <c r="N390" s="2" t="str">
        <f>LEFT(Table1[[#This Row],[SKU]], 4)</f>
        <v>0208</v>
      </c>
      <c r="O390" s="2" t="str">
        <f>MID(Table1[[#This Row],[SKU]],IF(MID(Table1[[#This Row],[SKU]], 7,1) ="L", 8, 7),2)</f>
        <v>GR</v>
      </c>
      <c r="P390" s="2" t="str">
        <f>MID(Table1[[#This Row],[SKU]],5,2)&amp;IF(MID(Table1[[#This Row],[SKU]], 7,1) ="L", "L", "")</f>
        <v>01</v>
      </c>
      <c r="Q390" s="2" t="str">
        <f>VLOOKUP(Table1[[#This Row],[Code Product Name]], ProductNameTable[], 3, FALSE)</f>
        <v>Neutral</v>
      </c>
      <c r="R390" s="2" t="str">
        <f>VLOOKUP(Table1[[#This Row],[Code Product Print]], ProductPrintTable[], 3, FALSE)</f>
        <v>Neutral</v>
      </c>
      <c r="S390" s="2"/>
    </row>
    <row r="391" spans="1:19" ht="15" x14ac:dyDescent="0.2">
      <c r="A391" t="s">
        <v>1255</v>
      </c>
      <c r="B391" t="b">
        <v>1</v>
      </c>
      <c r="C391" t="b">
        <v>0</v>
      </c>
      <c r="D391" t="s">
        <v>215</v>
      </c>
      <c r="F391">
        <v>10</v>
      </c>
      <c r="H391" t="str">
        <f>VLOOKUP(Table1[[#This Row],[Code Product Line]],ProductLineTable[], 2,FALSE)</f>
        <v>Snappies</v>
      </c>
      <c r="I391" t="str">
        <f>VLOOKUP(Table1[[#This Row],[Code Product Name]], ProductNameTable[], 2, FALSE)</f>
        <v>Play Shirt</v>
      </c>
      <c r="J391" t="str">
        <f>VLOOKUP(Table1[[#This Row],[Code Product Print]], ProductPrintTable[], 2, FALSE)</f>
        <v>Green</v>
      </c>
      <c r="K391" s="2" t="str">
        <f>VLOOKUP(MID(Table1[[#This Row],[SKU]],5,2)&amp;IF(MID(Table1[[#This Row],[SKU]], 7,1) ="L", "L", ""), ProductSizeTable[], 2, FALSE)</f>
        <v>Small</v>
      </c>
      <c r="L391" s="2" t="str">
        <f>IF(Table1[[#This Row],[Gender Product Name]] = "Neutral", Table1[[#This Row],[Gender Product Print]])</f>
        <v>Neutral</v>
      </c>
      <c r="M391" s="2" t="str">
        <f>LEFT(Table1[[#This Row],[SKU]], 2)</f>
        <v>02</v>
      </c>
      <c r="N391" s="2" t="str">
        <f>LEFT(Table1[[#This Row],[SKU]], 4)</f>
        <v>0208</v>
      </c>
      <c r="O391" s="2" t="str">
        <f>MID(Table1[[#This Row],[SKU]],IF(MID(Table1[[#This Row],[SKU]], 7,1) ="L", 8, 7),2)</f>
        <v>GR</v>
      </c>
      <c r="P391" s="2" t="str">
        <f>MID(Table1[[#This Row],[SKU]],5,2)&amp;IF(MID(Table1[[#This Row],[SKU]], 7,1) ="L", "L", "")</f>
        <v>01</v>
      </c>
      <c r="Q391" s="2" t="str">
        <f>VLOOKUP(Table1[[#This Row],[Code Product Name]], ProductNameTable[], 3, FALSE)</f>
        <v>Neutral</v>
      </c>
      <c r="R391" s="2" t="str">
        <f>VLOOKUP(Table1[[#This Row],[Code Product Print]], ProductPrintTable[], 3, FALSE)</f>
        <v>Neutral</v>
      </c>
      <c r="S391" s="2"/>
    </row>
    <row r="392" spans="1:19" ht="15" x14ac:dyDescent="0.2">
      <c r="A392" t="s">
        <v>1256</v>
      </c>
      <c r="B392" t="b">
        <v>0</v>
      </c>
      <c r="C392" t="b">
        <v>0</v>
      </c>
      <c r="D392" t="s">
        <v>217</v>
      </c>
      <c r="F392">
        <v>10</v>
      </c>
      <c r="H392" t="str">
        <f>VLOOKUP(Table1[[#This Row],[Code Product Line]],ProductLineTable[], 2,FALSE)</f>
        <v>Snappies</v>
      </c>
      <c r="I392" t="str">
        <f>VLOOKUP(Table1[[#This Row],[Code Product Name]], ProductNameTable[], 2, FALSE)</f>
        <v>Play Shirt</v>
      </c>
      <c r="J392" t="str">
        <f>VLOOKUP(Table1[[#This Row],[Code Product Print]], ProductPrintTable[], 2, FALSE)</f>
        <v>Green</v>
      </c>
      <c r="K392" s="2" t="str">
        <f>VLOOKUP(MID(Table1[[#This Row],[SKU]],5,2)&amp;IF(MID(Table1[[#This Row],[SKU]], 7,1) ="L", "L", ""), ProductSizeTable[], 2, FALSE)</f>
        <v>Small</v>
      </c>
      <c r="L392" s="2" t="str">
        <f>IF(Table1[[#This Row],[Gender Product Name]] = "Neutral", Table1[[#This Row],[Gender Product Print]])</f>
        <v>Neutral</v>
      </c>
      <c r="M392" s="2" t="str">
        <f>LEFT(Table1[[#This Row],[SKU]], 2)</f>
        <v>02</v>
      </c>
      <c r="N392" s="2" t="str">
        <f>LEFT(Table1[[#This Row],[SKU]], 4)</f>
        <v>0208</v>
      </c>
      <c r="O392" s="2" t="str">
        <f>MID(Table1[[#This Row],[SKU]],IF(MID(Table1[[#This Row],[SKU]], 7,1) ="L", 8, 7),2)</f>
        <v>GR</v>
      </c>
      <c r="P392" s="2" t="str">
        <f>MID(Table1[[#This Row],[SKU]],5,2)&amp;IF(MID(Table1[[#This Row],[SKU]], 7,1) ="L", "L", "")</f>
        <v>01</v>
      </c>
      <c r="Q392" s="2" t="str">
        <f>VLOOKUP(Table1[[#This Row],[Code Product Name]], ProductNameTable[], 3, FALSE)</f>
        <v>Neutral</v>
      </c>
      <c r="R392" s="2" t="str">
        <f>VLOOKUP(Table1[[#This Row],[Code Product Print]], ProductPrintTable[], 3, FALSE)</f>
        <v>Neutral</v>
      </c>
      <c r="S392" s="2"/>
    </row>
    <row r="393" spans="1:19" ht="15" x14ac:dyDescent="0.2">
      <c r="A393" t="s">
        <v>1257</v>
      </c>
      <c r="B393" t="b">
        <v>0</v>
      </c>
      <c r="C393" t="b">
        <v>0</v>
      </c>
      <c r="D393" t="s">
        <v>219</v>
      </c>
      <c r="F393">
        <v>10</v>
      </c>
      <c r="H393" t="str">
        <f>VLOOKUP(Table1[[#This Row],[Code Product Line]],ProductLineTable[], 2,FALSE)</f>
        <v>Snappies</v>
      </c>
      <c r="I393" t="str">
        <f>VLOOKUP(Table1[[#This Row],[Code Product Name]], ProductNameTable[], 2, FALSE)</f>
        <v>Play Shirt</v>
      </c>
      <c r="J393" t="str">
        <f>VLOOKUP(Table1[[#This Row],[Code Product Print]], ProductPrintTable[], 2, FALSE)</f>
        <v>Green</v>
      </c>
      <c r="K393" s="2" t="str">
        <f>VLOOKUP(MID(Table1[[#This Row],[SKU]],5,2)&amp;IF(MID(Table1[[#This Row],[SKU]], 7,1) ="L", "L", ""), ProductSizeTable[], 2, FALSE)</f>
        <v>Small</v>
      </c>
      <c r="L393" s="2" t="str">
        <f>IF(Table1[[#This Row],[Gender Product Name]] = "Neutral", Table1[[#This Row],[Gender Product Print]])</f>
        <v>Neutral</v>
      </c>
      <c r="M393" s="2" t="str">
        <f>LEFT(Table1[[#This Row],[SKU]], 2)</f>
        <v>02</v>
      </c>
      <c r="N393" s="2" t="str">
        <f>LEFT(Table1[[#This Row],[SKU]], 4)</f>
        <v>0208</v>
      </c>
      <c r="O393" s="2" t="str">
        <f>MID(Table1[[#This Row],[SKU]],IF(MID(Table1[[#This Row],[SKU]], 7,1) ="L", 8, 7),2)</f>
        <v>GR</v>
      </c>
      <c r="P393" s="2" t="str">
        <f>MID(Table1[[#This Row],[SKU]],5,2)&amp;IF(MID(Table1[[#This Row],[SKU]], 7,1) ="L", "L", "")</f>
        <v>01</v>
      </c>
      <c r="Q393" s="2" t="str">
        <f>VLOOKUP(Table1[[#This Row],[Code Product Name]], ProductNameTable[], 3, FALSE)</f>
        <v>Neutral</v>
      </c>
      <c r="R393" s="2" t="str">
        <f>VLOOKUP(Table1[[#This Row],[Code Product Print]], ProductPrintTable[], 3, FALSE)</f>
        <v>Neutral</v>
      </c>
      <c r="S393" s="2"/>
    </row>
    <row r="394" spans="1:19" ht="15" x14ac:dyDescent="0.2">
      <c r="A394" t="s">
        <v>1258</v>
      </c>
      <c r="B394" t="b">
        <v>0</v>
      </c>
      <c r="C394" t="b">
        <v>0</v>
      </c>
      <c r="D394" t="s">
        <v>221</v>
      </c>
      <c r="F394">
        <v>10</v>
      </c>
      <c r="H394" t="str">
        <f>VLOOKUP(Table1[[#This Row],[Code Product Line]],ProductLineTable[], 2,FALSE)</f>
        <v>Snappies</v>
      </c>
      <c r="I394" t="str">
        <f>VLOOKUP(Table1[[#This Row],[Code Product Name]], ProductNameTable[], 2, FALSE)</f>
        <v>Play Shirt</v>
      </c>
      <c r="J394" t="str">
        <f>VLOOKUP(Table1[[#This Row],[Code Product Print]], ProductPrintTable[], 2, FALSE)</f>
        <v>Green</v>
      </c>
      <c r="K394" s="2" t="str">
        <f>VLOOKUP(MID(Table1[[#This Row],[SKU]],5,2)&amp;IF(MID(Table1[[#This Row],[SKU]], 7,1) ="L", "L", ""), ProductSizeTable[], 2, FALSE)</f>
        <v>Small</v>
      </c>
      <c r="L394" s="2" t="str">
        <f>IF(Table1[[#This Row],[Gender Product Name]] = "Neutral", Table1[[#This Row],[Gender Product Print]])</f>
        <v>Neutral</v>
      </c>
      <c r="M394" s="2" t="str">
        <f>LEFT(Table1[[#This Row],[SKU]], 2)</f>
        <v>02</v>
      </c>
      <c r="N394" s="2" t="str">
        <f>LEFT(Table1[[#This Row],[SKU]], 4)</f>
        <v>0208</v>
      </c>
      <c r="O394" s="2" t="str">
        <f>MID(Table1[[#This Row],[SKU]],IF(MID(Table1[[#This Row],[SKU]], 7,1) ="L", 8, 7),2)</f>
        <v>GR</v>
      </c>
      <c r="P394" s="2" t="str">
        <f>MID(Table1[[#This Row],[SKU]],5,2)&amp;IF(MID(Table1[[#This Row],[SKU]], 7,1) ="L", "L", "")</f>
        <v>01</v>
      </c>
      <c r="Q394" s="2" t="str">
        <f>VLOOKUP(Table1[[#This Row],[Code Product Name]], ProductNameTable[], 3, FALSE)</f>
        <v>Neutral</v>
      </c>
      <c r="R394" s="2" t="str">
        <f>VLOOKUP(Table1[[#This Row],[Code Product Print]], ProductPrintTable[], 3, FALSE)</f>
        <v>Neutral</v>
      </c>
      <c r="S394" s="2"/>
    </row>
    <row r="395" spans="1:19" ht="15" x14ac:dyDescent="0.2">
      <c r="A395" t="s">
        <v>1259</v>
      </c>
      <c r="B395" t="b">
        <v>0</v>
      </c>
      <c r="C395" t="b">
        <v>0</v>
      </c>
      <c r="D395" t="s">
        <v>223</v>
      </c>
      <c r="F395">
        <v>10</v>
      </c>
      <c r="H395" t="str">
        <f>VLOOKUP(Table1[[#This Row],[Code Product Line]],ProductLineTable[], 2,FALSE)</f>
        <v>Snappies</v>
      </c>
      <c r="I395" t="str">
        <f>VLOOKUP(Table1[[#This Row],[Code Product Name]], ProductNameTable[], 2, FALSE)</f>
        <v>Play Shirt</v>
      </c>
      <c r="J395" t="str">
        <f>VLOOKUP(Table1[[#This Row],[Code Product Print]], ProductPrintTable[], 2, FALSE)</f>
        <v>Green</v>
      </c>
      <c r="K395" s="2" t="str">
        <f>VLOOKUP(MID(Table1[[#This Row],[SKU]],5,2)&amp;IF(MID(Table1[[#This Row],[SKU]], 7,1) ="L", "L", ""), ProductSizeTable[], 2, FALSE)</f>
        <v>Small</v>
      </c>
      <c r="L395" s="2" t="str">
        <f>IF(Table1[[#This Row],[Gender Product Name]] = "Neutral", Table1[[#This Row],[Gender Product Print]])</f>
        <v>Neutral</v>
      </c>
      <c r="M395" s="2" t="str">
        <f>LEFT(Table1[[#This Row],[SKU]], 2)</f>
        <v>02</v>
      </c>
      <c r="N395" s="2" t="str">
        <f>LEFT(Table1[[#This Row],[SKU]], 4)</f>
        <v>0208</v>
      </c>
      <c r="O395" s="2" t="str">
        <f>MID(Table1[[#This Row],[SKU]],IF(MID(Table1[[#This Row],[SKU]], 7,1) ="L", 8, 7),2)</f>
        <v>GR</v>
      </c>
      <c r="P395" s="2" t="str">
        <f>MID(Table1[[#This Row],[SKU]],5,2)&amp;IF(MID(Table1[[#This Row],[SKU]], 7,1) ="L", "L", "")</f>
        <v>01</v>
      </c>
      <c r="Q395" s="2" t="str">
        <f>VLOOKUP(Table1[[#This Row],[Code Product Name]], ProductNameTable[], 3, FALSE)</f>
        <v>Neutral</v>
      </c>
      <c r="R395" s="2" t="str">
        <f>VLOOKUP(Table1[[#This Row],[Code Product Print]], ProductPrintTable[], 3, FALSE)</f>
        <v>Neutral</v>
      </c>
      <c r="S395" s="2"/>
    </row>
    <row r="396" spans="1:19" ht="15" x14ac:dyDescent="0.2">
      <c r="A396" t="s">
        <v>1260</v>
      </c>
      <c r="B396" t="b">
        <v>0</v>
      </c>
      <c r="C396" t="b">
        <v>0</v>
      </c>
      <c r="D396" t="s">
        <v>225</v>
      </c>
      <c r="F396">
        <v>10</v>
      </c>
      <c r="H396" t="str">
        <f>VLOOKUP(Table1[[#This Row],[Code Product Line]],ProductLineTable[], 2,FALSE)</f>
        <v>Snappies</v>
      </c>
      <c r="I396" t="str">
        <f>VLOOKUP(Table1[[#This Row],[Code Product Name]], ProductNameTable[], 2, FALSE)</f>
        <v>Play Shirt</v>
      </c>
      <c r="J396" t="str">
        <f>VLOOKUP(Table1[[#This Row],[Code Product Print]], ProductPrintTable[], 2, FALSE)</f>
        <v>Green</v>
      </c>
      <c r="K396" s="2" t="str">
        <f>VLOOKUP(MID(Table1[[#This Row],[SKU]],5,2)&amp;IF(MID(Table1[[#This Row],[SKU]], 7,1) ="L", "L", ""), ProductSizeTable[], 2, FALSE)</f>
        <v>Small</v>
      </c>
      <c r="L396" s="2" t="str">
        <f>IF(Table1[[#This Row],[Gender Product Name]] = "Neutral", Table1[[#This Row],[Gender Product Print]])</f>
        <v>Neutral</v>
      </c>
      <c r="M396" s="2" t="str">
        <f>LEFT(Table1[[#This Row],[SKU]], 2)</f>
        <v>02</v>
      </c>
      <c r="N396" s="2" t="str">
        <f>LEFT(Table1[[#This Row],[SKU]], 4)</f>
        <v>0208</v>
      </c>
      <c r="O396" s="2" t="str">
        <f>MID(Table1[[#This Row],[SKU]],IF(MID(Table1[[#This Row],[SKU]], 7,1) ="L", 8, 7),2)</f>
        <v>GR</v>
      </c>
      <c r="P396" s="2" t="str">
        <f>MID(Table1[[#This Row],[SKU]],5,2)&amp;IF(MID(Table1[[#This Row],[SKU]], 7,1) ="L", "L", "")</f>
        <v>01</v>
      </c>
      <c r="Q396" s="2" t="str">
        <f>VLOOKUP(Table1[[#This Row],[Code Product Name]], ProductNameTable[], 3, FALSE)</f>
        <v>Neutral</v>
      </c>
      <c r="R396" s="2" t="str">
        <f>VLOOKUP(Table1[[#This Row],[Code Product Print]], ProductPrintTable[], 3, FALSE)</f>
        <v>Neutral</v>
      </c>
      <c r="S396" s="2"/>
    </row>
    <row r="397" spans="1:19" ht="15" x14ac:dyDescent="0.2">
      <c r="A397" t="s">
        <v>1261</v>
      </c>
      <c r="B397" t="b">
        <v>0</v>
      </c>
      <c r="C397" t="b">
        <v>0</v>
      </c>
      <c r="D397" t="s">
        <v>227</v>
      </c>
      <c r="F397">
        <v>10</v>
      </c>
      <c r="H397" t="str">
        <f>VLOOKUP(Table1[[#This Row],[Code Product Line]],ProductLineTable[], 2,FALSE)</f>
        <v>Snappies</v>
      </c>
      <c r="I397" t="str">
        <f>VLOOKUP(Table1[[#This Row],[Code Product Name]], ProductNameTable[], 2, FALSE)</f>
        <v>Play Shirt</v>
      </c>
      <c r="J397" t="str">
        <f>VLOOKUP(Table1[[#This Row],[Code Product Print]], ProductPrintTable[], 2, FALSE)</f>
        <v>Green</v>
      </c>
      <c r="K397" s="2" t="str">
        <f>VLOOKUP(MID(Table1[[#This Row],[SKU]],5,2)&amp;IF(MID(Table1[[#This Row],[SKU]], 7,1) ="L", "L", ""), ProductSizeTable[], 2, FALSE)</f>
        <v>Small</v>
      </c>
      <c r="L397" s="2" t="str">
        <f>IF(Table1[[#This Row],[Gender Product Name]] = "Neutral", Table1[[#This Row],[Gender Product Print]])</f>
        <v>Neutral</v>
      </c>
      <c r="M397" s="2" t="str">
        <f>LEFT(Table1[[#This Row],[SKU]], 2)</f>
        <v>02</v>
      </c>
      <c r="N397" s="2" t="str">
        <f>LEFT(Table1[[#This Row],[SKU]], 4)</f>
        <v>0208</v>
      </c>
      <c r="O397" s="2" t="str">
        <f>MID(Table1[[#This Row],[SKU]],IF(MID(Table1[[#This Row],[SKU]], 7,1) ="L", 8, 7),2)</f>
        <v>GR</v>
      </c>
      <c r="P397" s="2" t="str">
        <f>MID(Table1[[#This Row],[SKU]],5,2)&amp;IF(MID(Table1[[#This Row],[SKU]], 7,1) ="L", "L", "")</f>
        <v>01</v>
      </c>
      <c r="Q397" s="2" t="str">
        <f>VLOOKUP(Table1[[#This Row],[Code Product Name]], ProductNameTable[], 3, FALSE)</f>
        <v>Neutral</v>
      </c>
      <c r="R397" s="2" t="str">
        <f>VLOOKUP(Table1[[#This Row],[Code Product Print]], ProductPrintTable[], 3, FALSE)</f>
        <v>Neutral</v>
      </c>
      <c r="S397" s="2"/>
    </row>
    <row r="398" spans="1:19" ht="15" x14ac:dyDescent="0.2">
      <c r="A398" t="s">
        <v>1262</v>
      </c>
      <c r="B398" t="b">
        <v>0</v>
      </c>
      <c r="C398" t="b">
        <v>0</v>
      </c>
      <c r="D398" t="s">
        <v>229</v>
      </c>
      <c r="F398">
        <v>10</v>
      </c>
      <c r="H398" t="str">
        <f>VLOOKUP(Table1[[#This Row],[Code Product Line]],ProductLineTable[], 2,FALSE)</f>
        <v>Snappies</v>
      </c>
      <c r="I398" t="str">
        <f>VLOOKUP(Table1[[#This Row],[Code Product Name]], ProductNameTable[], 2, FALSE)</f>
        <v>Play Shirt</v>
      </c>
      <c r="J398" t="str">
        <f>VLOOKUP(Table1[[#This Row],[Code Product Print]], ProductPrintTable[], 2, FALSE)</f>
        <v>Green</v>
      </c>
      <c r="K398" s="2" t="str">
        <f>VLOOKUP(MID(Table1[[#This Row],[SKU]],5,2)&amp;IF(MID(Table1[[#This Row],[SKU]], 7,1) ="L", "L", ""), ProductSizeTable[], 2, FALSE)</f>
        <v>Small</v>
      </c>
      <c r="L398" s="2" t="str">
        <f>IF(Table1[[#This Row],[Gender Product Name]] = "Neutral", Table1[[#This Row],[Gender Product Print]])</f>
        <v>Neutral</v>
      </c>
      <c r="M398" s="2" t="str">
        <f>LEFT(Table1[[#This Row],[SKU]], 2)</f>
        <v>02</v>
      </c>
      <c r="N398" s="2" t="str">
        <f>LEFT(Table1[[#This Row],[SKU]], 4)</f>
        <v>0208</v>
      </c>
      <c r="O398" s="2" t="str">
        <f>MID(Table1[[#This Row],[SKU]],IF(MID(Table1[[#This Row],[SKU]], 7,1) ="L", 8, 7),2)</f>
        <v>GR</v>
      </c>
      <c r="P398" s="2" t="str">
        <f>MID(Table1[[#This Row],[SKU]],5,2)&amp;IF(MID(Table1[[#This Row],[SKU]], 7,1) ="L", "L", "")</f>
        <v>01</v>
      </c>
      <c r="Q398" s="2" t="str">
        <f>VLOOKUP(Table1[[#This Row],[Code Product Name]], ProductNameTable[], 3, FALSE)</f>
        <v>Neutral</v>
      </c>
      <c r="R398" s="2" t="str">
        <f>VLOOKUP(Table1[[#This Row],[Code Product Print]], ProductPrintTable[], 3, FALSE)</f>
        <v>Neutral</v>
      </c>
      <c r="S398" s="2"/>
    </row>
    <row r="399" spans="1:19" ht="15" x14ac:dyDescent="0.2">
      <c r="A399" t="s">
        <v>1263</v>
      </c>
      <c r="B399" t="b">
        <v>0</v>
      </c>
      <c r="C399" t="b">
        <v>0</v>
      </c>
      <c r="D399" t="s">
        <v>231</v>
      </c>
      <c r="F399">
        <v>10</v>
      </c>
      <c r="H399" t="str">
        <f>VLOOKUP(Table1[[#This Row],[Code Product Line]],ProductLineTable[], 2,FALSE)</f>
        <v>Snappies</v>
      </c>
      <c r="I399" t="str">
        <f>VLOOKUP(Table1[[#This Row],[Code Product Name]], ProductNameTable[], 2, FALSE)</f>
        <v>Play Shirt</v>
      </c>
      <c r="J399" t="str">
        <f>VLOOKUP(Table1[[#This Row],[Code Product Print]], ProductPrintTable[], 2, FALSE)</f>
        <v>Green</v>
      </c>
      <c r="K399" s="2" t="str">
        <f>VLOOKUP(MID(Table1[[#This Row],[SKU]],5,2)&amp;IF(MID(Table1[[#This Row],[SKU]], 7,1) ="L", "L", ""), ProductSizeTable[], 2, FALSE)</f>
        <v>Small</v>
      </c>
      <c r="L399" s="2" t="str">
        <f>IF(Table1[[#This Row],[Gender Product Name]] = "Neutral", Table1[[#This Row],[Gender Product Print]])</f>
        <v>Neutral</v>
      </c>
      <c r="M399" s="2" t="str">
        <f>LEFT(Table1[[#This Row],[SKU]], 2)</f>
        <v>02</v>
      </c>
      <c r="N399" s="2" t="str">
        <f>LEFT(Table1[[#This Row],[SKU]], 4)</f>
        <v>0208</v>
      </c>
      <c r="O399" s="2" t="str">
        <f>MID(Table1[[#This Row],[SKU]],IF(MID(Table1[[#This Row],[SKU]], 7,1) ="L", 8, 7),2)</f>
        <v>GR</v>
      </c>
      <c r="P399" s="2" t="str">
        <f>MID(Table1[[#This Row],[SKU]],5,2)&amp;IF(MID(Table1[[#This Row],[SKU]], 7,1) ="L", "L", "")</f>
        <v>01</v>
      </c>
      <c r="Q399" s="2" t="str">
        <f>VLOOKUP(Table1[[#This Row],[Code Product Name]], ProductNameTable[], 3, FALSE)</f>
        <v>Neutral</v>
      </c>
      <c r="R399" s="2" t="str">
        <f>VLOOKUP(Table1[[#This Row],[Code Product Print]], ProductPrintTable[], 3, FALSE)</f>
        <v>Neutral</v>
      </c>
      <c r="S399" s="2"/>
    </row>
    <row r="400" spans="1:19" ht="15" x14ac:dyDescent="0.2">
      <c r="A400" t="s">
        <v>1264</v>
      </c>
      <c r="B400" t="b">
        <v>1</v>
      </c>
      <c r="C400" t="b">
        <v>0</v>
      </c>
      <c r="D400" t="s">
        <v>1265</v>
      </c>
      <c r="F400">
        <v>10</v>
      </c>
      <c r="H400" t="str">
        <f>VLOOKUP(Table1[[#This Row],[Code Product Line]],ProductLineTable[], 2,FALSE)</f>
        <v>Snappies</v>
      </c>
      <c r="I400" t="str">
        <f>VLOOKUP(Table1[[#This Row],[Code Product Name]], ProductNameTable[], 2, FALSE)</f>
        <v>Play Shirt</v>
      </c>
      <c r="J400" t="str">
        <f>VLOOKUP(Table1[[#This Row],[Code Product Print]], ProductPrintTable[], 2, FALSE)</f>
        <v>Metro</v>
      </c>
      <c r="K400" s="2" t="str">
        <f>VLOOKUP(MID(Table1[[#This Row],[SKU]],5,2)&amp;IF(MID(Table1[[#This Row],[SKU]], 7,1) ="L", "L", ""), ProductSizeTable[], 2, FALSE)</f>
        <v>Small</v>
      </c>
      <c r="L400" s="2" t="str">
        <f>IF(Table1[[#This Row],[Gender Product Name]] = "Neutral", Table1[[#This Row],[Gender Product Print]])</f>
        <v>Neutral</v>
      </c>
      <c r="M400" s="2" t="str">
        <f>LEFT(Table1[[#This Row],[SKU]], 2)</f>
        <v>02</v>
      </c>
      <c r="N400" s="2" t="str">
        <f>LEFT(Table1[[#This Row],[SKU]], 4)</f>
        <v>0208</v>
      </c>
      <c r="O400" s="2" t="str">
        <f>MID(Table1[[#This Row],[SKU]],IF(MID(Table1[[#This Row],[SKU]], 7,1) ="L", 8, 7),2)</f>
        <v>ME</v>
      </c>
      <c r="P400" s="2" t="str">
        <f>MID(Table1[[#This Row],[SKU]],5,2)&amp;IF(MID(Table1[[#This Row],[SKU]], 7,1) ="L", "L", "")</f>
        <v>01</v>
      </c>
      <c r="Q400" s="2" t="str">
        <f>VLOOKUP(Table1[[#This Row],[Code Product Name]], ProductNameTable[], 3, FALSE)</f>
        <v>Neutral</v>
      </c>
      <c r="R400" s="2" t="str">
        <f>VLOOKUP(Table1[[#This Row],[Code Product Print]], ProductPrintTable[], 3, FALSE)</f>
        <v>Neutral</v>
      </c>
      <c r="S400" s="2"/>
    </row>
    <row r="401" spans="1:19" ht="15" x14ac:dyDescent="0.2">
      <c r="A401" t="s">
        <v>1266</v>
      </c>
      <c r="B401" t="b">
        <v>1</v>
      </c>
      <c r="C401" t="b">
        <v>0</v>
      </c>
      <c r="D401" t="s">
        <v>1267</v>
      </c>
      <c r="F401">
        <v>10</v>
      </c>
      <c r="H401" t="str">
        <f>VLOOKUP(Table1[[#This Row],[Code Product Line]],ProductLineTable[], 2,FALSE)</f>
        <v>Snappies</v>
      </c>
      <c r="I401" t="str">
        <f>VLOOKUP(Table1[[#This Row],[Code Product Name]], ProductNameTable[], 2, FALSE)</f>
        <v>Play Shirt</v>
      </c>
      <c r="J401" t="str">
        <f>VLOOKUP(Table1[[#This Row],[Code Product Print]], ProductPrintTable[], 2, FALSE)</f>
        <v>Overnights</v>
      </c>
      <c r="K401" s="2" t="str">
        <f>VLOOKUP(MID(Table1[[#This Row],[SKU]],5,2)&amp;IF(MID(Table1[[#This Row],[SKU]], 7,1) ="L", "L", ""), ProductSizeTable[], 2, FALSE)</f>
        <v>Small</v>
      </c>
      <c r="L401" s="2" t="str">
        <f>IF(Table1[[#This Row],[Gender Product Name]] = "Neutral", Table1[[#This Row],[Gender Product Print]])</f>
        <v>Neutral</v>
      </c>
      <c r="M401" s="2" t="str">
        <f>LEFT(Table1[[#This Row],[SKU]], 2)</f>
        <v>02</v>
      </c>
      <c r="N401" s="2" t="str">
        <f>LEFT(Table1[[#This Row],[SKU]], 4)</f>
        <v>0208</v>
      </c>
      <c r="O401" s="2" t="str">
        <f>MID(Table1[[#This Row],[SKU]],IF(MID(Table1[[#This Row],[SKU]], 7,1) ="L", 8, 7),2)</f>
        <v>ON</v>
      </c>
      <c r="P401" s="2" t="str">
        <f>MID(Table1[[#This Row],[SKU]],5,2)&amp;IF(MID(Table1[[#This Row],[SKU]], 7,1) ="L", "L", "")</f>
        <v>01</v>
      </c>
      <c r="Q401" s="2" t="str">
        <f>VLOOKUP(Table1[[#This Row],[Code Product Name]], ProductNameTable[], 3, FALSE)</f>
        <v>Neutral</v>
      </c>
      <c r="R401" s="2" t="str">
        <f>VLOOKUP(Table1[[#This Row],[Code Product Print]], ProductPrintTable[], 3, FALSE)</f>
        <v>Neutral</v>
      </c>
      <c r="S401" s="2"/>
    </row>
    <row r="402" spans="1:19" ht="15" x14ac:dyDescent="0.2">
      <c r="A402" t="s">
        <v>1268</v>
      </c>
      <c r="B402" t="b">
        <v>0</v>
      </c>
      <c r="C402" t="b">
        <v>0</v>
      </c>
      <c r="D402" t="s">
        <v>207</v>
      </c>
      <c r="F402">
        <v>10</v>
      </c>
      <c r="H402" t="str">
        <f>VLOOKUP(Table1[[#This Row],[Code Product Line]],ProductLineTable[], 2,FALSE)</f>
        <v>Snappies</v>
      </c>
      <c r="I402" t="str">
        <f>VLOOKUP(Table1[[#This Row],[Code Product Name]], ProductNameTable[], 2, FALSE)</f>
        <v>Play Shirt</v>
      </c>
      <c r="J402" t="str">
        <f>VLOOKUP(Table1[[#This Row],[Code Product Print]], ProductPrintTable[], 2, FALSE)</f>
        <v>Pink</v>
      </c>
      <c r="K402" s="2" t="str">
        <f>VLOOKUP(MID(Table1[[#This Row],[SKU]],5,2)&amp;IF(MID(Table1[[#This Row],[SKU]], 7,1) ="L", "L", ""), ProductSizeTable[], 2, FALSE)</f>
        <v>Small</v>
      </c>
      <c r="L402" s="2" t="str">
        <f>IF(Table1[[#This Row],[Gender Product Name]] = "Neutral", Table1[[#This Row],[Gender Product Print]])</f>
        <v>Female</v>
      </c>
      <c r="M402" s="2" t="str">
        <f>LEFT(Table1[[#This Row],[SKU]], 2)</f>
        <v>02</v>
      </c>
      <c r="N402" s="2" t="str">
        <f>LEFT(Table1[[#This Row],[SKU]], 4)</f>
        <v>0208</v>
      </c>
      <c r="O402" s="2" t="str">
        <f>MID(Table1[[#This Row],[SKU]],IF(MID(Table1[[#This Row],[SKU]], 7,1) ="L", 8, 7),2)</f>
        <v>PK</v>
      </c>
      <c r="P402" s="2" t="str">
        <f>MID(Table1[[#This Row],[SKU]],5,2)&amp;IF(MID(Table1[[#This Row],[SKU]], 7,1) ="L", "L", "")</f>
        <v>01</v>
      </c>
      <c r="Q402" s="2" t="str">
        <f>VLOOKUP(Table1[[#This Row],[Code Product Name]], ProductNameTable[], 3, FALSE)</f>
        <v>Neutral</v>
      </c>
      <c r="R402" s="2" t="str">
        <f>VLOOKUP(Table1[[#This Row],[Code Product Print]], ProductPrintTable[], 3, FALSE)</f>
        <v>Female</v>
      </c>
      <c r="S402" s="2"/>
    </row>
    <row r="403" spans="1:19" ht="15" x14ac:dyDescent="0.2">
      <c r="A403" t="s">
        <v>1269</v>
      </c>
      <c r="B403" t="b">
        <v>0</v>
      </c>
      <c r="C403" t="b">
        <v>0</v>
      </c>
      <c r="D403" t="s">
        <v>209</v>
      </c>
      <c r="F403">
        <v>10</v>
      </c>
      <c r="H403" t="str">
        <f>VLOOKUP(Table1[[#This Row],[Code Product Line]],ProductLineTable[], 2,FALSE)</f>
        <v>Snappies</v>
      </c>
      <c r="I403" t="str">
        <f>VLOOKUP(Table1[[#This Row],[Code Product Name]], ProductNameTable[], 2, FALSE)</f>
        <v>Play Shirt</v>
      </c>
      <c r="J403" t="str">
        <f>VLOOKUP(Table1[[#This Row],[Code Product Print]], ProductPrintTable[], 2, FALSE)</f>
        <v>Pink</v>
      </c>
      <c r="K403" s="2" t="str">
        <f>VLOOKUP(MID(Table1[[#This Row],[SKU]],5,2)&amp;IF(MID(Table1[[#This Row],[SKU]], 7,1) ="L", "L", ""), ProductSizeTable[], 2, FALSE)</f>
        <v>Small</v>
      </c>
      <c r="L403" s="2" t="str">
        <f>IF(Table1[[#This Row],[Gender Product Name]] = "Neutral", Table1[[#This Row],[Gender Product Print]])</f>
        <v>Female</v>
      </c>
      <c r="M403" s="2" t="str">
        <f>LEFT(Table1[[#This Row],[SKU]], 2)</f>
        <v>02</v>
      </c>
      <c r="N403" s="2" t="str">
        <f>LEFT(Table1[[#This Row],[SKU]], 4)</f>
        <v>0208</v>
      </c>
      <c r="O403" s="2" t="str">
        <f>MID(Table1[[#This Row],[SKU]],IF(MID(Table1[[#This Row],[SKU]], 7,1) ="L", 8, 7),2)</f>
        <v>PK</v>
      </c>
      <c r="P403" s="2" t="str">
        <f>MID(Table1[[#This Row],[SKU]],5,2)&amp;IF(MID(Table1[[#This Row],[SKU]], 7,1) ="L", "L", "")</f>
        <v>01</v>
      </c>
      <c r="Q403" s="2" t="str">
        <f>VLOOKUP(Table1[[#This Row],[Code Product Name]], ProductNameTable[], 3, FALSE)</f>
        <v>Neutral</v>
      </c>
      <c r="R403" s="2" t="str">
        <f>VLOOKUP(Table1[[#This Row],[Code Product Print]], ProductPrintTable[], 3, FALSE)</f>
        <v>Female</v>
      </c>
      <c r="S403" s="2"/>
    </row>
    <row r="404" spans="1:19" ht="15" x14ac:dyDescent="0.2">
      <c r="A404" t="s">
        <v>1270</v>
      </c>
      <c r="B404" t="b">
        <v>0</v>
      </c>
      <c r="C404" t="b">
        <v>0</v>
      </c>
      <c r="D404" t="s">
        <v>211</v>
      </c>
      <c r="F404">
        <v>10</v>
      </c>
      <c r="H404" t="str">
        <f>VLOOKUP(Table1[[#This Row],[Code Product Line]],ProductLineTable[], 2,FALSE)</f>
        <v>Snappies</v>
      </c>
      <c r="I404" t="str">
        <f>VLOOKUP(Table1[[#This Row],[Code Product Name]], ProductNameTable[], 2, FALSE)</f>
        <v>Play Shirt</v>
      </c>
      <c r="J404" t="str">
        <f>VLOOKUP(Table1[[#This Row],[Code Product Print]], ProductPrintTable[], 2, FALSE)</f>
        <v>Pink</v>
      </c>
      <c r="K404" s="2" t="str">
        <f>VLOOKUP(MID(Table1[[#This Row],[SKU]],5,2)&amp;IF(MID(Table1[[#This Row],[SKU]], 7,1) ="L", "L", ""), ProductSizeTable[], 2, FALSE)</f>
        <v>Small</v>
      </c>
      <c r="L404" s="2" t="str">
        <f>IF(Table1[[#This Row],[Gender Product Name]] = "Neutral", Table1[[#This Row],[Gender Product Print]])</f>
        <v>Female</v>
      </c>
      <c r="M404" s="2" t="str">
        <f>LEFT(Table1[[#This Row],[SKU]], 2)</f>
        <v>02</v>
      </c>
      <c r="N404" s="2" t="str">
        <f>LEFT(Table1[[#This Row],[SKU]], 4)</f>
        <v>0208</v>
      </c>
      <c r="O404" s="2" t="str">
        <f>MID(Table1[[#This Row],[SKU]],IF(MID(Table1[[#This Row],[SKU]], 7,1) ="L", 8, 7),2)</f>
        <v>PK</v>
      </c>
      <c r="P404" s="2" t="str">
        <f>MID(Table1[[#This Row],[SKU]],5,2)&amp;IF(MID(Table1[[#This Row],[SKU]], 7,1) ="L", "L", "")</f>
        <v>01</v>
      </c>
      <c r="Q404" s="2" t="str">
        <f>VLOOKUP(Table1[[#This Row],[Code Product Name]], ProductNameTable[], 3, FALSE)</f>
        <v>Neutral</v>
      </c>
      <c r="R404" s="2" t="str">
        <f>VLOOKUP(Table1[[#This Row],[Code Product Print]], ProductPrintTable[], 3, FALSE)</f>
        <v>Female</v>
      </c>
      <c r="S404" s="2"/>
    </row>
    <row r="405" spans="1:19" ht="15" x14ac:dyDescent="0.2">
      <c r="A405" t="s">
        <v>1271</v>
      </c>
      <c r="B405" t="b">
        <v>0</v>
      </c>
      <c r="C405" t="b">
        <v>0</v>
      </c>
      <c r="D405" t="s">
        <v>213</v>
      </c>
      <c r="F405">
        <v>10</v>
      </c>
      <c r="H405" t="str">
        <f>VLOOKUP(Table1[[#This Row],[Code Product Line]],ProductLineTable[], 2,FALSE)</f>
        <v>Snappies</v>
      </c>
      <c r="I405" t="str">
        <f>VLOOKUP(Table1[[#This Row],[Code Product Name]], ProductNameTable[], 2, FALSE)</f>
        <v>Play Shirt</v>
      </c>
      <c r="J405" t="str">
        <f>VLOOKUP(Table1[[#This Row],[Code Product Print]], ProductPrintTable[], 2, FALSE)</f>
        <v>Pink</v>
      </c>
      <c r="K405" s="2" t="str">
        <f>VLOOKUP(MID(Table1[[#This Row],[SKU]],5,2)&amp;IF(MID(Table1[[#This Row],[SKU]], 7,1) ="L", "L", ""), ProductSizeTable[], 2, FALSE)</f>
        <v>Small</v>
      </c>
      <c r="L405" s="2" t="str">
        <f>IF(Table1[[#This Row],[Gender Product Name]] = "Neutral", Table1[[#This Row],[Gender Product Print]])</f>
        <v>Female</v>
      </c>
      <c r="M405" s="2" t="str">
        <f>LEFT(Table1[[#This Row],[SKU]], 2)</f>
        <v>02</v>
      </c>
      <c r="N405" s="2" t="str">
        <f>LEFT(Table1[[#This Row],[SKU]], 4)</f>
        <v>0208</v>
      </c>
      <c r="O405" s="2" t="str">
        <f>MID(Table1[[#This Row],[SKU]],IF(MID(Table1[[#This Row],[SKU]], 7,1) ="L", 8, 7),2)</f>
        <v>PK</v>
      </c>
      <c r="P405" s="2" t="str">
        <f>MID(Table1[[#This Row],[SKU]],5,2)&amp;IF(MID(Table1[[#This Row],[SKU]], 7,1) ="L", "L", "")</f>
        <v>01</v>
      </c>
      <c r="Q405" s="2" t="str">
        <f>VLOOKUP(Table1[[#This Row],[Code Product Name]], ProductNameTable[], 3, FALSE)</f>
        <v>Neutral</v>
      </c>
      <c r="R405" s="2" t="str">
        <f>VLOOKUP(Table1[[#This Row],[Code Product Print]], ProductPrintTable[], 3, FALSE)</f>
        <v>Female</v>
      </c>
      <c r="S405" s="2"/>
    </row>
    <row r="406" spans="1:19" ht="15" x14ac:dyDescent="0.2">
      <c r="A406" t="s">
        <v>1272</v>
      </c>
      <c r="B406" t="b">
        <v>1</v>
      </c>
      <c r="C406" t="b">
        <v>0</v>
      </c>
      <c r="D406" t="s">
        <v>215</v>
      </c>
      <c r="F406">
        <v>10</v>
      </c>
      <c r="H406" t="str">
        <f>VLOOKUP(Table1[[#This Row],[Code Product Line]],ProductLineTable[], 2,FALSE)</f>
        <v>Snappies</v>
      </c>
      <c r="I406" t="str">
        <f>VLOOKUP(Table1[[#This Row],[Code Product Name]], ProductNameTable[], 2, FALSE)</f>
        <v>Play Shirt</v>
      </c>
      <c r="J406" t="str">
        <f>VLOOKUP(Table1[[#This Row],[Code Product Print]], ProductPrintTable[], 2, FALSE)</f>
        <v>Pink</v>
      </c>
      <c r="K406" s="2" t="str">
        <f>VLOOKUP(MID(Table1[[#This Row],[SKU]],5,2)&amp;IF(MID(Table1[[#This Row],[SKU]], 7,1) ="L", "L", ""), ProductSizeTable[], 2, FALSE)</f>
        <v>Small</v>
      </c>
      <c r="L406" s="2" t="str">
        <f>IF(Table1[[#This Row],[Gender Product Name]] = "Neutral", Table1[[#This Row],[Gender Product Print]])</f>
        <v>Female</v>
      </c>
      <c r="M406" s="2" t="str">
        <f>LEFT(Table1[[#This Row],[SKU]], 2)</f>
        <v>02</v>
      </c>
      <c r="N406" s="2" t="str">
        <f>LEFT(Table1[[#This Row],[SKU]], 4)</f>
        <v>0208</v>
      </c>
      <c r="O406" s="2" t="str">
        <f>MID(Table1[[#This Row],[SKU]],IF(MID(Table1[[#This Row],[SKU]], 7,1) ="L", 8, 7),2)</f>
        <v>PK</v>
      </c>
      <c r="P406" s="2" t="str">
        <f>MID(Table1[[#This Row],[SKU]],5,2)&amp;IF(MID(Table1[[#This Row],[SKU]], 7,1) ="L", "L", "")</f>
        <v>01</v>
      </c>
      <c r="Q406" s="2" t="str">
        <f>VLOOKUP(Table1[[#This Row],[Code Product Name]], ProductNameTable[], 3, FALSE)</f>
        <v>Neutral</v>
      </c>
      <c r="R406" s="2" t="str">
        <f>VLOOKUP(Table1[[#This Row],[Code Product Print]], ProductPrintTable[], 3, FALSE)</f>
        <v>Female</v>
      </c>
      <c r="S406" s="2"/>
    </row>
    <row r="407" spans="1:19" ht="15" x14ac:dyDescent="0.2">
      <c r="A407" t="s">
        <v>1273</v>
      </c>
      <c r="B407" t="b">
        <v>0</v>
      </c>
      <c r="C407" t="b">
        <v>0</v>
      </c>
      <c r="D407" t="s">
        <v>217</v>
      </c>
      <c r="F407">
        <v>10</v>
      </c>
      <c r="H407" t="str">
        <f>VLOOKUP(Table1[[#This Row],[Code Product Line]],ProductLineTable[], 2,FALSE)</f>
        <v>Snappies</v>
      </c>
      <c r="I407" t="str">
        <f>VLOOKUP(Table1[[#This Row],[Code Product Name]], ProductNameTable[], 2, FALSE)</f>
        <v>Play Shirt</v>
      </c>
      <c r="J407" t="str">
        <f>VLOOKUP(Table1[[#This Row],[Code Product Print]], ProductPrintTable[], 2, FALSE)</f>
        <v>Pink</v>
      </c>
      <c r="K407" s="2" t="str">
        <f>VLOOKUP(MID(Table1[[#This Row],[SKU]],5,2)&amp;IF(MID(Table1[[#This Row],[SKU]], 7,1) ="L", "L", ""), ProductSizeTable[], 2, FALSE)</f>
        <v>Small</v>
      </c>
      <c r="L407" s="2" t="str">
        <f>IF(Table1[[#This Row],[Gender Product Name]] = "Neutral", Table1[[#This Row],[Gender Product Print]])</f>
        <v>Female</v>
      </c>
      <c r="M407" s="2" t="str">
        <f>LEFT(Table1[[#This Row],[SKU]], 2)</f>
        <v>02</v>
      </c>
      <c r="N407" s="2" t="str">
        <f>LEFT(Table1[[#This Row],[SKU]], 4)</f>
        <v>0208</v>
      </c>
      <c r="O407" s="2" t="str">
        <f>MID(Table1[[#This Row],[SKU]],IF(MID(Table1[[#This Row],[SKU]], 7,1) ="L", 8, 7),2)</f>
        <v>PK</v>
      </c>
      <c r="P407" s="2" t="str">
        <f>MID(Table1[[#This Row],[SKU]],5,2)&amp;IF(MID(Table1[[#This Row],[SKU]], 7,1) ="L", "L", "")</f>
        <v>01</v>
      </c>
      <c r="Q407" s="2" t="str">
        <f>VLOOKUP(Table1[[#This Row],[Code Product Name]], ProductNameTable[], 3, FALSE)</f>
        <v>Neutral</v>
      </c>
      <c r="R407" s="2" t="str">
        <f>VLOOKUP(Table1[[#This Row],[Code Product Print]], ProductPrintTable[], 3, FALSE)</f>
        <v>Female</v>
      </c>
      <c r="S407" s="2"/>
    </row>
    <row r="408" spans="1:19" ht="15" x14ac:dyDescent="0.2">
      <c r="A408" t="s">
        <v>1274</v>
      </c>
      <c r="B408" t="b">
        <v>0</v>
      </c>
      <c r="C408" t="b">
        <v>0</v>
      </c>
      <c r="D408" t="s">
        <v>219</v>
      </c>
      <c r="F408">
        <v>10</v>
      </c>
      <c r="H408" t="str">
        <f>VLOOKUP(Table1[[#This Row],[Code Product Line]],ProductLineTable[], 2,FALSE)</f>
        <v>Snappies</v>
      </c>
      <c r="I408" t="str">
        <f>VLOOKUP(Table1[[#This Row],[Code Product Name]], ProductNameTable[], 2, FALSE)</f>
        <v>Play Shirt</v>
      </c>
      <c r="J408" t="str">
        <f>VLOOKUP(Table1[[#This Row],[Code Product Print]], ProductPrintTable[], 2, FALSE)</f>
        <v>Pink</v>
      </c>
      <c r="K408" s="2" t="str">
        <f>VLOOKUP(MID(Table1[[#This Row],[SKU]],5,2)&amp;IF(MID(Table1[[#This Row],[SKU]], 7,1) ="L", "L", ""), ProductSizeTable[], 2, FALSE)</f>
        <v>Small</v>
      </c>
      <c r="L408" s="2" t="str">
        <f>IF(Table1[[#This Row],[Gender Product Name]] = "Neutral", Table1[[#This Row],[Gender Product Print]])</f>
        <v>Female</v>
      </c>
      <c r="M408" s="2" t="str">
        <f>LEFT(Table1[[#This Row],[SKU]], 2)</f>
        <v>02</v>
      </c>
      <c r="N408" s="2" t="str">
        <f>LEFT(Table1[[#This Row],[SKU]], 4)</f>
        <v>0208</v>
      </c>
      <c r="O408" s="2" t="str">
        <f>MID(Table1[[#This Row],[SKU]],IF(MID(Table1[[#This Row],[SKU]], 7,1) ="L", 8, 7),2)</f>
        <v>PK</v>
      </c>
      <c r="P408" s="2" t="str">
        <f>MID(Table1[[#This Row],[SKU]],5,2)&amp;IF(MID(Table1[[#This Row],[SKU]], 7,1) ="L", "L", "")</f>
        <v>01</v>
      </c>
      <c r="Q408" s="2" t="str">
        <f>VLOOKUP(Table1[[#This Row],[Code Product Name]], ProductNameTable[], 3, FALSE)</f>
        <v>Neutral</v>
      </c>
      <c r="R408" s="2" t="str">
        <f>VLOOKUP(Table1[[#This Row],[Code Product Print]], ProductPrintTable[], 3, FALSE)</f>
        <v>Female</v>
      </c>
      <c r="S408" s="2"/>
    </row>
    <row r="409" spans="1:19" ht="15" x14ac:dyDescent="0.2">
      <c r="A409" t="s">
        <v>1275</v>
      </c>
      <c r="B409" t="b">
        <v>0</v>
      </c>
      <c r="C409" t="b">
        <v>0</v>
      </c>
      <c r="D409" t="s">
        <v>221</v>
      </c>
      <c r="F409">
        <v>10</v>
      </c>
      <c r="H409" t="str">
        <f>VLOOKUP(Table1[[#This Row],[Code Product Line]],ProductLineTable[], 2,FALSE)</f>
        <v>Snappies</v>
      </c>
      <c r="I409" t="str">
        <f>VLOOKUP(Table1[[#This Row],[Code Product Name]], ProductNameTable[], 2, FALSE)</f>
        <v>Play Shirt</v>
      </c>
      <c r="J409" t="str">
        <f>VLOOKUP(Table1[[#This Row],[Code Product Print]], ProductPrintTable[], 2, FALSE)</f>
        <v>Pink</v>
      </c>
      <c r="K409" s="2" t="str">
        <f>VLOOKUP(MID(Table1[[#This Row],[SKU]],5,2)&amp;IF(MID(Table1[[#This Row],[SKU]], 7,1) ="L", "L", ""), ProductSizeTable[], 2, FALSE)</f>
        <v>Small</v>
      </c>
      <c r="L409" s="2" t="str">
        <f>IF(Table1[[#This Row],[Gender Product Name]] = "Neutral", Table1[[#This Row],[Gender Product Print]])</f>
        <v>Female</v>
      </c>
      <c r="M409" s="2" t="str">
        <f>LEFT(Table1[[#This Row],[SKU]], 2)</f>
        <v>02</v>
      </c>
      <c r="N409" s="2" t="str">
        <f>LEFT(Table1[[#This Row],[SKU]], 4)</f>
        <v>0208</v>
      </c>
      <c r="O409" s="2" t="str">
        <f>MID(Table1[[#This Row],[SKU]],IF(MID(Table1[[#This Row],[SKU]], 7,1) ="L", 8, 7),2)</f>
        <v>PK</v>
      </c>
      <c r="P409" s="2" t="str">
        <f>MID(Table1[[#This Row],[SKU]],5,2)&amp;IF(MID(Table1[[#This Row],[SKU]], 7,1) ="L", "L", "")</f>
        <v>01</v>
      </c>
      <c r="Q409" s="2" t="str">
        <f>VLOOKUP(Table1[[#This Row],[Code Product Name]], ProductNameTable[], 3, FALSE)</f>
        <v>Neutral</v>
      </c>
      <c r="R409" s="2" t="str">
        <f>VLOOKUP(Table1[[#This Row],[Code Product Print]], ProductPrintTable[], 3, FALSE)</f>
        <v>Female</v>
      </c>
      <c r="S409" s="2"/>
    </row>
    <row r="410" spans="1:19" ht="15" x14ac:dyDescent="0.2">
      <c r="A410" t="s">
        <v>1276</v>
      </c>
      <c r="B410" t="b">
        <v>0</v>
      </c>
      <c r="C410" t="b">
        <v>0</v>
      </c>
      <c r="D410" t="s">
        <v>223</v>
      </c>
      <c r="F410">
        <v>10</v>
      </c>
      <c r="H410" t="str">
        <f>VLOOKUP(Table1[[#This Row],[Code Product Line]],ProductLineTable[], 2,FALSE)</f>
        <v>Snappies</v>
      </c>
      <c r="I410" t="str">
        <f>VLOOKUP(Table1[[#This Row],[Code Product Name]], ProductNameTable[], 2, FALSE)</f>
        <v>Play Shirt</v>
      </c>
      <c r="J410" t="str">
        <f>VLOOKUP(Table1[[#This Row],[Code Product Print]], ProductPrintTable[], 2, FALSE)</f>
        <v>Pink</v>
      </c>
      <c r="K410" s="2" t="str">
        <f>VLOOKUP(MID(Table1[[#This Row],[SKU]],5,2)&amp;IF(MID(Table1[[#This Row],[SKU]], 7,1) ="L", "L", ""), ProductSizeTable[], 2, FALSE)</f>
        <v>Small</v>
      </c>
      <c r="L410" s="2" t="str">
        <f>IF(Table1[[#This Row],[Gender Product Name]] = "Neutral", Table1[[#This Row],[Gender Product Print]])</f>
        <v>Female</v>
      </c>
      <c r="M410" s="2" t="str">
        <f>LEFT(Table1[[#This Row],[SKU]], 2)</f>
        <v>02</v>
      </c>
      <c r="N410" s="2" t="str">
        <f>LEFT(Table1[[#This Row],[SKU]], 4)</f>
        <v>0208</v>
      </c>
      <c r="O410" s="2" t="str">
        <f>MID(Table1[[#This Row],[SKU]],IF(MID(Table1[[#This Row],[SKU]], 7,1) ="L", 8, 7),2)</f>
        <v>PK</v>
      </c>
      <c r="P410" s="2" t="str">
        <f>MID(Table1[[#This Row],[SKU]],5,2)&amp;IF(MID(Table1[[#This Row],[SKU]], 7,1) ="L", "L", "")</f>
        <v>01</v>
      </c>
      <c r="Q410" s="2" t="str">
        <f>VLOOKUP(Table1[[#This Row],[Code Product Name]], ProductNameTable[], 3, FALSE)</f>
        <v>Neutral</v>
      </c>
      <c r="R410" s="2" t="str">
        <f>VLOOKUP(Table1[[#This Row],[Code Product Print]], ProductPrintTable[], 3, FALSE)</f>
        <v>Female</v>
      </c>
      <c r="S410" s="2"/>
    </row>
    <row r="411" spans="1:19" ht="15" x14ac:dyDescent="0.2">
      <c r="A411" t="s">
        <v>1277</v>
      </c>
      <c r="B411" t="b">
        <v>0</v>
      </c>
      <c r="C411" t="b">
        <v>0</v>
      </c>
      <c r="D411" t="s">
        <v>225</v>
      </c>
      <c r="F411">
        <v>10</v>
      </c>
      <c r="H411" t="str">
        <f>VLOOKUP(Table1[[#This Row],[Code Product Line]],ProductLineTable[], 2,FALSE)</f>
        <v>Snappies</v>
      </c>
      <c r="I411" t="str">
        <f>VLOOKUP(Table1[[#This Row],[Code Product Name]], ProductNameTable[], 2, FALSE)</f>
        <v>Play Shirt</v>
      </c>
      <c r="J411" t="str">
        <f>VLOOKUP(Table1[[#This Row],[Code Product Print]], ProductPrintTable[], 2, FALSE)</f>
        <v>Pink</v>
      </c>
      <c r="K411" s="2" t="str">
        <f>VLOOKUP(MID(Table1[[#This Row],[SKU]],5,2)&amp;IF(MID(Table1[[#This Row],[SKU]], 7,1) ="L", "L", ""), ProductSizeTable[], 2, FALSE)</f>
        <v>Small</v>
      </c>
      <c r="L411" s="2" t="str">
        <f>IF(Table1[[#This Row],[Gender Product Name]] = "Neutral", Table1[[#This Row],[Gender Product Print]])</f>
        <v>Female</v>
      </c>
      <c r="M411" s="2" t="str">
        <f>LEFT(Table1[[#This Row],[SKU]], 2)</f>
        <v>02</v>
      </c>
      <c r="N411" s="2" t="str">
        <f>LEFT(Table1[[#This Row],[SKU]], 4)</f>
        <v>0208</v>
      </c>
      <c r="O411" s="2" t="str">
        <f>MID(Table1[[#This Row],[SKU]],IF(MID(Table1[[#This Row],[SKU]], 7,1) ="L", 8, 7),2)</f>
        <v>PK</v>
      </c>
      <c r="P411" s="2" t="str">
        <f>MID(Table1[[#This Row],[SKU]],5,2)&amp;IF(MID(Table1[[#This Row],[SKU]], 7,1) ="L", "L", "")</f>
        <v>01</v>
      </c>
      <c r="Q411" s="2" t="str">
        <f>VLOOKUP(Table1[[#This Row],[Code Product Name]], ProductNameTable[], 3, FALSE)</f>
        <v>Neutral</v>
      </c>
      <c r="R411" s="2" t="str">
        <f>VLOOKUP(Table1[[#This Row],[Code Product Print]], ProductPrintTable[], 3, FALSE)</f>
        <v>Female</v>
      </c>
      <c r="S411" s="2"/>
    </row>
    <row r="412" spans="1:19" ht="15" x14ac:dyDescent="0.2">
      <c r="A412" t="s">
        <v>1278</v>
      </c>
      <c r="B412" t="b">
        <v>0</v>
      </c>
      <c r="C412" t="b">
        <v>0</v>
      </c>
      <c r="D412" t="s">
        <v>227</v>
      </c>
      <c r="F412">
        <v>10</v>
      </c>
      <c r="H412" t="str">
        <f>VLOOKUP(Table1[[#This Row],[Code Product Line]],ProductLineTable[], 2,FALSE)</f>
        <v>Snappies</v>
      </c>
      <c r="I412" t="str">
        <f>VLOOKUP(Table1[[#This Row],[Code Product Name]], ProductNameTable[], 2, FALSE)</f>
        <v>Play Shirt</v>
      </c>
      <c r="J412" t="str">
        <f>VLOOKUP(Table1[[#This Row],[Code Product Print]], ProductPrintTable[], 2, FALSE)</f>
        <v>Pink</v>
      </c>
      <c r="K412" s="2" t="str">
        <f>VLOOKUP(MID(Table1[[#This Row],[SKU]],5,2)&amp;IF(MID(Table1[[#This Row],[SKU]], 7,1) ="L", "L", ""), ProductSizeTable[], 2, FALSE)</f>
        <v>Small</v>
      </c>
      <c r="L412" s="2" t="str">
        <f>IF(Table1[[#This Row],[Gender Product Name]] = "Neutral", Table1[[#This Row],[Gender Product Print]])</f>
        <v>Female</v>
      </c>
      <c r="M412" s="2" t="str">
        <f>LEFT(Table1[[#This Row],[SKU]], 2)</f>
        <v>02</v>
      </c>
      <c r="N412" s="2" t="str">
        <f>LEFT(Table1[[#This Row],[SKU]], 4)</f>
        <v>0208</v>
      </c>
      <c r="O412" s="2" t="str">
        <f>MID(Table1[[#This Row],[SKU]],IF(MID(Table1[[#This Row],[SKU]], 7,1) ="L", 8, 7),2)</f>
        <v>PK</v>
      </c>
      <c r="P412" s="2" t="str">
        <f>MID(Table1[[#This Row],[SKU]],5,2)&amp;IF(MID(Table1[[#This Row],[SKU]], 7,1) ="L", "L", "")</f>
        <v>01</v>
      </c>
      <c r="Q412" s="2" t="str">
        <f>VLOOKUP(Table1[[#This Row],[Code Product Name]], ProductNameTable[], 3, FALSE)</f>
        <v>Neutral</v>
      </c>
      <c r="R412" s="2" t="str">
        <f>VLOOKUP(Table1[[#This Row],[Code Product Print]], ProductPrintTable[], 3, FALSE)</f>
        <v>Female</v>
      </c>
      <c r="S412" s="2"/>
    </row>
    <row r="413" spans="1:19" ht="15" x14ac:dyDescent="0.2">
      <c r="A413" t="s">
        <v>1279</v>
      </c>
      <c r="B413" t="b">
        <v>0</v>
      </c>
      <c r="C413" t="b">
        <v>0</v>
      </c>
      <c r="D413" t="s">
        <v>229</v>
      </c>
      <c r="F413">
        <v>10</v>
      </c>
      <c r="H413" t="str">
        <f>VLOOKUP(Table1[[#This Row],[Code Product Line]],ProductLineTable[], 2,FALSE)</f>
        <v>Snappies</v>
      </c>
      <c r="I413" t="str">
        <f>VLOOKUP(Table1[[#This Row],[Code Product Name]], ProductNameTable[], 2, FALSE)</f>
        <v>Play Shirt</v>
      </c>
      <c r="J413" t="str">
        <f>VLOOKUP(Table1[[#This Row],[Code Product Print]], ProductPrintTable[], 2, FALSE)</f>
        <v>Pink</v>
      </c>
      <c r="K413" s="2" t="str">
        <f>VLOOKUP(MID(Table1[[#This Row],[SKU]],5,2)&amp;IF(MID(Table1[[#This Row],[SKU]], 7,1) ="L", "L", ""), ProductSizeTable[], 2, FALSE)</f>
        <v>Small</v>
      </c>
      <c r="L413" s="2" t="str">
        <f>IF(Table1[[#This Row],[Gender Product Name]] = "Neutral", Table1[[#This Row],[Gender Product Print]])</f>
        <v>Female</v>
      </c>
      <c r="M413" s="2" t="str">
        <f>LEFT(Table1[[#This Row],[SKU]], 2)</f>
        <v>02</v>
      </c>
      <c r="N413" s="2" t="str">
        <f>LEFT(Table1[[#This Row],[SKU]], 4)</f>
        <v>0208</v>
      </c>
      <c r="O413" s="2" t="str">
        <f>MID(Table1[[#This Row],[SKU]],IF(MID(Table1[[#This Row],[SKU]], 7,1) ="L", 8, 7),2)</f>
        <v>PK</v>
      </c>
      <c r="P413" s="2" t="str">
        <f>MID(Table1[[#This Row],[SKU]],5,2)&amp;IF(MID(Table1[[#This Row],[SKU]], 7,1) ="L", "L", "")</f>
        <v>01</v>
      </c>
      <c r="Q413" s="2" t="str">
        <f>VLOOKUP(Table1[[#This Row],[Code Product Name]], ProductNameTable[], 3, FALSE)</f>
        <v>Neutral</v>
      </c>
      <c r="R413" s="2" t="str">
        <f>VLOOKUP(Table1[[#This Row],[Code Product Print]], ProductPrintTable[], 3, FALSE)</f>
        <v>Female</v>
      </c>
      <c r="S413" s="2"/>
    </row>
    <row r="414" spans="1:19" ht="15" x14ac:dyDescent="0.2">
      <c r="A414" t="s">
        <v>1280</v>
      </c>
      <c r="B414" t="b">
        <v>0</v>
      </c>
      <c r="C414" t="b">
        <v>0</v>
      </c>
      <c r="D414" t="s">
        <v>231</v>
      </c>
      <c r="F414">
        <v>10</v>
      </c>
      <c r="H414" t="str">
        <f>VLOOKUP(Table1[[#This Row],[Code Product Line]],ProductLineTable[], 2,FALSE)</f>
        <v>Snappies</v>
      </c>
      <c r="I414" t="str">
        <f>VLOOKUP(Table1[[#This Row],[Code Product Name]], ProductNameTable[], 2, FALSE)</f>
        <v>Play Shirt</v>
      </c>
      <c r="J414" t="str">
        <f>VLOOKUP(Table1[[#This Row],[Code Product Print]], ProductPrintTable[], 2, FALSE)</f>
        <v>Pink</v>
      </c>
      <c r="K414" s="2" t="str">
        <f>VLOOKUP(MID(Table1[[#This Row],[SKU]],5,2)&amp;IF(MID(Table1[[#This Row],[SKU]], 7,1) ="L", "L", ""), ProductSizeTable[], 2, FALSE)</f>
        <v>Small</v>
      </c>
      <c r="L414" s="2" t="str">
        <f>IF(Table1[[#This Row],[Gender Product Name]] = "Neutral", Table1[[#This Row],[Gender Product Print]])</f>
        <v>Female</v>
      </c>
      <c r="M414" s="2" t="str">
        <f>LEFT(Table1[[#This Row],[SKU]], 2)</f>
        <v>02</v>
      </c>
      <c r="N414" s="2" t="str">
        <f>LEFT(Table1[[#This Row],[SKU]], 4)</f>
        <v>0208</v>
      </c>
      <c r="O414" s="2" t="str">
        <f>MID(Table1[[#This Row],[SKU]],IF(MID(Table1[[#This Row],[SKU]], 7,1) ="L", 8, 7),2)</f>
        <v>PK</v>
      </c>
      <c r="P414" s="2" t="str">
        <f>MID(Table1[[#This Row],[SKU]],5,2)&amp;IF(MID(Table1[[#This Row],[SKU]], 7,1) ="L", "L", "")</f>
        <v>01</v>
      </c>
      <c r="Q414" s="2" t="str">
        <f>VLOOKUP(Table1[[#This Row],[Code Product Name]], ProductNameTable[], 3, FALSE)</f>
        <v>Neutral</v>
      </c>
      <c r="R414" s="2" t="str">
        <f>VLOOKUP(Table1[[#This Row],[Code Product Print]], ProductPrintTable[], 3, FALSE)</f>
        <v>Female</v>
      </c>
      <c r="S414" s="2"/>
    </row>
    <row r="415" spans="1:19" ht="15" x14ac:dyDescent="0.2">
      <c r="A415" t="s">
        <v>1281</v>
      </c>
      <c r="B415" t="b">
        <v>1</v>
      </c>
      <c r="C415" t="b">
        <v>0</v>
      </c>
      <c r="D415" t="s">
        <v>1282</v>
      </c>
      <c r="F415">
        <v>10</v>
      </c>
      <c r="H415" t="str">
        <f>VLOOKUP(Table1[[#This Row],[Code Product Line]],ProductLineTable[], 2,FALSE)</f>
        <v>Snappies</v>
      </c>
      <c r="I415" t="str">
        <f>VLOOKUP(Table1[[#This Row],[Code Product Name]], ProductNameTable[], 2, FALSE)</f>
        <v>Play Shirt</v>
      </c>
      <c r="J415" t="str">
        <f>VLOOKUP(Table1[[#This Row],[Code Product Print]], ProductPrintTable[], 2, FALSE)</f>
        <v>Puppers</v>
      </c>
      <c r="K415" s="2" t="str">
        <f>VLOOKUP(MID(Table1[[#This Row],[SKU]],5,2)&amp;IF(MID(Table1[[#This Row],[SKU]], 7,1) ="L", "L", ""), ProductSizeTable[], 2, FALSE)</f>
        <v>Small</v>
      </c>
      <c r="L415" s="2" t="str">
        <f>IF(Table1[[#This Row],[Gender Product Name]] = "Neutral", Table1[[#This Row],[Gender Product Print]])</f>
        <v>Neutral</v>
      </c>
      <c r="M415" s="2" t="str">
        <f>LEFT(Table1[[#This Row],[SKU]], 2)</f>
        <v>02</v>
      </c>
      <c r="N415" s="2" t="str">
        <f>LEFT(Table1[[#This Row],[SKU]], 4)</f>
        <v>0208</v>
      </c>
      <c r="O415" s="2" t="str">
        <f>MID(Table1[[#This Row],[SKU]],IF(MID(Table1[[#This Row],[SKU]], 7,1) ="L", 8, 7),2)</f>
        <v>PU</v>
      </c>
      <c r="P415" s="2" t="str">
        <f>MID(Table1[[#This Row],[SKU]],5,2)&amp;IF(MID(Table1[[#This Row],[SKU]], 7,1) ="L", "L", "")</f>
        <v>01</v>
      </c>
      <c r="Q415" s="2" t="str">
        <f>VLOOKUP(Table1[[#This Row],[Code Product Name]], ProductNameTable[], 3, FALSE)</f>
        <v>Neutral</v>
      </c>
      <c r="R415" s="2" t="str">
        <f>VLOOKUP(Table1[[#This Row],[Code Product Print]], ProductPrintTable[], 3, FALSE)</f>
        <v>Neutral</v>
      </c>
      <c r="S415" s="2"/>
    </row>
    <row r="416" spans="1:19" ht="15" x14ac:dyDescent="0.2">
      <c r="A416" t="s">
        <v>1283</v>
      </c>
      <c r="B416" t="b">
        <v>1</v>
      </c>
      <c r="C416" t="b">
        <v>0</v>
      </c>
      <c r="D416" t="s">
        <v>1284</v>
      </c>
      <c r="F416">
        <v>10</v>
      </c>
      <c r="H416" t="str">
        <f>VLOOKUP(Table1[[#This Row],[Code Product Line]],ProductLineTable[], 2,FALSE)</f>
        <v>Snappies</v>
      </c>
      <c r="I416" t="str">
        <f>VLOOKUP(Table1[[#This Row],[Code Product Name]], ProductNameTable[], 2, FALSE)</f>
        <v>Play Shirt</v>
      </c>
      <c r="J416" t="str">
        <f>VLOOKUP(Table1[[#This Row],[Code Product Print]], ProductPrintTable[], 2, FALSE)</f>
        <v>Puppers</v>
      </c>
      <c r="K416" s="2" t="str">
        <f>VLOOKUP(MID(Table1[[#This Row],[SKU]],5,2)&amp;IF(MID(Table1[[#This Row],[SKU]], 7,1) ="L", "L", ""), ProductSizeTable[], 2, FALSE)</f>
        <v>Small</v>
      </c>
      <c r="L416" s="2" t="str">
        <f>IF(Table1[[#This Row],[Gender Product Name]] = "Neutral", Table1[[#This Row],[Gender Product Print]])</f>
        <v>Neutral</v>
      </c>
      <c r="M416" s="2" t="str">
        <f>LEFT(Table1[[#This Row],[SKU]], 2)</f>
        <v>02</v>
      </c>
      <c r="N416" s="2" t="str">
        <f>LEFT(Table1[[#This Row],[SKU]], 4)</f>
        <v>0208</v>
      </c>
      <c r="O416" s="2" t="str">
        <f>MID(Table1[[#This Row],[SKU]],IF(MID(Table1[[#This Row],[SKU]], 7,1) ="L", 8, 7),2)</f>
        <v>PU</v>
      </c>
      <c r="P416" s="2" t="str">
        <f>MID(Table1[[#This Row],[SKU]],5,2)&amp;IF(MID(Table1[[#This Row],[SKU]], 7,1) ="L", "L", "")</f>
        <v>01</v>
      </c>
      <c r="Q416" s="2" t="str">
        <f>VLOOKUP(Table1[[#This Row],[Code Product Name]], ProductNameTable[], 3, FALSE)</f>
        <v>Neutral</v>
      </c>
      <c r="R416" s="2" t="str">
        <f>VLOOKUP(Table1[[#This Row],[Code Product Print]], ProductPrintTable[], 3, FALSE)</f>
        <v>Neutral</v>
      </c>
      <c r="S416" s="2"/>
    </row>
    <row r="417" spans="1:19" ht="15" x14ac:dyDescent="0.2">
      <c r="A417" t="s">
        <v>1285</v>
      </c>
      <c r="B417" t="b">
        <v>1</v>
      </c>
      <c r="C417" t="b">
        <v>0</v>
      </c>
      <c r="D417" t="s">
        <v>1286</v>
      </c>
      <c r="F417">
        <v>10</v>
      </c>
      <c r="H417" t="str">
        <f>VLOOKUP(Table1[[#This Row],[Code Product Line]],ProductLineTable[], 2,FALSE)</f>
        <v>Snappies</v>
      </c>
      <c r="I417" t="str">
        <f>VLOOKUP(Table1[[#This Row],[Code Product Name]], ProductNameTable[], 2, FALSE)</f>
        <v>Play Shirt</v>
      </c>
      <c r="J417" t="str">
        <f>VLOOKUP(Table1[[#This Row],[Code Product Print]], ProductPrintTable[], 2, FALSE)</f>
        <v>Rawrs</v>
      </c>
      <c r="K417" s="2" t="str">
        <f>VLOOKUP(MID(Table1[[#This Row],[SKU]],5,2)&amp;IF(MID(Table1[[#This Row],[SKU]], 7,1) ="L", "L", ""), ProductSizeTable[], 2, FALSE)</f>
        <v>Small</v>
      </c>
      <c r="L417" s="2" t="str">
        <f>IF(Table1[[#This Row],[Gender Product Name]] = "Neutral", Table1[[#This Row],[Gender Product Print]])</f>
        <v>Neutral</v>
      </c>
      <c r="M417" s="2" t="str">
        <f>LEFT(Table1[[#This Row],[SKU]], 2)</f>
        <v>02</v>
      </c>
      <c r="N417" s="2" t="str">
        <f>LEFT(Table1[[#This Row],[SKU]], 4)</f>
        <v>0208</v>
      </c>
      <c r="O417" s="2" t="str">
        <f>MID(Table1[[#This Row],[SKU]],IF(MID(Table1[[#This Row],[SKU]], 7,1) ="L", 8, 7),2)</f>
        <v>RA</v>
      </c>
      <c r="P417" s="2" t="str">
        <f>MID(Table1[[#This Row],[SKU]],5,2)&amp;IF(MID(Table1[[#This Row],[SKU]], 7,1) ="L", "L", "")</f>
        <v>01</v>
      </c>
      <c r="Q417" s="2" t="str">
        <f>VLOOKUP(Table1[[#This Row],[Code Product Name]], ProductNameTable[], 3, FALSE)</f>
        <v>Neutral</v>
      </c>
      <c r="R417" s="2" t="str">
        <f>VLOOKUP(Table1[[#This Row],[Code Product Print]], ProductPrintTable[], 3, FALSE)</f>
        <v>Neutral</v>
      </c>
      <c r="S417" s="2"/>
    </row>
    <row r="418" spans="1:19" ht="15" x14ac:dyDescent="0.2">
      <c r="A418" t="s">
        <v>1287</v>
      </c>
      <c r="B418" t="b">
        <v>1</v>
      </c>
      <c r="C418" t="b">
        <v>0</v>
      </c>
      <c r="D418" t="s">
        <v>1288</v>
      </c>
      <c r="E418">
        <v>10</v>
      </c>
      <c r="F418">
        <v>10</v>
      </c>
      <c r="G418">
        <v>20</v>
      </c>
      <c r="H418" t="str">
        <f>VLOOKUP(Table1[[#This Row],[Code Product Line]],ProductLineTable[], 2,FALSE)</f>
        <v>Snappies</v>
      </c>
      <c r="I418" t="str">
        <f>VLOOKUP(Table1[[#This Row],[Code Product Name]], ProductNameTable[], 2, FALSE)</f>
        <v>Play Shirt</v>
      </c>
      <c r="J418" t="str">
        <f>VLOOKUP(Table1[[#This Row],[Code Product Print]], ProductPrintTable[], 2, FALSE)</f>
        <v>Red</v>
      </c>
      <c r="K418" s="2" t="str">
        <f>VLOOKUP(MID(Table1[[#This Row],[SKU]],5,2)&amp;IF(MID(Table1[[#This Row],[SKU]], 7,1) ="L", "L", ""), ProductSizeTable[], 2, FALSE)</f>
        <v>Small</v>
      </c>
      <c r="L418" s="2" t="str">
        <f>IF(Table1[[#This Row],[Gender Product Name]] = "Neutral", Table1[[#This Row],[Gender Product Print]])</f>
        <v>Neutral</v>
      </c>
      <c r="M418" s="2" t="str">
        <f>LEFT(Table1[[#This Row],[SKU]], 2)</f>
        <v>02</v>
      </c>
      <c r="N418" s="2" t="str">
        <f>LEFT(Table1[[#This Row],[SKU]], 4)</f>
        <v>0208</v>
      </c>
      <c r="O418" s="2" t="str">
        <f>MID(Table1[[#This Row],[SKU]],IF(MID(Table1[[#This Row],[SKU]], 7,1) ="L", 8, 7),2)</f>
        <v>RE</v>
      </c>
      <c r="P418" s="2" t="str">
        <f>MID(Table1[[#This Row],[SKU]],5,2)&amp;IF(MID(Table1[[#This Row],[SKU]], 7,1) ="L", "L", "")</f>
        <v>01</v>
      </c>
      <c r="Q418" s="2" t="str">
        <f>VLOOKUP(Table1[[#This Row],[Code Product Name]], ProductNameTable[], 3, FALSE)</f>
        <v>Neutral</v>
      </c>
      <c r="R418" s="2" t="str">
        <f>VLOOKUP(Table1[[#This Row],[Code Product Print]], ProductPrintTable[], 3, FALSE)</f>
        <v>Neutral</v>
      </c>
      <c r="S418" s="2"/>
    </row>
    <row r="419" spans="1:19" ht="15" x14ac:dyDescent="0.2">
      <c r="A419" t="s">
        <v>1289</v>
      </c>
      <c r="B419" t="b">
        <v>0</v>
      </c>
      <c r="C419" t="b">
        <v>0</v>
      </c>
      <c r="D419" t="s">
        <v>227</v>
      </c>
      <c r="F419">
        <v>10</v>
      </c>
      <c r="H419" t="str">
        <f>VLOOKUP(Table1[[#This Row],[Code Product Line]],ProductLineTable[], 2,FALSE)</f>
        <v>Snappies</v>
      </c>
      <c r="I419" t="str">
        <f>VLOOKUP(Table1[[#This Row],[Code Product Name]], ProductNameTable[], 2, FALSE)</f>
        <v>Play Shirt</v>
      </c>
      <c r="J419" t="str">
        <f>VLOOKUP(Table1[[#This Row],[Code Product Print]], ProductPrintTable[], 2, FALSE)</f>
        <v>Red</v>
      </c>
      <c r="K419" s="2" t="str">
        <f>VLOOKUP(MID(Table1[[#This Row],[SKU]],5,2)&amp;IF(MID(Table1[[#This Row],[SKU]], 7,1) ="L", "L", ""), ProductSizeTable[], 2, FALSE)</f>
        <v>Small</v>
      </c>
      <c r="L419" s="2" t="str">
        <f>IF(Table1[[#This Row],[Gender Product Name]] = "Neutral", Table1[[#This Row],[Gender Product Print]])</f>
        <v>Neutral</v>
      </c>
      <c r="M419" s="2" t="str">
        <f>LEFT(Table1[[#This Row],[SKU]], 2)</f>
        <v>02</v>
      </c>
      <c r="N419" s="2" t="str">
        <f>LEFT(Table1[[#This Row],[SKU]], 4)</f>
        <v>0208</v>
      </c>
      <c r="O419" s="2" t="str">
        <f>MID(Table1[[#This Row],[SKU]],IF(MID(Table1[[#This Row],[SKU]], 7,1) ="L", 8, 7),2)</f>
        <v>RE</v>
      </c>
      <c r="P419" s="2" t="str">
        <f>MID(Table1[[#This Row],[SKU]],5,2)&amp;IF(MID(Table1[[#This Row],[SKU]], 7,1) ="L", "L", "")</f>
        <v>01</v>
      </c>
      <c r="Q419" s="2" t="str">
        <f>VLOOKUP(Table1[[#This Row],[Code Product Name]], ProductNameTable[], 3, FALSE)</f>
        <v>Neutral</v>
      </c>
      <c r="R419" s="2" t="str">
        <f>VLOOKUP(Table1[[#This Row],[Code Product Print]], ProductPrintTable[], 3, FALSE)</f>
        <v>Neutral</v>
      </c>
      <c r="S419" s="2"/>
    </row>
    <row r="420" spans="1:19" ht="15" x14ac:dyDescent="0.2">
      <c r="A420" t="s">
        <v>1290</v>
      </c>
      <c r="B420" t="b">
        <v>1</v>
      </c>
      <c r="C420" t="b">
        <v>0</v>
      </c>
      <c r="D420" t="s">
        <v>1291</v>
      </c>
      <c r="F420">
        <v>30</v>
      </c>
      <c r="H420" t="str">
        <f>VLOOKUP(Table1[[#This Row],[Code Product Line]],ProductLineTable[], 2,FALSE)</f>
        <v>Snappies</v>
      </c>
      <c r="I420" t="str">
        <f>VLOOKUP(Table1[[#This Row],[Code Product Name]], ProductNameTable[], 2, FALSE)</f>
        <v>Play Shirt</v>
      </c>
      <c r="J420" t="str">
        <f>VLOOKUP(Table1[[#This Row],[Code Product Print]], ProductPrintTable[], 2, FALSE)</f>
        <v>Sea Creatures</v>
      </c>
      <c r="K420" s="2" t="str">
        <f>VLOOKUP(MID(Table1[[#This Row],[SKU]],5,2)&amp;IF(MID(Table1[[#This Row],[SKU]], 7,1) ="L", "L", ""), ProductSizeTable[], 2, FALSE)</f>
        <v>Small</v>
      </c>
      <c r="L420" s="2" t="str">
        <f>IF(Table1[[#This Row],[Gender Product Name]] = "Neutral", Table1[[#This Row],[Gender Product Print]])</f>
        <v>Neutral</v>
      </c>
      <c r="M420" s="2" t="str">
        <f>LEFT(Table1[[#This Row],[SKU]], 2)</f>
        <v>02</v>
      </c>
      <c r="N420" s="2" t="str">
        <f>LEFT(Table1[[#This Row],[SKU]], 4)</f>
        <v>0208</v>
      </c>
      <c r="O420" s="2" t="str">
        <f>MID(Table1[[#This Row],[SKU]],IF(MID(Table1[[#This Row],[SKU]], 7,1) ="L", 8, 7),2)</f>
        <v>SC</v>
      </c>
      <c r="P420" s="2" t="str">
        <f>MID(Table1[[#This Row],[SKU]],5,2)&amp;IF(MID(Table1[[#This Row],[SKU]], 7,1) ="L", "L", "")</f>
        <v>01</v>
      </c>
      <c r="Q420" s="2" t="str">
        <f>VLOOKUP(Table1[[#This Row],[Code Product Name]], ProductNameTable[], 3, FALSE)</f>
        <v>Neutral</v>
      </c>
      <c r="R420" s="2" t="str">
        <f>VLOOKUP(Table1[[#This Row],[Code Product Print]], ProductPrintTable[], 3, FALSE)</f>
        <v>Neutral</v>
      </c>
      <c r="S420" s="2"/>
    </row>
    <row r="421" spans="1:19" ht="15" x14ac:dyDescent="0.2">
      <c r="A421" t="s">
        <v>1292</v>
      </c>
      <c r="B421" t="b">
        <v>1</v>
      </c>
      <c r="C421" t="b">
        <v>0</v>
      </c>
      <c r="D421" t="s">
        <v>1293</v>
      </c>
      <c r="F421">
        <v>10</v>
      </c>
      <c r="H421" t="str">
        <f>VLOOKUP(Table1[[#This Row],[Code Product Line]],ProductLineTable[], 2,FALSE)</f>
        <v>Snappies</v>
      </c>
      <c r="I421" t="str">
        <f>VLOOKUP(Table1[[#This Row],[Code Product Name]], ProductNameTable[], 2, FALSE)</f>
        <v>Play Shirt</v>
      </c>
      <c r="J421" t="str">
        <f>VLOOKUP(Table1[[#This Row],[Code Product Print]], ProductPrintTable[], 2, FALSE)</f>
        <v>Unicorns</v>
      </c>
      <c r="K421" s="2" t="str">
        <f>VLOOKUP(MID(Table1[[#This Row],[SKU]],5,2)&amp;IF(MID(Table1[[#This Row],[SKU]], 7,1) ="L", "L", ""), ProductSizeTable[], 2, FALSE)</f>
        <v>Small</v>
      </c>
      <c r="L421" s="2" t="str">
        <f>IF(Table1[[#This Row],[Gender Product Name]] = "Neutral", Table1[[#This Row],[Gender Product Print]])</f>
        <v>Female</v>
      </c>
      <c r="M421" s="2" t="str">
        <f>LEFT(Table1[[#This Row],[SKU]], 2)</f>
        <v>02</v>
      </c>
      <c r="N421" s="2" t="str">
        <f>LEFT(Table1[[#This Row],[SKU]], 4)</f>
        <v>0208</v>
      </c>
      <c r="O421" s="2" t="str">
        <f>MID(Table1[[#This Row],[SKU]],IF(MID(Table1[[#This Row],[SKU]], 7,1) ="L", 8, 7),2)</f>
        <v>UN</v>
      </c>
      <c r="P421" s="2" t="str">
        <f>MID(Table1[[#This Row],[SKU]],5,2)&amp;IF(MID(Table1[[#This Row],[SKU]], 7,1) ="L", "L", "")</f>
        <v>01</v>
      </c>
      <c r="Q421" s="2" t="str">
        <f>VLOOKUP(Table1[[#This Row],[Code Product Name]], ProductNameTable[], 3, FALSE)</f>
        <v>Neutral</v>
      </c>
      <c r="R421" s="2" t="str">
        <f>VLOOKUP(Table1[[#This Row],[Code Product Print]], ProductPrintTable[], 3, FALSE)</f>
        <v>Female</v>
      </c>
      <c r="S421" s="2"/>
    </row>
    <row r="422" spans="1:19" ht="15" x14ac:dyDescent="0.2">
      <c r="A422" t="s">
        <v>1294</v>
      </c>
      <c r="B422" t="b">
        <v>1</v>
      </c>
      <c r="C422" t="b">
        <v>0</v>
      </c>
      <c r="D422" t="s">
        <v>1295</v>
      </c>
      <c r="F422">
        <v>30</v>
      </c>
      <c r="H422" t="str">
        <f>VLOOKUP(Table1[[#This Row],[Code Product Line]],ProductLineTable[], 2,FALSE)</f>
        <v>Snappies</v>
      </c>
      <c r="I422" t="str">
        <f>VLOOKUP(Table1[[#This Row],[Code Product Name]], ProductNameTable[], 2, FALSE)</f>
        <v>Play Shirt</v>
      </c>
      <c r="J422" t="str">
        <f>VLOOKUP(Table1[[#This Row],[Code Product Print]], ProductPrintTable[], 2, FALSE)</f>
        <v>ABC</v>
      </c>
      <c r="K422" s="2" t="str">
        <f>VLOOKUP(MID(Table1[[#This Row],[SKU]],5,2)&amp;IF(MID(Table1[[#This Row],[SKU]], 7,1) ="L", "L", ""), ProductSizeTable[], 2, FALSE)</f>
        <v>Medium</v>
      </c>
      <c r="L422" s="2" t="str">
        <f>IF(Table1[[#This Row],[Gender Product Name]] = "Neutral", Table1[[#This Row],[Gender Product Print]])</f>
        <v>Neutral</v>
      </c>
      <c r="M422" s="2" t="str">
        <f>LEFT(Table1[[#This Row],[SKU]], 2)</f>
        <v>02</v>
      </c>
      <c r="N422" s="2" t="str">
        <f>LEFT(Table1[[#This Row],[SKU]], 4)</f>
        <v>0208</v>
      </c>
      <c r="O422" s="2" t="str">
        <f>MID(Table1[[#This Row],[SKU]],IF(MID(Table1[[#This Row],[SKU]], 7,1) ="L", 8, 7),2)</f>
        <v>AB</v>
      </c>
      <c r="P422" s="2" t="str">
        <f>MID(Table1[[#This Row],[SKU]],5,2)&amp;IF(MID(Table1[[#This Row],[SKU]], 7,1) ="L", "L", "")</f>
        <v>02</v>
      </c>
      <c r="Q422" s="2" t="str">
        <f>VLOOKUP(Table1[[#This Row],[Code Product Name]], ProductNameTable[], 3, FALSE)</f>
        <v>Neutral</v>
      </c>
      <c r="R422" s="2" t="str">
        <f>VLOOKUP(Table1[[#This Row],[Code Product Print]], ProductPrintTable[], 3, FALSE)</f>
        <v>Neutral</v>
      </c>
      <c r="S422" s="2"/>
    </row>
    <row r="423" spans="1:19" ht="15" x14ac:dyDescent="0.2">
      <c r="A423" t="s">
        <v>1296</v>
      </c>
      <c r="B423" t="b">
        <v>1</v>
      </c>
      <c r="C423" t="b">
        <v>0</v>
      </c>
      <c r="D423" t="s">
        <v>1297</v>
      </c>
      <c r="E423">
        <v>10</v>
      </c>
      <c r="F423">
        <v>10</v>
      </c>
      <c r="G423">
        <v>20</v>
      </c>
      <c r="H423" t="str">
        <f>VLOOKUP(Table1[[#This Row],[Code Product Line]],ProductLineTable[], 2,FALSE)</f>
        <v>Snappies</v>
      </c>
      <c r="I423" t="str">
        <f>VLOOKUP(Table1[[#This Row],[Code Product Name]], ProductNameTable[], 2, FALSE)</f>
        <v>Play Shirt</v>
      </c>
      <c r="J423" t="str">
        <f>VLOOKUP(Table1[[#This Row],[Code Product Print]], ProductPrintTable[], 2, FALSE)</f>
        <v>Blue</v>
      </c>
      <c r="K423" s="2" t="str">
        <f>VLOOKUP(MID(Table1[[#This Row],[SKU]],5,2)&amp;IF(MID(Table1[[#This Row],[SKU]], 7,1) ="L", "L", ""), ProductSizeTable[], 2, FALSE)</f>
        <v>Medium</v>
      </c>
      <c r="L423" s="2" t="str">
        <f>IF(Table1[[#This Row],[Gender Product Name]] = "Neutral", Table1[[#This Row],[Gender Product Print]])</f>
        <v>Neutral</v>
      </c>
      <c r="M423" s="2" t="str">
        <f>LEFT(Table1[[#This Row],[SKU]], 2)</f>
        <v>02</v>
      </c>
      <c r="N423" s="2" t="str">
        <f>LEFT(Table1[[#This Row],[SKU]], 4)</f>
        <v>0208</v>
      </c>
      <c r="O423" s="2" t="str">
        <f>MID(Table1[[#This Row],[SKU]],IF(MID(Table1[[#This Row],[SKU]], 7,1) ="L", 8, 7),2)</f>
        <v>BL</v>
      </c>
      <c r="P423" s="2" t="str">
        <f>MID(Table1[[#This Row],[SKU]],5,2)&amp;IF(MID(Table1[[#This Row],[SKU]], 7,1) ="L", "L", "")</f>
        <v>02</v>
      </c>
      <c r="Q423" s="2" t="str">
        <f>VLOOKUP(Table1[[#This Row],[Code Product Name]], ProductNameTable[], 3, FALSE)</f>
        <v>Neutral</v>
      </c>
      <c r="R423" s="2" t="str">
        <f>VLOOKUP(Table1[[#This Row],[Code Product Print]], ProductPrintTable[], 3, FALSE)</f>
        <v>Neutral</v>
      </c>
      <c r="S423" s="2"/>
    </row>
    <row r="424" spans="1:19" ht="15" x14ac:dyDescent="0.2">
      <c r="A424" t="s">
        <v>1298</v>
      </c>
      <c r="B424" t="b">
        <v>0</v>
      </c>
      <c r="C424" t="b">
        <v>0</v>
      </c>
      <c r="D424" t="s">
        <v>227</v>
      </c>
      <c r="F424">
        <v>10</v>
      </c>
      <c r="H424" t="str">
        <f>VLOOKUP(Table1[[#This Row],[Code Product Line]],ProductLineTable[], 2,FALSE)</f>
        <v>Snappies</v>
      </c>
      <c r="I424" t="str">
        <f>VLOOKUP(Table1[[#This Row],[Code Product Name]], ProductNameTable[], 2, FALSE)</f>
        <v>Play Shirt</v>
      </c>
      <c r="J424" t="str">
        <f>VLOOKUP(Table1[[#This Row],[Code Product Print]], ProductPrintTable[], 2, FALSE)</f>
        <v>Blue</v>
      </c>
      <c r="K424" s="2" t="str">
        <f>VLOOKUP(MID(Table1[[#This Row],[SKU]],5,2)&amp;IF(MID(Table1[[#This Row],[SKU]], 7,1) ="L", "L", ""), ProductSizeTable[], 2, FALSE)</f>
        <v>Medium</v>
      </c>
      <c r="L424" s="2" t="str">
        <f>IF(Table1[[#This Row],[Gender Product Name]] = "Neutral", Table1[[#This Row],[Gender Product Print]])</f>
        <v>Neutral</v>
      </c>
      <c r="M424" s="2" t="str">
        <f>LEFT(Table1[[#This Row],[SKU]], 2)</f>
        <v>02</v>
      </c>
      <c r="N424" s="2" t="str">
        <f>LEFT(Table1[[#This Row],[SKU]], 4)</f>
        <v>0208</v>
      </c>
      <c r="O424" s="2" t="str">
        <f>MID(Table1[[#This Row],[SKU]],IF(MID(Table1[[#This Row],[SKU]], 7,1) ="L", 8, 7),2)</f>
        <v>BL</v>
      </c>
      <c r="P424" s="2" t="str">
        <f>MID(Table1[[#This Row],[SKU]],5,2)&amp;IF(MID(Table1[[#This Row],[SKU]], 7,1) ="L", "L", "")</f>
        <v>02</v>
      </c>
      <c r="Q424" s="2" t="str">
        <f>VLOOKUP(Table1[[#This Row],[Code Product Name]], ProductNameTable[], 3, FALSE)</f>
        <v>Neutral</v>
      </c>
      <c r="R424" s="2" t="str">
        <f>VLOOKUP(Table1[[#This Row],[Code Product Print]], ProductPrintTable[], 3, FALSE)</f>
        <v>Neutral</v>
      </c>
      <c r="S424" s="2"/>
    </row>
    <row r="425" spans="1:19" ht="15" x14ac:dyDescent="0.2">
      <c r="A425" t="s">
        <v>1299</v>
      </c>
      <c r="B425" t="b">
        <v>1</v>
      </c>
      <c r="C425" t="b">
        <v>0</v>
      </c>
      <c r="D425" t="s">
        <v>1300</v>
      </c>
      <c r="F425">
        <v>10</v>
      </c>
      <c r="H425" t="str">
        <f>VLOOKUP(Table1[[#This Row],[Code Product Line]],ProductLineTable[], 2,FALSE)</f>
        <v>Snappies</v>
      </c>
      <c r="I425" t="str">
        <f>VLOOKUP(Table1[[#This Row],[Code Product Name]], ProductNameTable[], 2, FALSE)</f>
        <v>Play Shirt</v>
      </c>
      <c r="J425" t="str">
        <f>VLOOKUP(Table1[[#This Row],[Code Product Print]], ProductPrintTable[], 2, FALSE)</f>
        <v>Cammies</v>
      </c>
      <c r="K425" s="2" t="str">
        <f>VLOOKUP(MID(Table1[[#This Row],[SKU]],5,2)&amp;IF(MID(Table1[[#This Row],[SKU]], 7,1) ="L", "L", ""), ProductSizeTable[], 2, FALSE)</f>
        <v>Medium</v>
      </c>
      <c r="L425" s="2" t="str">
        <f>IF(Table1[[#This Row],[Gender Product Name]] = "Neutral", Table1[[#This Row],[Gender Product Print]])</f>
        <v>Neutral</v>
      </c>
      <c r="M425" s="2" t="str">
        <f>LEFT(Table1[[#This Row],[SKU]], 2)</f>
        <v>02</v>
      </c>
      <c r="N425" s="2" t="str">
        <f>LEFT(Table1[[#This Row],[SKU]], 4)</f>
        <v>0208</v>
      </c>
      <c r="O425" s="2" t="str">
        <f>MID(Table1[[#This Row],[SKU]],IF(MID(Table1[[#This Row],[SKU]], 7,1) ="L", 8, 7),2)</f>
        <v>CA</v>
      </c>
      <c r="P425" s="2" t="str">
        <f>MID(Table1[[#This Row],[SKU]],5,2)&amp;IF(MID(Table1[[#This Row],[SKU]], 7,1) ="L", "L", "")</f>
        <v>02</v>
      </c>
      <c r="Q425" s="2" t="str">
        <f>VLOOKUP(Table1[[#This Row],[Code Product Name]], ProductNameTable[], 3, FALSE)</f>
        <v>Neutral</v>
      </c>
      <c r="R425" s="2" t="str">
        <f>VLOOKUP(Table1[[#This Row],[Code Product Print]], ProductPrintTable[], 3, FALSE)</f>
        <v>Neutral</v>
      </c>
      <c r="S425" s="2"/>
    </row>
    <row r="426" spans="1:19" ht="15" x14ac:dyDescent="0.2">
      <c r="A426" t="s">
        <v>1301</v>
      </c>
      <c r="B426" t="b">
        <v>1</v>
      </c>
      <c r="C426" t="b">
        <v>0</v>
      </c>
      <c r="D426" t="s">
        <v>1302</v>
      </c>
      <c r="F426">
        <v>30</v>
      </c>
      <c r="H426" t="str">
        <f>VLOOKUP(Table1[[#This Row],[Code Product Line]],ProductLineTable[], 2,FALSE)</f>
        <v>Snappies</v>
      </c>
      <c r="I426" t="str">
        <f>VLOOKUP(Table1[[#This Row],[Code Product Name]], ProductNameTable[], 2, FALSE)</f>
        <v>Play Shirt</v>
      </c>
      <c r="J426" t="str">
        <f>VLOOKUP(Table1[[#This Row],[Code Product Print]], ProductPrintTable[], 2, FALSE)</f>
        <v>Camelot</v>
      </c>
      <c r="K426" s="2" t="str">
        <f>VLOOKUP(MID(Table1[[#This Row],[SKU]],5,2)&amp;IF(MID(Table1[[#This Row],[SKU]], 7,1) ="L", "L", ""), ProductSizeTable[], 2, FALSE)</f>
        <v>Medium</v>
      </c>
      <c r="L426" s="2" t="str">
        <f>IF(Table1[[#This Row],[Gender Product Name]] = "Neutral", Table1[[#This Row],[Gender Product Print]])</f>
        <v>Neutral</v>
      </c>
      <c r="M426" s="2" t="str">
        <f>LEFT(Table1[[#This Row],[SKU]], 2)</f>
        <v>02</v>
      </c>
      <c r="N426" s="2" t="str">
        <f>LEFT(Table1[[#This Row],[SKU]], 4)</f>
        <v>0208</v>
      </c>
      <c r="O426" s="2" t="str">
        <f>MID(Table1[[#This Row],[SKU]],IF(MID(Table1[[#This Row],[SKU]], 7,1) ="L", 8, 7),2)</f>
        <v>CL</v>
      </c>
      <c r="P426" s="2" t="str">
        <f>MID(Table1[[#This Row],[SKU]],5,2)&amp;IF(MID(Table1[[#This Row],[SKU]], 7,1) ="L", "L", "")</f>
        <v>02</v>
      </c>
      <c r="Q426" s="2" t="str">
        <f>VLOOKUP(Table1[[#This Row],[Code Product Name]], ProductNameTable[], 3, FALSE)</f>
        <v>Neutral</v>
      </c>
      <c r="R426" s="2" t="str">
        <f>VLOOKUP(Table1[[#This Row],[Code Product Print]], ProductPrintTable[], 3, FALSE)</f>
        <v>Neutral</v>
      </c>
      <c r="S426" s="2"/>
    </row>
    <row r="427" spans="1:19" ht="15" x14ac:dyDescent="0.2">
      <c r="A427" t="s">
        <v>1303</v>
      </c>
      <c r="B427" t="b">
        <v>1</v>
      </c>
      <c r="C427" t="b">
        <v>0</v>
      </c>
      <c r="D427" t="s">
        <v>1304</v>
      </c>
      <c r="F427">
        <v>30</v>
      </c>
      <c r="H427" t="str">
        <f>VLOOKUP(Table1[[#This Row],[Code Product Line]],ProductLineTable[], 2,FALSE)</f>
        <v>Snappies</v>
      </c>
      <c r="I427" t="str">
        <f>VLOOKUP(Table1[[#This Row],[Code Product Name]], ProductNameTable[], 2, FALSE)</f>
        <v>Play Shirt</v>
      </c>
      <c r="J427" t="str">
        <f>VLOOKUP(Table1[[#This Row],[Code Product Print]], ProductPrintTable[], 2, FALSE)</f>
        <v>Cammies Pink</v>
      </c>
      <c r="K427" s="2" t="str">
        <f>VLOOKUP(MID(Table1[[#This Row],[SKU]],5,2)&amp;IF(MID(Table1[[#This Row],[SKU]], 7,1) ="L", "L", ""), ProductSizeTable[], 2, FALSE)</f>
        <v>Medium</v>
      </c>
      <c r="L427" s="2" t="str">
        <f>IF(Table1[[#This Row],[Gender Product Name]] = "Neutral", Table1[[#This Row],[Gender Product Print]])</f>
        <v>Female</v>
      </c>
      <c r="M427" s="2" t="str">
        <f>LEFT(Table1[[#This Row],[SKU]], 2)</f>
        <v>02</v>
      </c>
      <c r="N427" s="2" t="str">
        <f>LEFT(Table1[[#This Row],[SKU]], 4)</f>
        <v>0208</v>
      </c>
      <c r="O427" s="2" t="str">
        <f>MID(Table1[[#This Row],[SKU]],IF(MID(Table1[[#This Row],[SKU]], 7,1) ="L", 8, 7),2)</f>
        <v>CP</v>
      </c>
      <c r="P427" s="2" t="str">
        <f>MID(Table1[[#This Row],[SKU]],5,2)&amp;IF(MID(Table1[[#This Row],[SKU]], 7,1) ="L", "L", "")</f>
        <v>02</v>
      </c>
      <c r="Q427" s="2" t="str">
        <f>VLOOKUP(Table1[[#This Row],[Code Product Name]], ProductNameTable[], 3, FALSE)</f>
        <v>Neutral</v>
      </c>
      <c r="R427" s="2" t="str">
        <f>VLOOKUP(Table1[[#This Row],[Code Product Print]], ProductPrintTable[], 3, FALSE)</f>
        <v>Female</v>
      </c>
      <c r="S427" s="2"/>
    </row>
    <row r="428" spans="1:19" ht="15" x14ac:dyDescent="0.2">
      <c r="A428" t="s">
        <v>1305</v>
      </c>
      <c r="B428" t="b">
        <v>1</v>
      </c>
      <c r="C428" t="b">
        <v>0</v>
      </c>
      <c r="D428" t="s">
        <v>1306</v>
      </c>
      <c r="F428">
        <v>10</v>
      </c>
      <c r="H428" t="str">
        <f>VLOOKUP(Table1[[#This Row],[Code Product Line]],ProductLineTable[], 2,FALSE)</f>
        <v>Snappies</v>
      </c>
      <c r="I428" t="str">
        <f>VLOOKUP(Table1[[#This Row],[Code Product Name]], ProductNameTable[], 2, FALSE)</f>
        <v>Play Shirt</v>
      </c>
      <c r="J428" t="str">
        <f>VLOOKUP(Table1[[#This Row],[Code Product Print]], ProductPrintTable[], 2, FALSE)</f>
        <v>Galactic</v>
      </c>
      <c r="K428" s="2" t="str">
        <f>VLOOKUP(MID(Table1[[#This Row],[SKU]],5,2)&amp;IF(MID(Table1[[#This Row],[SKU]], 7,1) ="L", "L", ""), ProductSizeTable[], 2, FALSE)</f>
        <v>Medium</v>
      </c>
      <c r="L428" s="2" t="str">
        <f>IF(Table1[[#This Row],[Gender Product Name]] = "Neutral", Table1[[#This Row],[Gender Product Print]])</f>
        <v>Neutral</v>
      </c>
      <c r="M428" s="2" t="str">
        <f>LEFT(Table1[[#This Row],[SKU]], 2)</f>
        <v>02</v>
      </c>
      <c r="N428" s="2" t="str">
        <f>LEFT(Table1[[#This Row],[SKU]], 4)</f>
        <v>0208</v>
      </c>
      <c r="O428" s="2" t="str">
        <f>MID(Table1[[#This Row],[SKU]],IF(MID(Table1[[#This Row],[SKU]], 7,1) ="L", 8, 7),2)</f>
        <v>GA</v>
      </c>
      <c r="P428" s="2" t="str">
        <f>MID(Table1[[#This Row],[SKU]],5,2)&amp;IF(MID(Table1[[#This Row],[SKU]], 7,1) ="L", "L", "")</f>
        <v>02</v>
      </c>
      <c r="Q428" s="2" t="str">
        <f>VLOOKUP(Table1[[#This Row],[Code Product Name]], ProductNameTable[], 3, FALSE)</f>
        <v>Neutral</v>
      </c>
      <c r="R428" s="2" t="str">
        <f>VLOOKUP(Table1[[#This Row],[Code Product Print]], ProductPrintTable[], 3, FALSE)</f>
        <v>Neutral</v>
      </c>
      <c r="S428" s="2"/>
    </row>
    <row r="429" spans="1:19" ht="15" x14ac:dyDescent="0.2">
      <c r="A429" t="s">
        <v>1307</v>
      </c>
      <c r="B429" t="b">
        <v>0</v>
      </c>
      <c r="C429" t="b">
        <v>0</v>
      </c>
      <c r="D429" t="s">
        <v>1308</v>
      </c>
      <c r="E429">
        <v>10</v>
      </c>
      <c r="F429">
        <v>10</v>
      </c>
      <c r="G429">
        <v>20</v>
      </c>
      <c r="H429" t="str">
        <f>VLOOKUP(Table1[[#This Row],[Code Product Line]],ProductLineTable[], 2,FALSE)</f>
        <v>Snappies</v>
      </c>
      <c r="I429" t="str">
        <f>VLOOKUP(Table1[[#This Row],[Code Product Name]], ProductNameTable[], 2, FALSE)</f>
        <v>Play Shirt</v>
      </c>
      <c r="J429" t="str">
        <f>VLOOKUP(Table1[[#This Row],[Code Product Print]], ProductPrintTable[], 2, FALSE)</f>
        <v>Green</v>
      </c>
      <c r="K429" s="2" t="str">
        <f>VLOOKUP(MID(Table1[[#This Row],[SKU]],5,2)&amp;IF(MID(Table1[[#This Row],[SKU]], 7,1) ="L", "L", ""), ProductSizeTable[], 2, FALSE)</f>
        <v>Medium</v>
      </c>
      <c r="L429" s="2" t="str">
        <f>IF(Table1[[#This Row],[Gender Product Name]] = "Neutral", Table1[[#This Row],[Gender Product Print]])</f>
        <v>Neutral</v>
      </c>
      <c r="M429" s="2" t="str">
        <f>LEFT(Table1[[#This Row],[SKU]], 2)</f>
        <v>02</v>
      </c>
      <c r="N429" s="2" t="str">
        <f>LEFT(Table1[[#This Row],[SKU]], 4)</f>
        <v>0208</v>
      </c>
      <c r="O429" s="2" t="str">
        <f>MID(Table1[[#This Row],[SKU]],IF(MID(Table1[[#This Row],[SKU]], 7,1) ="L", 8, 7),2)</f>
        <v>GR</v>
      </c>
      <c r="P429" s="2" t="str">
        <f>MID(Table1[[#This Row],[SKU]],5,2)&amp;IF(MID(Table1[[#This Row],[SKU]], 7,1) ="L", "L", "")</f>
        <v>02</v>
      </c>
      <c r="Q429" s="2" t="str">
        <f>VLOOKUP(Table1[[#This Row],[Code Product Name]], ProductNameTable[], 3, FALSE)</f>
        <v>Neutral</v>
      </c>
      <c r="R429" s="2" t="str">
        <f>VLOOKUP(Table1[[#This Row],[Code Product Print]], ProductPrintTable[], 3, FALSE)</f>
        <v>Neutral</v>
      </c>
      <c r="S429" s="2"/>
    </row>
    <row r="430" spans="1:19" ht="15" x14ac:dyDescent="0.2">
      <c r="A430" t="s">
        <v>1309</v>
      </c>
      <c r="B430" t="b">
        <v>0</v>
      </c>
      <c r="C430" t="b">
        <v>0</v>
      </c>
      <c r="D430" t="s">
        <v>227</v>
      </c>
      <c r="F430">
        <v>10</v>
      </c>
      <c r="H430" t="str">
        <f>VLOOKUP(Table1[[#This Row],[Code Product Line]],ProductLineTable[], 2,FALSE)</f>
        <v>Snappies</v>
      </c>
      <c r="I430" t="str">
        <f>VLOOKUP(Table1[[#This Row],[Code Product Name]], ProductNameTable[], 2, FALSE)</f>
        <v>Play Shirt</v>
      </c>
      <c r="J430" t="str">
        <f>VLOOKUP(Table1[[#This Row],[Code Product Print]], ProductPrintTable[], 2, FALSE)</f>
        <v>Green</v>
      </c>
      <c r="K430" s="2" t="str">
        <f>VLOOKUP(MID(Table1[[#This Row],[SKU]],5,2)&amp;IF(MID(Table1[[#This Row],[SKU]], 7,1) ="L", "L", ""), ProductSizeTable[], 2, FALSE)</f>
        <v>Medium</v>
      </c>
      <c r="L430" s="2" t="str">
        <f>IF(Table1[[#This Row],[Gender Product Name]] = "Neutral", Table1[[#This Row],[Gender Product Print]])</f>
        <v>Neutral</v>
      </c>
      <c r="M430" s="2" t="str">
        <f>LEFT(Table1[[#This Row],[SKU]], 2)</f>
        <v>02</v>
      </c>
      <c r="N430" s="2" t="str">
        <f>LEFT(Table1[[#This Row],[SKU]], 4)</f>
        <v>0208</v>
      </c>
      <c r="O430" s="2" t="str">
        <f>MID(Table1[[#This Row],[SKU]],IF(MID(Table1[[#This Row],[SKU]], 7,1) ="L", 8, 7),2)</f>
        <v>GR</v>
      </c>
      <c r="P430" s="2" t="str">
        <f>MID(Table1[[#This Row],[SKU]],5,2)&amp;IF(MID(Table1[[#This Row],[SKU]], 7,1) ="L", "L", "")</f>
        <v>02</v>
      </c>
      <c r="Q430" s="2" t="str">
        <f>VLOOKUP(Table1[[#This Row],[Code Product Name]], ProductNameTable[], 3, FALSE)</f>
        <v>Neutral</v>
      </c>
      <c r="R430" s="2" t="str">
        <f>VLOOKUP(Table1[[#This Row],[Code Product Print]], ProductPrintTable[], 3, FALSE)</f>
        <v>Neutral</v>
      </c>
      <c r="S430" s="2"/>
    </row>
    <row r="431" spans="1:19" ht="15" x14ac:dyDescent="0.2">
      <c r="A431" t="s">
        <v>1310</v>
      </c>
      <c r="B431" t="b">
        <v>1</v>
      </c>
      <c r="C431" t="b">
        <v>0</v>
      </c>
      <c r="D431" t="s">
        <v>1311</v>
      </c>
      <c r="F431">
        <v>10</v>
      </c>
      <c r="H431" t="str">
        <f>VLOOKUP(Table1[[#This Row],[Code Product Line]],ProductLineTable[], 2,FALSE)</f>
        <v>Snappies</v>
      </c>
      <c r="I431" t="str">
        <f>VLOOKUP(Table1[[#This Row],[Code Product Name]], ProductNameTable[], 2, FALSE)</f>
        <v>Play Shirt</v>
      </c>
      <c r="J431" t="str">
        <f>VLOOKUP(Table1[[#This Row],[Code Product Print]], ProductPrintTable[], 2, FALSE)</f>
        <v>Metro</v>
      </c>
      <c r="K431" s="2" t="str">
        <f>VLOOKUP(MID(Table1[[#This Row],[SKU]],5,2)&amp;IF(MID(Table1[[#This Row],[SKU]], 7,1) ="L", "L", ""), ProductSizeTable[], 2, FALSE)</f>
        <v>Medium</v>
      </c>
      <c r="L431" s="2" t="str">
        <f>IF(Table1[[#This Row],[Gender Product Name]] = "Neutral", Table1[[#This Row],[Gender Product Print]])</f>
        <v>Neutral</v>
      </c>
      <c r="M431" s="2" t="str">
        <f>LEFT(Table1[[#This Row],[SKU]], 2)</f>
        <v>02</v>
      </c>
      <c r="N431" s="2" t="str">
        <f>LEFT(Table1[[#This Row],[SKU]], 4)</f>
        <v>0208</v>
      </c>
      <c r="O431" s="2" t="str">
        <f>MID(Table1[[#This Row],[SKU]],IF(MID(Table1[[#This Row],[SKU]], 7,1) ="L", 8, 7),2)</f>
        <v>ME</v>
      </c>
      <c r="P431" s="2" t="str">
        <f>MID(Table1[[#This Row],[SKU]],5,2)&amp;IF(MID(Table1[[#This Row],[SKU]], 7,1) ="L", "L", "")</f>
        <v>02</v>
      </c>
      <c r="Q431" s="2" t="str">
        <f>VLOOKUP(Table1[[#This Row],[Code Product Name]], ProductNameTable[], 3, FALSE)</f>
        <v>Neutral</v>
      </c>
      <c r="R431" s="2" t="str">
        <f>VLOOKUP(Table1[[#This Row],[Code Product Print]], ProductPrintTable[], 3, FALSE)</f>
        <v>Neutral</v>
      </c>
      <c r="S431" s="2"/>
    </row>
    <row r="432" spans="1:19" ht="15" x14ac:dyDescent="0.2">
      <c r="A432" t="s">
        <v>1312</v>
      </c>
      <c r="B432" t="b">
        <v>1</v>
      </c>
      <c r="C432" t="b">
        <v>0</v>
      </c>
      <c r="D432" t="s">
        <v>1313</v>
      </c>
      <c r="F432">
        <v>10</v>
      </c>
      <c r="H432" t="str">
        <f>VLOOKUP(Table1[[#This Row],[Code Product Line]],ProductLineTable[], 2,FALSE)</f>
        <v>Snappies</v>
      </c>
      <c r="I432" t="str">
        <f>VLOOKUP(Table1[[#This Row],[Code Product Name]], ProductNameTable[], 2, FALSE)</f>
        <v>Play Shirt</v>
      </c>
      <c r="J432" t="str">
        <f>VLOOKUP(Table1[[#This Row],[Code Product Print]], ProductPrintTable[], 2, FALSE)</f>
        <v>Overnights</v>
      </c>
      <c r="K432" s="2" t="str">
        <f>VLOOKUP(MID(Table1[[#This Row],[SKU]],5,2)&amp;IF(MID(Table1[[#This Row],[SKU]], 7,1) ="L", "L", ""), ProductSizeTable[], 2, FALSE)</f>
        <v>Medium</v>
      </c>
      <c r="L432" s="2" t="str">
        <f>IF(Table1[[#This Row],[Gender Product Name]] = "Neutral", Table1[[#This Row],[Gender Product Print]])</f>
        <v>Neutral</v>
      </c>
      <c r="M432" s="2" t="str">
        <f>LEFT(Table1[[#This Row],[SKU]], 2)</f>
        <v>02</v>
      </c>
      <c r="N432" s="2" t="str">
        <f>LEFT(Table1[[#This Row],[SKU]], 4)</f>
        <v>0208</v>
      </c>
      <c r="O432" s="2" t="str">
        <f>MID(Table1[[#This Row],[SKU]],IF(MID(Table1[[#This Row],[SKU]], 7,1) ="L", 8, 7),2)</f>
        <v>ON</v>
      </c>
      <c r="P432" s="2" t="str">
        <f>MID(Table1[[#This Row],[SKU]],5,2)&amp;IF(MID(Table1[[#This Row],[SKU]], 7,1) ="L", "L", "")</f>
        <v>02</v>
      </c>
      <c r="Q432" s="2" t="str">
        <f>VLOOKUP(Table1[[#This Row],[Code Product Name]], ProductNameTable[], 3, FALSE)</f>
        <v>Neutral</v>
      </c>
      <c r="R432" s="2" t="str">
        <f>VLOOKUP(Table1[[#This Row],[Code Product Print]], ProductPrintTable[], 3, FALSE)</f>
        <v>Neutral</v>
      </c>
      <c r="S432" s="2"/>
    </row>
    <row r="433" spans="1:19" ht="15" x14ac:dyDescent="0.2">
      <c r="A433" t="s">
        <v>1314</v>
      </c>
      <c r="B433" t="b">
        <v>0</v>
      </c>
      <c r="C433" t="b">
        <v>0</v>
      </c>
      <c r="D433" t="s">
        <v>1315</v>
      </c>
      <c r="F433">
        <v>10</v>
      </c>
      <c r="H433" t="str">
        <f>VLOOKUP(Table1[[#This Row],[Code Product Line]],ProductLineTable[], 2,FALSE)</f>
        <v>Snappies</v>
      </c>
      <c r="I433" t="str">
        <f>VLOOKUP(Table1[[#This Row],[Code Product Name]], ProductNameTable[], 2, FALSE)</f>
        <v>Play Shirt</v>
      </c>
      <c r="J433" t="str">
        <f>VLOOKUP(Table1[[#This Row],[Code Product Print]], ProductPrintTable[], 2, FALSE)</f>
        <v>Pink</v>
      </c>
      <c r="K433" s="2" t="str">
        <f>VLOOKUP(MID(Table1[[#This Row],[SKU]],5,2)&amp;IF(MID(Table1[[#This Row],[SKU]], 7,1) ="L", "L", ""), ProductSizeTable[], 2, FALSE)</f>
        <v>Medium</v>
      </c>
      <c r="L433" s="2" t="str">
        <f>IF(Table1[[#This Row],[Gender Product Name]] = "Neutral", Table1[[#This Row],[Gender Product Print]])</f>
        <v>Female</v>
      </c>
      <c r="M433" s="2" t="str">
        <f>LEFT(Table1[[#This Row],[SKU]], 2)</f>
        <v>02</v>
      </c>
      <c r="N433" s="2" t="str">
        <f>LEFT(Table1[[#This Row],[SKU]], 4)</f>
        <v>0208</v>
      </c>
      <c r="O433" s="2" t="str">
        <f>MID(Table1[[#This Row],[SKU]],IF(MID(Table1[[#This Row],[SKU]], 7,1) ="L", 8, 7),2)</f>
        <v>PK</v>
      </c>
      <c r="P433" s="2" t="str">
        <f>MID(Table1[[#This Row],[SKU]],5,2)&amp;IF(MID(Table1[[#This Row],[SKU]], 7,1) ="L", "L", "")</f>
        <v>02</v>
      </c>
      <c r="Q433" s="2" t="str">
        <f>VLOOKUP(Table1[[#This Row],[Code Product Name]], ProductNameTable[], 3, FALSE)</f>
        <v>Neutral</v>
      </c>
      <c r="R433" s="2" t="str">
        <f>VLOOKUP(Table1[[#This Row],[Code Product Print]], ProductPrintTable[], 3, FALSE)</f>
        <v>Female</v>
      </c>
      <c r="S433" s="2"/>
    </row>
    <row r="434" spans="1:19" ht="15" x14ac:dyDescent="0.2">
      <c r="A434" t="s">
        <v>1316</v>
      </c>
      <c r="B434" t="b">
        <v>0</v>
      </c>
      <c r="C434" t="b">
        <v>0</v>
      </c>
      <c r="D434" t="s">
        <v>227</v>
      </c>
      <c r="F434">
        <v>10</v>
      </c>
      <c r="H434" t="str">
        <f>VLOOKUP(Table1[[#This Row],[Code Product Line]],ProductLineTable[], 2,FALSE)</f>
        <v>Snappies</v>
      </c>
      <c r="I434" t="str">
        <f>VLOOKUP(Table1[[#This Row],[Code Product Name]], ProductNameTable[], 2, FALSE)</f>
        <v>Play Shirt</v>
      </c>
      <c r="J434" t="str">
        <f>VLOOKUP(Table1[[#This Row],[Code Product Print]], ProductPrintTable[], 2, FALSE)</f>
        <v>Pink</v>
      </c>
      <c r="K434" s="2" t="str">
        <f>VLOOKUP(MID(Table1[[#This Row],[SKU]],5,2)&amp;IF(MID(Table1[[#This Row],[SKU]], 7,1) ="L", "L", ""), ProductSizeTable[], 2, FALSE)</f>
        <v>Medium</v>
      </c>
      <c r="L434" s="2" t="str">
        <f>IF(Table1[[#This Row],[Gender Product Name]] = "Neutral", Table1[[#This Row],[Gender Product Print]])</f>
        <v>Female</v>
      </c>
      <c r="M434" s="2" t="str">
        <f>LEFT(Table1[[#This Row],[SKU]], 2)</f>
        <v>02</v>
      </c>
      <c r="N434" s="2" t="str">
        <f>LEFT(Table1[[#This Row],[SKU]], 4)</f>
        <v>0208</v>
      </c>
      <c r="O434" s="2" t="str">
        <f>MID(Table1[[#This Row],[SKU]],IF(MID(Table1[[#This Row],[SKU]], 7,1) ="L", 8, 7),2)</f>
        <v>PK</v>
      </c>
      <c r="P434" s="2" t="str">
        <f>MID(Table1[[#This Row],[SKU]],5,2)&amp;IF(MID(Table1[[#This Row],[SKU]], 7,1) ="L", "L", "")</f>
        <v>02</v>
      </c>
      <c r="Q434" s="2" t="str">
        <f>VLOOKUP(Table1[[#This Row],[Code Product Name]], ProductNameTable[], 3, FALSE)</f>
        <v>Neutral</v>
      </c>
      <c r="R434" s="2" t="str">
        <f>VLOOKUP(Table1[[#This Row],[Code Product Print]], ProductPrintTable[], 3, FALSE)</f>
        <v>Female</v>
      </c>
      <c r="S434" s="2"/>
    </row>
    <row r="435" spans="1:19" ht="15" x14ac:dyDescent="0.2">
      <c r="A435" t="s">
        <v>1317</v>
      </c>
      <c r="B435" t="b">
        <v>1</v>
      </c>
      <c r="C435" t="b">
        <v>0</v>
      </c>
      <c r="D435" t="s">
        <v>1318</v>
      </c>
      <c r="F435">
        <v>10</v>
      </c>
      <c r="H435" t="str">
        <f>VLOOKUP(Table1[[#This Row],[Code Product Line]],ProductLineTable[], 2,FALSE)</f>
        <v>Snappies</v>
      </c>
      <c r="I435" t="str">
        <f>VLOOKUP(Table1[[#This Row],[Code Product Name]], ProductNameTable[], 2, FALSE)</f>
        <v>Play Shirt</v>
      </c>
      <c r="J435" t="str">
        <f>VLOOKUP(Table1[[#This Row],[Code Product Print]], ProductPrintTable[], 2, FALSE)</f>
        <v>Puppers</v>
      </c>
      <c r="K435" s="2" t="str">
        <f>VLOOKUP(MID(Table1[[#This Row],[SKU]],5,2)&amp;IF(MID(Table1[[#This Row],[SKU]], 7,1) ="L", "L", ""), ProductSizeTable[], 2, FALSE)</f>
        <v>Medium</v>
      </c>
      <c r="L435" s="2" t="str">
        <f>IF(Table1[[#This Row],[Gender Product Name]] = "Neutral", Table1[[#This Row],[Gender Product Print]])</f>
        <v>Neutral</v>
      </c>
      <c r="M435" s="2" t="str">
        <f>LEFT(Table1[[#This Row],[SKU]], 2)</f>
        <v>02</v>
      </c>
      <c r="N435" s="2" t="str">
        <f>LEFT(Table1[[#This Row],[SKU]], 4)</f>
        <v>0208</v>
      </c>
      <c r="O435" s="2" t="str">
        <f>MID(Table1[[#This Row],[SKU]],IF(MID(Table1[[#This Row],[SKU]], 7,1) ="L", 8, 7),2)</f>
        <v>PU</v>
      </c>
      <c r="P435" s="2" t="str">
        <f>MID(Table1[[#This Row],[SKU]],5,2)&amp;IF(MID(Table1[[#This Row],[SKU]], 7,1) ="L", "L", "")</f>
        <v>02</v>
      </c>
      <c r="Q435" s="2" t="str">
        <f>VLOOKUP(Table1[[#This Row],[Code Product Name]], ProductNameTable[], 3, FALSE)</f>
        <v>Neutral</v>
      </c>
      <c r="R435" s="2" t="str">
        <f>VLOOKUP(Table1[[#This Row],[Code Product Print]], ProductPrintTable[], 3, FALSE)</f>
        <v>Neutral</v>
      </c>
      <c r="S435" s="2"/>
    </row>
    <row r="436" spans="1:19" ht="15" x14ac:dyDescent="0.2">
      <c r="A436" t="s">
        <v>1319</v>
      </c>
      <c r="B436" t="b">
        <v>1</v>
      </c>
      <c r="C436" t="b">
        <v>0</v>
      </c>
      <c r="D436" t="s">
        <v>1320</v>
      </c>
      <c r="F436">
        <v>10</v>
      </c>
      <c r="H436" t="str">
        <f>VLOOKUP(Table1[[#This Row],[Code Product Line]],ProductLineTable[], 2,FALSE)</f>
        <v>Snappies</v>
      </c>
      <c r="I436" t="str">
        <f>VLOOKUP(Table1[[#This Row],[Code Product Name]], ProductNameTable[], 2, FALSE)</f>
        <v>Play Shirt</v>
      </c>
      <c r="J436" t="str">
        <f>VLOOKUP(Table1[[#This Row],[Code Product Print]], ProductPrintTable[], 2, FALSE)</f>
        <v>Rawrs</v>
      </c>
      <c r="K436" s="2" t="str">
        <f>VLOOKUP(MID(Table1[[#This Row],[SKU]],5,2)&amp;IF(MID(Table1[[#This Row],[SKU]], 7,1) ="L", "L", ""), ProductSizeTable[], 2, FALSE)</f>
        <v>Medium</v>
      </c>
      <c r="L436" s="2" t="str">
        <f>IF(Table1[[#This Row],[Gender Product Name]] = "Neutral", Table1[[#This Row],[Gender Product Print]])</f>
        <v>Neutral</v>
      </c>
      <c r="M436" s="2" t="str">
        <f>LEFT(Table1[[#This Row],[SKU]], 2)</f>
        <v>02</v>
      </c>
      <c r="N436" s="2" t="str">
        <f>LEFT(Table1[[#This Row],[SKU]], 4)</f>
        <v>0208</v>
      </c>
      <c r="O436" s="2" t="str">
        <f>MID(Table1[[#This Row],[SKU]],IF(MID(Table1[[#This Row],[SKU]], 7,1) ="L", 8, 7),2)</f>
        <v>RA</v>
      </c>
      <c r="P436" s="2" t="str">
        <f>MID(Table1[[#This Row],[SKU]],5,2)&amp;IF(MID(Table1[[#This Row],[SKU]], 7,1) ="L", "L", "")</f>
        <v>02</v>
      </c>
      <c r="Q436" s="2" t="str">
        <f>VLOOKUP(Table1[[#This Row],[Code Product Name]], ProductNameTable[], 3, FALSE)</f>
        <v>Neutral</v>
      </c>
      <c r="R436" s="2" t="str">
        <f>VLOOKUP(Table1[[#This Row],[Code Product Print]], ProductPrintTable[], 3, FALSE)</f>
        <v>Neutral</v>
      </c>
      <c r="S436" s="2"/>
    </row>
    <row r="437" spans="1:19" ht="15" x14ac:dyDescent="0.2">
      <c r="A437" t="s">
        <v>1321</v>
      </c>
      <c r="B437" t="b">
        <v>1</v>
      </c>
      <c r="C437" t="b">
        <v>0</v>
      </c>
      <c r="D437" t="s">
        <v>1322</v>
      </c>
      <c r="E437">
        <v>10</v>
      </c>
      <c r="F437">
        <v>10</v>
      </c>
      <c r="G437">
        <v>20</v>
      </c>
      <c r="H437" t="str">
        <f>VLOOKUP(Table1[[#This Row],[Code Product Line]],ProductLineTable[], 2,FALSE)</f>
        <v>Snappies</v>
      </c>
      <c r="I437" t="str">
        <f>VLOOKUP(Table1[[#This Row],[Code Product Name]], ProductNameTable[], 2, FALSE)</f>
        <v>Play Shirt</v>
      </c>
      <c r="J437" t="str">
        <f>VLOOKUP(Table1[[#This Row],[Code Product Print]], ProductPrintTable[], 2, FALSE)</f>
        <v>Red</v>
      </c>
      <c r="K437" s="2" t="str">
        <f>VLOOKUP(MID(Table1[[#This Row],[SKU]],5,2)&amp;IF(MID(Table1[[#This Row],[SKU]], 7,1) ="L", "L", ""), ProductSizeTable[], 2, FALSE)</f>
        <v>Medium</v>
      </c>
      <c r="L437" s="2" t="str">
        <f>IF(Table1[[#This Row],[Gender Product Name]] = "Neutral", Table1[[#This Row],[Gender Product Print]])</f>
        <v>Neutral</v>
      </c>
      <c r="M437" s="2" t="str">
        <f>LEFT(Table1[[#This Row],[SKU]], 2)</f>
        <v>02</v>
      </c>
      <c r="N437" s="2" t="str">
        <f>LEFT(Table1[[#This Row],[SKU]], 4)</f>
        <v>0208</v>
      </c>
      <c r="O437" s="2" t="str">
        <f>MID(Table1[[#This Row],[SKU]],IF(MID(Table1[[#This Row],[SKU]], 7,1) ="L", 8, 7),2)</f>
        <v>RE</v>
      </c>
      <c r="P437" s="2" t="str">
        <f>MID(Table1[[#This Row],[SKU]],5,2)&amp;IF(MID(Table1[[#This Row],[SKU]], 7,1) ="L", "L", "")</f>
        <v>02</v>
      </c>
      <c r="Q437" s="2" t="str">
        <f>VLOOKUP(Table1[[#This Row],[Code Product Name]], ProductNameTable[], 3, FALSE)</f>
        <v>Neutral</v>
      </c>
      <c r="R437" s="2" t="str">
        <f>VLOOKUP(Table1[[#This Row],[Code Product Print]], ProductPrintTable[], 3, FALSE)</f>
        <v>Neutral</v>
      </c>
      <c r="S437" s="2"/>
    </row>
    <row r="438" spans="1:19" ht="15" x14ac:dyDescent="0.2">
      <c r="A438" t="s">
        <v>1323</v>
      </c>
      <c r="B438" t="b">
        <v>0</v>
      </c>
      <c r="C438" t="b">
        <v>0</v>
      </c>
      <c r="D438" t="s">
        <v>227</v>
      </c>
      <c r="F438">
        <v>10</v>
      </c>
      <c r="H438" t="str">
        <f>VLOOKUP(Table1[[#This Row],[Code Product Line]],ProductLineTable[], 2,FALSE)</f>
        <v>Snappies</v>
      </c>
      <c r="I438" t="str">
        <f>VLOOKUP(Table1[[#This Row],[Code Product Name]], ProductNameTable[], 2, FALSE)</f>
        <v>Play Shirt</v>
      </c>
      <c r="J438" t="str">
        <f>VLOOKUP(Table1[[#This Row],[Code Product Print]], ProductPrintTable[], 2, FALSE)</f>
        <v>Red</v>
      </c>
      <c r="K438" s="2" t="str">
        <f>VLOOKUP(MID(Table1[[#This Row],[SKU]],5,2)&amp;IF(MID(Table1[[#This Row],[SKU]], 7,1) ="L", "L", ""), ProductSizeTable[], 2, FALSE)</f>
        <v>Medium</v>
      </c>
      <c r="L438" s="2" t="str">
        <f>IF(Table1[[#This Row],[Gender Product Name]] = "Neutral", Table1[[#This Row],[Gender Product Print]])</f>
        <v>Neutral</v>
      </c>
      <c r="M438" s="2" t="str">
        <f>LEFT(Table1[[#This Row],[SKU]], 2)</f>
        <v>02</v>
      </c>
      <c r="N438" s="2" t="str">
        <f>LEFT(Table1[[#This Row],[SKU]], 4)</f>
        <v>0208</v>
      </c>
      <c r="O438" s="2" t="str">
        <f>MID(Table1[[#This Row],[SKU]],IF(MID(Table1[[#This Row],[SKU]], 7,1) ="L", 8, 7),2)</f>
        <v>RE</v>
      </c>
      <c r="P438" s="2" t="str">
        <f>MID(Table1[[#This Row],[SKU]],5,2)&amp;IF(MID(Table1[[#This Row],[SKU]], 7,1) ="L", "L", "")</f>
        <v>02</v>
      </c>
      <c r="Q438" s="2" t="str">
        <f>VLOOKUP(Table1[[#This Row],[Code Product Name]], ProductNameTable[], 3, FALSE)</f>
        <v>Neutral</v>
      </c>
      <c r="R438" s="2" t="str">
        <f>VLOOKUP(Table1[[#This Row],[Code Product Print]], ProductPrintTable[], 3, FALSE)</f>
        <v>Neutral</v>
      </c>
      <c r="S438" s="2"/>
    </row>
    <row r="439" spans="1:19" ht="15" x14ac:dyDescent="0.2">
      <c r="A439" t="s">
        <v>1324</v>
      </c>
      <c r="B439" t="b">
        <v>1</v>
      </c>
      <c r="C439" t="b">
        <v>0</v>
      </c>
      <c r="D439" t="s">
        <v>1325</v>
      </c>
      <c r="F439">
        <v>30</v>
      </c>
      <c r="H439" t="str">
        <f>VLOOKUP(Table1[[#This Row],[Code Product Line]],ProductLineTable[], 2,FALSE)</f>
        <v>Snappies</v>
      </c>
      <c r="I439" t="str">
        <f>VLOOKUP(Table1[[#This Row],[Code Product Name]], ProductNameTable[], 2, FALSE)</f>
        <v>Play Shirt</v>
      </c>
      <c r="J439" t="str">
        <f>VLOOKUP(Table1[[#This Row],[Code Product Print]], ProductPrintTable[], 2, FALSE)</f>
        <v>Sea Creatures</v>
      </c>
      <c r="K439" s="2" t="str">
        <f>VLOOKUP(MID(Table1[[#This Row],[SKU]],5,2)&amp;IF(MID(Table1[[#This Row],[SKU]], 7,1) ="L", "L", ""), ProductSizeTable[], 2, FALSE)</f>
        <v>Medium</v>
      </c>
      <c r="L439" s="2" t="str">
        <f>IF(Table1[[#This Row],[Gender Product Name]] = "Neutral", Table1[[#This Row],[Gender Product Print]])</f>
        <v>Neutral</v>
      </c>
      <c r="M439" s="2" t="str">
        <f>LEFT(Table1[[#This Row],[SKU]], 2)</f>
        <v>02</v>
      </c>
      <c r="N439" s="2" t="str">
        <f>LEFT(Table1[[#This Row],[SKU]], 4)</f>
        <v>0208</v>
      </c>
      <c r="O439" s="2" t="str">
        <f>MID(Table1[[#This Row],[SKU]],IF(MID(Table1[[#This Row],[SKU]], 7,1) ="L", 8, 7),2)</f>
        <v>SC</v>
      </c>
      <c r="P439" s="2" t="str">
        <f>MID(Table1[[#This Row],[SKU]],5,2)&amp;IF(MID(Table1[[#This Row],[SKU]], 7,1) ="L", "L", "")</f>
        <v>02</v>
      </c>
      <c r="Q439" s="2" t="str">
        <f>VLOOKUP(Table1[[#This Row],[Code Product Name]], ProductNameTable[], 3, FALSE)</f>
        <v>Neutral</v>
      </c>
      <c r="R439" s="2" t="str">
        <f>VLOOKUP(Table1[[#This Row],[Code Product Print]], ProductPrintTable[], 3, FALSE)</f>
        <v>Neutral</v>
      </c>
      <c r="S439" s="2"/>
    </row>
    <row r="440" spans="1:19" ht="15" x14ac:dyDescent="0.2">
      <c r="A440" t="s">
        <v>1326</v>
      </c>
      <c r="B440" t="b">
        <v>1</v>
      </c>
      <c r="C440" t="b">
        <v>0</v>
      </c>
      <c r="D440" t="s">
        <v>1327</v>
      </c>
      <c r="F440">
        <v>10</v>
      </c>
      <c r="H440" t="str">
        <f>VLOOKUP(Table1[[#This Row],[Code Product Line]],ProductLineTable[], 2,FALSE)</f>
        <v>Snappies</v>
      </c>
      <c r="I440" t="str">
        <f>VLOOKUP(Table1[[#This Row],[Code Product Name]], ProductNameTable[], 2, FALSE)</f>
        <v>Play Shirt</v>
      </c>
      <c r="J440" t="str">
        <f>VLOOKUP(Table1[[#This Row],[Code Product Print]], ProductPrintTable[], 2, FALSE)</f>
        <v>Unicorns</v>
      </c>
      <c r="K440" s="2" t="str">
        <f>VLOOKUP(MID(Table1[[#This Row],[SKU]],5,2)&amp;IF(MID(Table1[[#This Row],[SKU]], 7,1) ="L", "L", ""), ProductSizeTable[], 2, FALSE)</f>
        <v>Medium</v>
      </c>
      <c r="L440" s="2" t="str">
        <f>IF(Table1[[#This Row],[Gender Product Name]] = "Neutral", Table1[[#This Row],[Gender Product Print]])</f>
        <v>Female</v>
      </c>
      <c r="M440" s="2" t="str">
        <f>LEFT(Table1[[#This Row],[SKU]], 2)</f>
        <v>02</v>
      </c>
      <c r="N440" s="2" t="str">
        <f>LEFT(Table1[[#This Row],[SKU]], 4)</f>
        <v>0208</v>
      </c>
      <c r="O440" s="2" t="str">
        <f>MID(Table1[[#This Row],[SKU]],IF(MID(Table1[[#This Row],[SKU]], 7,1) ="L", 8, 7),2)</f>
        <v>UN</v>
      </c>
      <c r="P440" s="2" t="str">
        <f>MID(Table1[[#This Row],[SKU]],5,2)&amp;IF(MID(Table1[[#This Row],[SKU]], 7,1) ="L", "L", "")</f>
        <v>02</v>
      </c>
      <c r="Q440" s="2" t="str">
        <f>VLOOKUP(Table1[[#This Row],[Code Product Name]], ProductNameTable[], 3, FALSE)</f>
        <v>Neutral</v>
      </c>
      <c r="R440" s="2" t="str">
        <f>VLOOKUP(Table1[[#This Row],[Code Product Print]], ProductPrintTable[], 3, FALSE)</f>
        <v>Female</v>
      </c>
      <c r="S440" s="2"/>
    </row>
    <row r="441" spans="1:19" ht="15" x14ac:dyDescent="0.2">
      <c r="A441" t="s">
        <v>1328</v>
      </c>
      <c r="B441" t="b">
        <v>1</v>
      </c>
      <c r="C441" t="b">
        <v>0</v>
      </c>
      <c r="D441" t="s">
        <v>1329</v>
      </c>
      <c r="F441">
        <v>30</v>
      </c>
      <c r="H441" t="str">
        <f>VLOOKUP(Table1[[#This Row],[Code Product Line]],ProductLineTable[], 2,FALSE)</f>
        <v>Snappies</v>
      </c>
      <c r="I441" t="str">
        <f>VLOOKUP(Table1[[#This Row],[Code Product Name]], ProductNameTable[], 2, FALSE)</f>
        <v>Play Shirt</v>
      </c>
      <c r="J441" t="str">
        <f>VLOOKUP(Table1[[#This Row],[Code Product Print]], ProductPrintTable[], 2, FALSE)</f>
        <v>ABC</v>
      </c>
      <c r="K441" s="2" t="str">
        <f>VLOOKUP(MID(Table1[[#This Row],[SKU]],5,2)&amp;IF(MID(Table1[[#This Row],[SKU]], 7,1) ="L", "L", ""), ProductSizeTable[], 2, FALSE)</f>
        <v>Large</v>
      </c>
      <c r="L441" s="2" t="str">
        <f>IF(Table1[[#This Row],[Gender Product Name]] = "Neutral", Table1[[#This Row],[Gender Product Print]])</f>
        <v>Neutral</v>
      </c>
      <c r="M441" s="2" t="str">
        <f>LEFT(Table1[[#This Row],[SKU]], 2)</f>
        <v>02</v>
      </c>
      <c r="N441" s="2" t="str">
        <f>LEFT(Table1[[#This Row],[SKU]], 4)</f>
        <v>0208</v>
      </c>
      <c r="O441" s="2" t="str">
        <f>MID(Table1[[#This Row],[SKU]],IF(MID(Table1[[#This Row],[SKU]], 7,1) ="L", 8, 7),2)</f>
        <v>AB</v>
      </c>
      <c r="P441" s="2" t="str">
        <f>MID(Table1[[#This Row],[SKU]],5,2)&amp;IF(MID(Table1[[#This Row],[SKU]], 7,1) ="L", "L", "")</f>
        <v>03</v>
      </c>
      <c r="Q441" s="2" t="str">
        <f>VLOOKUP(Table1[[#This Row],[Code Product Name]], ProductNameTable[], 3, FALSE)</f>
        <v>Neutral</v>
      </c>
      <c r="R441" s="2" t="str">
        <f>VLOOKUP(Table1[[#This Row],[Code Product Print]], ProductPrintTable[], 3, FALSE)</f>
        <v>Neutral</v>
      </c>
      <c r="S441" s="2"/>
    </row>
    <row r="442" spans="1:19" ht="15" x14ac:dyDescent="0.2">
      <c r="A442" t="s">
        <v>1330</v>
      </c>
      <c r="B442" t="b">
        <v>1</v>
      </c>
      <c r="C442" t="b">
        <v>0</v>
      </c>
      <c r="D442" t="s">
        <v>1331</v>
      </c>
      <c r="E442">
        <v>10</v>
      </c>
      <c r="F442">
        <v>10</v>
      </c>
      <c r="G442">
        <v>20</v>
      </c>
      <c r="H442" t="str">
        <f>VLOOKUP(Table1[[#This Row],[Code Product Line]],ProductLineTable[], 2,FALSE)</f>
        <v>Snappies</v>
      </c>
      <c r="I442" t="str">
        <f>VLOOKUP(Table1[[#This Row],[Code Product Name]], ProductNameTable[], 2, FALSE)</f>
        <v>Play Shirt</v>
      </c>
      <c r="J442" t="str">
        <f>VLOOKUP(Table1[[#This Row],[Code Product Print]], ProductPrintTable[], 2, FALSE)</f>
        <v>Blue</v>
      </c>
      <c r="K442" s="2" t="str">
        <f>VLOOKUP(MID(Table1[[#This Row],[SKU]],5,2)&amp;IF(MID(Table1[[#This Row],[SKU]], 7,1) ="L", "L", ""), ProductSizeTable[], 2, FALSE)</f>
        <v>Large</v>
      </c>
      <c r="L442" s="2" t="str">
        <f>IF(Table1[[#This Row],[Gender Product Name]] = "Neutral", Table1[[#This Row],[Gender Product Print]])</f>
        <v>Neutral</v>
      </c>
      <c r="M442" s="2" t="str">
        <f>LEFT(Table1[[#This Row],[SKU]], 2)</f>
        <v>02</v>
      </c>
      <c r="N442" s="2" t="str">
        <f>LEFT(Table1[[#This Row],[SKU]], 4)</f>
        <v>0208</v>
      </c>
      <c r="O442" s="2" t="str">
        <f>MID(Table1[[#This Row],[SKU]],IF(MID(Table1[[#This Row],[SKU]], 7,1) ="L", 8, 7),2)</f>
        <v>BL</v>
      </c>
      <c r="P442" s="2" t="str">
        <f>MID(Table1[[#This Row],[SKU]],5,2)&amp;IF(MID(Table1[[#This Row],[SKU]], 7,1) ="L", "L", "")</f>
        <v>03</v>
      </c>
      <c r="Q442" s="2" t="str">
        <f>VLOOKUP(Table1[[#This Row],[Code Product Name]], ProductNameTable[], 3, FALSE)</f>
        <v>Neutral</v>
      </c>
      <c r="R442" s="2" t="str">
        <f>VLOOKUP(Table1[[#This Row],[Code Product Print]], ProductPrintTable[], 3, FALSE)</f>
        <v>Neutral</v>
      </c>
      <c r="S442" s="2"/>
    </row>
    <row r="443" spans="1:19" ht="15" x14ac:dyDescent="0.2">
      <c r="A443" t="s">
        <v>1332</v>
      </c>
      <c r="B443" t="b">
        <v>0</v>
      </c>
      <c r="C443" t="b">
        <v>0</v>
      </c>
      <c r="D443" t="s">
        <v>227</v>
      </c>
      <c r="F443">
        <v>10</v>
      </c>
      <c r="H443" t="str">
        <f>VLOOKUP(Table1[[#This Row],[Code Product Line]],ProductLineTable[], 2,FALSE)</f>
        <v>Snappies</v>
      </c>
      <c r="I443" t="str">
        <f>VLOOKUP(Table1[[#This Row],[Code Product Name]], ProductNameTable[], 2, FALSE)</f>
        <v>Play Shirt</v>
      </c>
      <c r="J443" t="str">
        <f>VLOOKUP(Table1[[#This Row],[Code Product Print]], ProductPrintTable[], 2, FALSE)</f>
        <v>Blue</v>
      </c>
      <c r="K443" s="2" t="str">
        <f>VLOOKUP(MID(Table1[[#This Row],[SKU]],5,2)&amp;IF(MID(Table1[[#This Row],[SKU]], 7,1) ="L", "L", ""), ProductSizeTable[], 2, FALSE)</f>
        <v>Large</v>
      </c>
      <c r="L443" s="2" t="str">
        <f>IF(Table1[[#This Row],[Gender Product Name]] = "Neutral", Table1[[#This Row],[Gender Product Print]])</f>
        <v>Neutral</v>
      </c>
      <c r="M443" s="2" t="str">
        <f>LEFT(Table1[[#This Row],[SKU]], 2)</f>
        <v>02</v>
      </c>
      <c r="N443" s="2" t="str">
        <f>LEFT(Table1[[#This Row],[SKU]], 4)</f>
        <v>0208</v>
      </c>
      <c r="O443" s="2" t="str">
        <f>MID(Table1[[#This Row],[SKU]],IF(MID(Table1[[#This Row],[SKU]], 7,1) ="L", 8, 7),2)</f>
        <v>BL</v>
      </c>
      <c r="P443" s="2" t="str">
        <f>MID(Table1[[#This Row],[SKU]],5,2)&amp;IF(MID(Table1[[#This Row],[SKU]], 7,1) ="L", "L", "")</f>
        <v>03</v>
      </c>
      <c r="Q443" s="2" t="str">
        <f>VLOOKUP(Table1[[#This Row],[Code Product Name]], ProductNameTable[], 3, FALSE)</f>
        <v>Neutral</v>
      </c>
      <c r="R443" s="2" t="str">
        <f>VLOOKUP(Table1[[#This Row],[Code Product Print]], ProductPrintTable[], 3, FALSE)</f>
        <v>Neutral</v>
      </c>
      <c r="S443" s="2"/>
    </row>
    <row r="444" spans="1:19" ht="15" x14ac:dyDescent="0.2">
      <c r="A444" t="s">
        <v>1333</v>
      </c>
      <c r="B444" t="b">
        <v>1</v>
      </c>
      <c r="C444" t="b">
        <v>0</v>
      </c>
      <c r="D444" t="s">
        <v>1334</v>
      </c>
      <c r="F444">
        <v>10</v>
      </c>
      <c r="H444" t="str">
        <f>VLOOKUP(Table1[[#This Row],[Code Product Line]],ProductLineTable[], 2,FALSE)</f>
        <v>Snappies</v>
      </c>
      <c r="I444" t="str">
        <f>VLOOKUP(Table1[[#This Row],[Code Product Name]], ProductNameTable[], 2, FALSE)</f>
        <v>Play Shirt</v>
      </c>
      <c r="J444" t="str">
        <f>VLOOKUP(Table1[[#This Row],[Code Product Print]], ProductPrintTable[], 2, FALSE)</f>
        <v>Cammies</v>
      </c>
      <c r="K444" s="2" t="str">
        <f>VLOOKUP(MID(Table1[[#This Row],[SKU]],5,2)&amp;IF(MID(Table1[[#This Row],[SKU]], 7,1) ="L", "L", ""), ProductSizeTable[], 2, FALSE)</f>
        <v>Large</v>
      </c>
      <c r="L444" s="2" t="str">
        <f>IF(Table1[[#This Row],[Gender Product Name]] = "Neutral", Table1[[#This Row],[Gender Product Print]])</f>
        <v>Neutral</v>
      </c>
      <c r="M444" s="2" t="str">
        <f>LEFT(Table1[[#This Row],[SKU]], 2)</f>
        <v>02</v>
      </c>
      <c r="N444" s="2" t="str">
        <f>LEFT(Table1[[#This Row],[SKU]], 4)</f>
        <v>0208</v>
      </c>
      <c r="O444" s="2" t="str">
        <f>MID(Table1[[#This Row],[SKU]],IF(MID(Table1[[#This Row],[SKU]], 7,1) ="L", 8, 7),2)</f>
        <v>CA</v>
      </c>
      <c r="P444" s="2" t="str">
        <f>MID(Table1[[#This Row],[SKU]],5,2)&amp;IF(MID(Table1[[#This Row],[SKU]], 7,1) ="L", "L", "")</f>
        <v>03</v>
      </c>
      <c r="Q444" s="2" t="str">
        <f>VLOOKUP(Table1[[#This Row],[Code Product Name]], ProductNameTable[], 3, FALSE)</f>
        <v>Neutral</v>
      </c>
      <c r="R444" s="2" t="str">
        <f>VLOOKUP(Table1[[#This Row],[Code Product Print]], ProductPrintTable[], 3, FALSE)</f>
        <v>Neutral</v>
      </c>
      <c r="S444" s="2"/>
    </row>
    <row r="445" spans="1:19" ht="15" x14ac:dyDescent="0.2">
      <c r="A445" t="s">
        <v>1335</v>
      </c>
      <c r="B445" t="b">
        <v>1</v>
      </c>
      <c r="C445" t="b">
        <v>0</v>
      </c>
      <c r="D445" t="s">
        <v>1336</v>
      </c>
      <c r="F445">
        <v>30</v>
      </c>
      <c r="H445" t="str">
        <f>VLOOKUP(Table1[[#This Row],[Code Product Line]],ProductLineTable[], 2,FALSE)</f>
        <v>Snappies</v>
      </c>
      <c r="I445" t="str">
        <f>VLOOKUP(Table1[[#This Row],[Code Product Name]], ProductNameTable[], 2, FALSE)</f>
        <v>Play Shirt</v>
      </c>
      <c r="J445" t="str">
        <f>VLOOKUP(Table1[[#This Row],[Code Product Print]], ProductPrintTable[], 2, FALSE)</f>
        <v>Camelot</v>
      </c>
      <c r="K445" s="2" t="str">
        <f>VLOOKUP(MID(Table1[[#This Row],[SKU]],5,2)&amp;IF(MID(Table1[[#This Row],[SKU]], 7,1) ="L", "L", ""), ProductSizeTable[], 2, FALSE)</f>
        <v>Large</v>
      </c>
      <c r="L445" s="2" t="str">
        <f>IF(Table1[[#This Row],[Gender Product Name]] = "Neutral", Table1[[#This Row],[Gender Product Print]])</f>
        <v>Neutral</v>
      </c>
      <c r="M445" s="2" t="str">
        <f>LEFT(Table1[[#This Row],[SKU]], 2)</f>
        <v>02</v>
      </c>
      <c r="N445" s="2" t="str">
        <f>LEFT(Table1[[#This Row],[SKU]], 4)</f>
        <v>0208</v>
      </c>
      <c r="O445" s="2" t="str">
        <f>MID(Table1[[#This Row],[SKU]],IF(MID(Table1[[#This Row],[SKU]], 7,1) ="L", 8, 7),2)</f>
        <v>CL</v>
      </c>
      <c r="P445" s="2" t="str">
        <f>MID(Table1[[#This Row],[SKU]],5,2)&amp;IF(MID(Table1[[#This Row],[SKU]], 7,1) ="L", "L", "")</f>
        <v>03</v>
      </c>
      <c r="Q445" s="2" t="str">
        <f>VLOOKUP(Table1[[#This Row],[Code Product Name]], ProductNameTable[], 3, FALSE)</f>
        <v>Neutral</v>
      </c>
      <c r="R445" s="2" t="str">
        <f>VLOOKUP(Table1[[#This Row],[Code Product Print]], ProductPrintTable[], 3, FALSE)</f>
        <v>Neutral</v>
      </c>
      <c r="S445" s="2"/>
    </row>
    <row r="446" spans="1:19" ht="15" x14ac:dyDescent="0.2">
      <c r="A446" t="s">
        <v>1337</v>
      </c>
      <c r="B446" t="b">
        <v>1</v>
      </c>
      <c r="C446" t="b">
        <v>0</v>
      </c>
      <c r="D446" t="s">
        <v>1338</v>
      </c>
      <c r="F446">
        <v>30</v>
      </c>
      <c r="H446" t="str">
        <f>VLOOKUP(Table1[[#This Row],[Code Product Line]],ProductLineTable[], 2,FALSE)</f>
        <v>Snappies</v>
      </c>
      <c r="I446" t="str">
        <f>VLOOKUP(Table1[[#This Row],[Code Product Name]], ProductNameTable[], 2, FALSE)</f>
        <v>Play Shirt</v>
      </c>
      <c r="J446" t="str">
        <f>VLOOKUP(Table1[[#This Row],[Code Product Print]], ProductPrintTable[], 2, FALSE)</f>
        <v>Cammies Pink</v>
      </c>
      <c r="K446" s="2" t="str">
        <f>VLOOKUP(MID(Table1[[#This Row],[SKU]],5,2)&amp;IF(MID(Table1[[#This Row],[SKU]], 7,1) ="L", "L", ""), ProductSizeTable[], 2, FALSE)</f>
        <v>Large</v>
      </c>
      <c r="L446" s="2" t="str">
        <f>IF(Table1[[#This Row],[Gender Product Name]] = "Neutral", Table1[[#This Row],[Gender Product Print]])</f>
        <v>Female</v>
      </c>
      <c r="M446" s="2" t="str">
        <f>LEFT(Table1[[#This Row],[SKU]], 2)</f>
        <v>02</v>
      </c>
      <c r="N446" s="2" t="str">
        <f>LEFT(Table1[[#This Row],[SKU]], 4)</f>
        <v>0208</v>
      </c>
      <c r="O446" s="2" t="str">
        <f>MID(Table1[[#This Row],[SKU]],IF(MID(Table1[[#This Row],[SKU]], 7,1) ="L", 8, 7),2)</f>
        <v>CP</v>
      </c>
      <c r="P446" s="2" t="str">
        <f>MID(Table1[[#This Row],[SKU]],5,2)&amp;IF(MID(Table1[[#This Row],[SKU]], 7,1) ="L", "L", "")</f>
        <v>03</v>
      </c>
      <c r="Q446" s="2" t="str">
        <f>VLOOKUP(Table1[[#This Row],[Code Product Name]], ProductNameTable[], 3, FALSE)</f>
        <v>Neutral</v>
      </c>
      <c r="R446" s="2" t="str">
        <f>VLOOKUP(Table1[[#This Row],[Code Product Print]], ProductPrintTable[], 3, FALSE)</f>
        <v>Female</v>
      </c>
      <c r="S446" s="2"/>
    </row>
    <row r="447" spans="1:19" ht="15" x14ac:dyDescent="0.2">
      <c r="A447" t="s">
        <v>1339</v>
      </c>
      <c r="B447" t="b">
        <v>1</v>
      </c>
      <c r="C447" t="b">
        <v>0</v>
      </c>
      <c r="D447" t="s">
        <v>1340</v>
      </c>
      <c r="F447">
        <v>10</v>
      </c>
      <c r="H447" t="str">
        <f>VLOOKUP(Table1[[#This Row],[Code Product Line]],ProductLineTable[], 2,FALSE)</f>
        <v>Snappies</v>
      </c>
      <c r="I447" t="str">
        <f>VLOOKUP(Table1[[#This Row],[Code Product Name]], ProductNameTable[], 2, FALSE)</f>
        <v>Play Shirt</v>
      </c>
      <c r="J447" t="str">
        <f>VLOOKUP(Table1[[#This Row],[Code Product Print]], ProductPrintTable[], 2, FALSE)</f>
        <v>Galactic</v>
      </c>
      <c r="K447" s="2" t="str">
        <f>VLOOKUP(MID(Table1[[#This Row],[SKU]],5,2)&amp;IF(MID(Table1[[#This Row],[SKU]], 7,1) ="L", "L", ""), ProductSizeTable[], 2, FALSE)</f>
        <v>Large</v>
      </c>
      <c r="L447" s="2" t="str">
        <f>IF(Table1[[#This Row],[Gender Product Name]] = "Neutral", Table1[[#This Row],[Gender Product Print]])</f>
        <v>Neutral</v>
      </c>
      <c r="M447" s="2" t="str">
        <f>LEFT(Table1[[#This Row],[SKU]], 2)</f>
        <v>02</v>
      </c>
      <c r="N447" s="2" t="str">
        <f>LEFT(Table1[[#This Row],[SKU]], 4)</f>
        <v>0208</v>
      </c>
      <c r="O447" s="2" t="str">
        <f>MID(Table1[[#This Row],[SKU]],IF(MID(Table1[[#This Row],[SKU]], 7,1) ="L", 8, 7),2)</f>
        <v>GA</v>
      </c>
      <c r="P447" s="2" t="str">
        <f>MID(Table1[[#This Row],[SKU]],5,2)&amp;IF(MID(Table1[[#This Row],[SKU]], 7,1) ="L", "L", "")</f>
        <v>03</v>
      </c>
      <c r="Q447" s="2" t="str">
        <f>VLOOKUP(Table1[[#This Row],[Code Product Name]], ProductNameTable[], 3, FALSE)</f>
        <v>Neutral</v>
      </c>
      <c r="R447" s="2" t="str">
        <f>VLOOKUP(Table1[[#This Row],[Code Product Print]], ProductPrintTable[], 3, FALSE)</f>
        <v>Neutral</v>
      </c>
      <c r="S447" s="2"/>
    </row>
    <row r="448" spans="1:19" ht="15" x14ac:dyDescent="0.2">
      <c r="A448" t="s">
        <v>1341</v>
      </c>
      <c r="B448" t="b">
        <v>0</v>
      </c>
      <c r="C448" t="b">
        <v>0</v>
      </c>
      <c r="D448" t="s">
        <v>1342</v>
      </c>
      <c r="E448">
        <v>10</v>
      </c>
      <c r="F448">
        <v>10</v>
      </c>
      <c r="G448">
        <v>20</v>
      </c>
      <c r="H448" t="str">
        <f>VLOOKUP(Table1[[#This Row],[Code Product Line]],ProductLineTable[], 2,FALSE)</f>
        <v>Snappies</v>
      </c>
      <c r="I448" t="str">
        <f>VLOOKUP(Table1[[#This Row],[Code Product Name]], ProductNameTable[], 2, FALSE)</f>
        <v>Play Shirt</v>
      </c>
      <c r="J448" t="str">
        <f>VLOOKUP(Table1[[#This Row],[Code Product Print]], ProductPrintTable[], 2, FALSE)</f>
        <v>Green</v>
      </c>
      <c r="K448" s="2" t="str">
        <f>VLOOKUP(MID(Table1[[#This Row],[SKU]],5,2)&amp;IF(MID(Table1[[#This Row],[SKU]], 7,1) ="L", "L", ""), ProductSizeTable[], 2, FALSE)</f>
        <v>Large</v>
      </c>
      <c r="L448" s="2" t="str">
        <f>IF(Table1[[#This Row],[Gender Product Name]] = "Neutral", Table1[[#This Row],[Gender Product Print]])</f>
        <v>Neutral</v>
      </c>
      <c r="M448" s="2" t="str">
        <f>LEFT(Table1[[#This Row],[SKU]], 2)</f>
        <v>02</v>
      </c>
      <c r="N448" s="2" t="str">
        <f>LEFT(Table1[[#This Row],[SKU]], 4)</f>
        <v>0208</v>
      </c>
      <c r="O448" s="2" t="str">
        <f>MID(Table1[[#This Row],[SKU]],IF(MID(Table1[[#This Row],[SKU]], 7,1) ="L", 8, 7),2)</f>
        <v>GR</v>
      </c>
      <c r="P448" s="2" t="str">
        <f>MID(Table1[[#This Row],[SKU]],5,2)&amp;IF(MID(Table1[[#This Row],[SKU]], 7,1) ="L", "L", "")</f>
        <v>03</v>
      </c>
      <c r="Q448" s="2" t="str">
        <f>VLOOKUP(Table1[[#This Row],[Code Product Name]], ProductNameTable[], 3, FALSE)</f>
        <v>Neutral</v>
      </c>
      <c r="R448" s="2" t="str">
        <f>VLOOKUP(Table1[[#This Row],[Code Product Print]], ProductPrintTable[], 3, FALSE)</f>
        <v>Neutral</v>
      </c>
      <c r="S448" s="2"/>
    </row>
    <row r="449" spans="1:19" ht="15" x14ac:dyDescent="0.2">
      <c r="A449" t="s">
        <v>1343</v>
      </c>
      <c r="B449" t="b">
        <v>0</v>
      </c>
      <c r="C449" t="b">
        <v>0</v>
      </c>
      <c r="D449" t="s">
        <v>209</v>
      </c>
      <c r="F449">
        <v>10</v>
      </c>
      <c r="H449" t="str">
        <f>VLOOKUP(Table1[[#This Row],[Code Product Line]],ProductLineTable[], 2,FALSE)</f>
        <v>Snappies</v>
      </c>
      <c r="I449" t="str">
        <f>VLOOKUP(Table1[[#This Row],[Code Product Name]], ProductNameTable[], 2, FALSE)</f>
        <v>Play Shirt</v>
      </c>
      <c r="J449" t="str">
        <f>VLOOKUP(Table1[[#This Row],[Code Product Print]], ProductPrintTable[], 2, FALSE)</f>
        <v>Green</v>
      </c>
      <c r="K449" s="2" t="str">
        <f>VLOOKUP(MID(Table1[[#This Row],[SKU]],5,2)&amp;IF(MID(Table1[[#This Row],[SKU]], 7,1) ="L", "L", ""), ProductSizeTable[], 2, FALSE)</f>
        <v>Large</v>
      </c>
      <c r="L449" s="2" t="str">
        <f>IF(Table1[[#This Row],[Gender Product Name]] = "Neutral", Table1[[#This Row],[Gender Product Print]])</f>
        <v>Neutral</v>
      </c>
      <c r="M449" s="2" t="str">
        <f>LEFT(Table1[[#This Row],[SKU]], 2)</f>
        <v>02</v>
      </c>
      <c r="N449" s="2" t="str">
        <f>LEFT(Table1[[#This Row],[SKU]], 4)</f>
        <v>0208</v>
      </c>
      <c r="O449" s="2" t="str">
        <f>MID(Table1[[#This Row],[SKU]],IF(MID(Table1[[#This Row],[SKU]], 7,1) ="L", 8, 7),2)</f>
        <v>GR</v>
      </c>
      <c r="P449" s="2" t="str">
        <f>MID(Table1[[#This Row],[SKU]],5,2)&amp;IF(MID(Table1[[#This Row],[SKU]], 7,1) ="L", "L", "")</f>
        <v>03</v>
      </c>
      <c r="Q449" s="2" t="str">
        <f>VLOOKUP(Table1[[#This Row],[Code Product Name]], ProductNameTable[], 3, FALSE)</f>
        <v>Neutral</v>
      </c>
      <c r="R449" s="2" t="str">
        <f>VLOOKUP(Table1[[#This Row],[Code Product Print]], ProductPrintTable[], 3, FALSE)</f>
        <v>Neutral</v>
      </c>
      <c r="S449" s="2"/>
    </row>
    <row r="450" spans="1:19" ht="15" x14ac:dyDescent="0.2">
      <c r="A450" t="s">
        <v>1344</v>
      </c>
      <c r="B450" t="b">
        <v>0</v>
      </c>
      <c r="C450" t="b">
        <v>0</v>
      </c>
      <c r="D450" t="s">
        <v>211</v>
      </c>
      <c r="F450">
        <v>10</v>
      </c>
      <c r="H450" t="str">
        <f>VLOOKUP(Table1[[#This Row],[Code Product Line]],ProductLineTable[], 2,FALSE)</f>
        <v>Snappies</v>
      </c>
      <c r="I450" t="str">
        <f>VLOOKUP(Table1[[#This Row],[Code Product Name]], ProductNameTable[], 2, FALSE)</f>
        <v>Play Shirt</v>
      </c>
      <c r="J450" t="str">
        <f>VLOOKUP(Table1[[#This Row],[Code Product Print]], ProductPrintTable[], 2, FALSE)</f>
        <v>Green</v>
      </c>
      <c r="K450" s="2" t="str">
        <f>VLOOKUP(MID(Table1[[#This Row],[SKU]],5,2)&amp;IF(MID(Table1[[#This Row],[SKU]], 7,1) ="L", "L", ""), ProductSizeTable[], 2, FALSE)</f>
        <v>Large</v>
      </c>
      <c r="L450" s="2" t="str">
        <f>IF(Table1[[#This Row],[Gender Product Name]] = "Neutral", Table1[[#This Row],[Gender Product Print]])</f>
        <v>Neutral</v>
      </c>
      <c r="M450" s="2" t="str">
        <f>LEFT(Table1[[#This Row],[SKU]], 2)</f>
        <v>02</v>
      </c>
      <c r="N450" s="2" t="str">
        <f>LEFT(Table1[[#This Row],[SKU]], 4)</f>
        <v>0208</v>
      </c>
      <c r="O450" s="2" t="str">
        <f>MID(Table1[[#This Row],[SKU]],IF(MID(Table1[[#This Row],[SKU]], 7,1) ="L", 8, 7),2)</f>
        <v>GR</v>
      </c>
      <c r="P450" s="2" t="str">
        <f>MID(Table1[[#This Row],[SKU]],5,2)&amp;IF(MID(Table1[[#This Row],[SKU]], 7,1) ="L", "L", "")</f>
        <v>03</v>
      </c>
      <c r="Q450" s="2" t="str">
        <f>VLOOKUP(Table1[[#This Row],[Code Product Name]], ProductNameTable[], 3, FALSE)</f>
        <v>Neutral</v>
      </c>
      <c r="R450" s="2" t="str">
        <f>VLOOKUP(Table1[[#This Row],[Code Product Print]], ProductPrintTable[], 3, FALSE)</f>
        <v>Neutral</v>
      </c>
      <c r="S450" s="2"/>
    </row>
    <row r="451" spans="1:19" ht="15" x14ac:dyDescent="0.2">
      <c r="A451" t="s">
        <v>1345</v>
      </c>
      <c r="B451" t="b">
        <v>0</v>
      </c>
      <c r="C451" t="b">
        <v>0</v>
      </c>
      <c r="D451" t="s">
        <v>213</v>
      </c>
      <c r="F451">
        <v>10</v>
      </c>
      <c r="H451" t="str">
        <f>VLOOKUP(Table1[[#This Row],[Code Product Line]],ProductLineTable[], 2,FALSE)</f>
        <v>Snappies</v>
      </c>
      <c r="I451" t="str">
        <f>VLOOKUP(Table1[[#This Row],[Code Product Name]], ProductNameTable[], 2, FALSE)</f>
        <v>Play Shirt</v>
      </c>
      <c r="J451" t="str">
        <f>VLOOKUP(Table1[[#This Row],[Code Product Print]], ProductPrintTable[], 2, FALSE)</f>
        <v>Green</v>
      </c>
      <c r="K451" s="2" t="str">
        <f>VLOOKUP(MID(Table1[[#This Row],[SKU]],5,2)&amp;IF(MID(Table1[[#This Row],[SKU]], 7,1) ="L", "L", ""), ProductSizeTable[], 2, FALSE)</f>
        <v>Large</v>
      </c>
      <c r="L451" s="2" t="str">
        <f>IF(Table1[[#This Row],[Gender Product Name]] = "Neutral", Table1[[#This Row],[Gender Product Print]])</f>
        <v>Neutral</v>
      </c>
      <c r="M451" s="2" t="str">
        <f>LEFT(Table1[[#This Row],[SKU]], 2)</f>
        <v>02</v>
      </c>
      <c r="N451" s="2" t="str">
        <f>LEFT(Table1[[#This Row],[SKU]], 4)</f>
        <v>0208</v>
      </c>
      <c r="O451" s="2" t="str">
        <f>MID(Table1[[#This Row],[SKU]],IF(MID(Table1[[#This Row],[SKU]], 7,1) ="L", 8, 7),2)</f>
        <v>GR</v>
      </c>
      <c r="P451" s="2" t="str">
        <f>MID(Table1[[#This Row],[SKU]],5,2)&amp;IF(MID(Table1[[#This Row],[SKU]], 7,1) ="L", "L", "")</f>
        <v>03</v>
      </c>
      <c r="Q451" s="2" t="str">
        <f>VLOOKUP(Table1[[#This Row],[Code Product Name]], ProductNameTable[], 3, FALSE)</f>
        <v>Neutral</v>
      </c>
      <c r="R451" s="2" t="str">
        <f>VLOOKUP(Table1[[#This Row],[Code Product Print]], ProductPrintTable[], 3, FALSE)</f>
        <v>Neutral</v>
      </c>
      <c r="S451" s="2"/>
    </row>
    <row r="452" spans="1:19" ht="15" x14ac:dyDescent="0.2">
      <c r="A452" t="s">
        <v>1346</v>
      </c>
      <c r="B452" t="b">
        <v>1</v>
      </c>
      <c r="C452" t="b">
        <v>0</v>
      </c>
      <c r="D452" t="s">
        <v>215</v>
      </c>
      <c r="F452">
        <v>10</v>
      </c>
      <c r="H452" t="str">
        <f>VLOOKUP(Table1[[#This Row],[Code Product Line]],ProductLineTable[], 2,FALSE)</f>
        <v>Snappies</v>
      </c>
      <c r="I452" t="str">
        <f>VLOOKUP(Table1[[#This Row],[Code Product Name]], ProductNameTable[], 2, FALSE)</f>
        <v>Play Shirt</v>
      </c>
      <c r="J452" t="str">
        <f>VLOOKUP(Table1[[#This Row],[Code Product Print]], ProductPrintTable[], 2, FALSE)</f>
        <v>Green</v>
      </c>
      <c r="K452" s="2" t="str">
        <f>VLOOKUP(MID(Table1[[#This Row],[SKU]],5,2)&amp;IF(MID(Table1[[#This Row],[SKU]], 7,1) ="L", "L", ""), ProductSizeTable[], 2, FALSE)</f>
        <v>Large</v>
      </c>
      <c r="L452" s="2" t="str">
        <f>IF(Table1[[#This Row],[Gender Product Name]] = "Neutral", Table1[[#This Row],[Gender Product Print]])</f>
        <v>Neutral</v>
      </c>
      <c r="M452" s="2" t="str">
        <f>LEFT(Table1[[#This Row],[SKU]], 2)</f>
        <v>02</v>
      </c>
      <c r="N452" s="2" t="str">
        <f>LEFT(Table1[[#This Row],[SKU]], 4)</f>
        <v>0208</v>
      </c>
      <c r="O452" s="2" t="str">
        <f>MID(Table1[[#This Row],[SKU]],IF(MID(Table1[[#This Row],[SKU]], 7,1) ="L", 8, 7),2)</f>
        <v>GR</v>
      </c>
      <c r="P452" s="2" t="str">
        <f>MID(Table1[[#This Row],[SKU]],5,2)&amp;IF(MID(Table1[[#This Row],[SKU]], 7,1) ="L", "L", "")</f>
        <v>03</v>
      </c>
      <c r="Q452" s="2" t="str">
        <f>VLOOKUP(Table1[[#This Row],[Code Product Name]], ProductNameTable[], 3, FALSE)</f>
        <v>Neutral</v>
      </c>
      <c r="R452" s="2" t="str">
        <f>VLOOKUP(Table1[[#This Row],[Code Product Print]], ProductPrintTable[], 3, FALSE)</f>
        <v>Neutral</v>
      </c>
      <c r="S452" s="2"/>
    </row>
    <row r="453" spans="1:19" ht="15" x14ac:dyDescent="0.2">
      <c r="A453" t="s">
        <v>1347</v>
      </c>
      <c r="B453" t="b">
        <v>0</v>
      </c>
      <c r="C453" t="b">
        <v>0</v>
      </c>
      <c r="D453" t="s">
        <v>217</v>
      </c>
      <c r="F453">
        <v>10</v>
      </c>
      <c r="H453" t="str">
        <f>VLOOKUP(Table1[[#This Row],[Code Product Line]],ProductLineTable[], 2,FALSE)</f>
        <v>Snappies</v>
      </c>
      <c r="I453" t="str">
        <f>VLOOKUP(Table1[[#This Row],[Code Product Name]], ProductNameTable[], 2, FALSE)</f>
        <v>Play Shirt</v>
      </c>
      <c r="J453" t="str">
        <f>VLOOKUP(Table1[[#This Row],[Code Product Print]], ProductPrintTable[], 2, FALSE)</f>
        <v>Green</v>
      </c>
      <c r="K453" s="2" t="str">
        <f>VLOOKUP(MID(Table1[[#This Row],[SKU]],5,2)&amp;IF(MID(Table1[[#This Row],[SKU]], 7,1) ="L", "L", ""), ProductSizeTable[], 2, FALSE)</f>
        <v>Large</v>
      </c>
      <c r="L453" s="2" t="str">
        <f>IF(Table1[[#This Row],[Gender Product Name]] = "Neutral", Table1[[#This Row],[Gender Product Print]])</f>
        <v>Neutral</v>
      </c>
      <c r="M453" s="2" t="str">
        <f>LEFT(Table1[[#This Row],[SKU]], 2)</f>
        <v>02</v>
      </c>
      <c r="N453" s="2" t="str">
        <f>LEFT(Table1[[#This Row],[SKU]], 4)</f>
        <v>0208</v>
      </c>
      <c r="O453" s="2" t="str">
        <f>MID(Table1[[#This Row],[SKU]],IF(MID(Table1[[#This Row],[SKU]], 7,1) ="L", 8, 7),2)</f>
        <v>GR</v>
      </c>
      <c r="P453" s="2" t="str">
        <f>MID(Table1[[#This Row],[SKU]],5,2)&amp;IF(MID(Table1[[#This Row],[SKU]], 7,1) ="L", "L", "")</f>
        <v>03</v>
      </c>
      <c r="Q453" s="2" t="str">
        <f>VLOOKUP(Table1[[#This Row],[Code Product Name]], ProductNameTable[], 3, FALSE)</f>
        <v>Neutral</v>
      </c>
      <c r="R453" s="2" t="str">
        <f>VLOOKUP(Table1[[#This Row],[Code Product Print]], ProductPrintTable[], 3, FALSE)</f>
        <v>Neutral</v>
      </c>
      <c r="S453" s="2"/>
    </row>
    <row r="454" spans="1:19" ht="15" x14ac:dyDescent="0.2">
      <c r="A454" t="s">
        <v>1348</v>
      </c>
      <c r="B454" t="b">
        <v>0</v>
      </c>
      <c r="C454" t="b">
        <v>0</v>
      </c>
      <c r="D454" t="s">
        <v>219</v>
      </c>
      <c r="F454">
        <v>10</v>
      </c>
      <c r="H454" t="str">
        <f>VLOOKUP(Table1[[#This Row],[Code Product Line]],ProductLineTable[], 2,FALSE)</f>
        <v>Snappies</v>
      </c>
      <c r="I454" t="str">
        <f>VLOOKUP(Table1[[#This Row],[Code Product Name]], ProductNameTable[], 2, FALSE)</f>
        <v>Play Shirt</v>
      </c>
      <c r="J454" t="str">
        <f>VLOOKUP(Table1[[#This Row],[Code Product Print]], ProductPrintTable[], 2, FALSE)</f>
        <v>Green</v>
      </c>
      <c r="K454" s="2" t="str">
        <f>VLOOKUP(MID(Table1[[#This Row],[SKU]],5,2)&amp;IF(MID(Table1[[#This Row],[SKU]], 7,1) ="L", "L", ""), ProductSizeTable[], 2, FALSE)</f>
        <v>Large</v>
      </c>
      <c r="L454" s="2" t="str">
        <f>IF(Table1[[#This Row],[Gender Product Name]] = "Neutral", Table1[[#This Row],[Gender Product Print]])</f>
        <v>Neutral</v>
      </c>
      <c r="M454" s="2" t="str">
        <f>LEFT(Table1[[#This Row],[SKU]], 2)</f>
        <v>02</v>
      </c>
      <c r="N454" s="2" t="str">
        <f>LEFT(Table1[[#This Row],[SKU]], 4)</f>
        <v>0208</v>
      </c>
      <c r="O454" s="2" t="str">
        <f>MID(Table1[[#This Row],[SKU]],IF(MID(Table1[[#This Row],[SKU]], 7,1) ="L", 8, 7),2)</f>
        <v>GR</v>
      </c>
      <c r="P454" s="2" t="str">
        <f>MID(Table1[[#This Row],[SKU]],5,2)&amp;IF(MID(Table1[[#This Row],[SKU]], 7,1) ="L", "L", "")</f>
        <v>03</v>
      </c>
      <c r="Q454" s="2" t="str">
        <f>VLOOKUP(Table1[[#This Row],[Code Product Name]], ProductNameTable[], 3, FALSE)</f>
        <v>Neutral</v>
      </c>
      <c r="R454" s="2" t="str">
        <f>VLOOKUP(Table1[[#This Row],[Code Product Print]], ProductPrintTable[], 3, FALSE)</f>
        <v>Neutral</v>
      </c>
      <c r="S454" s="2"/>
    </row>
    <row r="455" spans="1:19" ht="15" x14ac:dyDescent="0.2">
      <c r="A455" t="s">
        <v>1349</v>
      </c>
      <c r="B455" t="b">
        <v>0</v>
      </c>
      <c r="C455" t="b">
        <v>0</v>
      </c>
      <c r="D455" t="s">
        <v>221</v>
      </c>
      <c r="F455">
        <v>10</v>
      </c>
      <c r="H455" t="str">
        <f>VLOOKUP(Table1[[#This Row],[Code Product Line]],ProductLineTable[], 2,FALSE)</f>
        <v>Snappies</v>
      </c>
      <c r="I455" t="str">
        <f>VLOOKUP(Table1[[#This Row],[Code Product Name]], ProductNameTable[], 2, FALSE)</f>
        <v>Play Shirt</v>
      </c>
      <c r="J455" t="str">
        <f>VLOOKUP(Table1[[#This Row],[Code Product Print]], ProductPrintTable[], 2, FALSE)</f>
        <v>Green</v>
      </c>
      <c r="K455" s="2" t="str">
        <f>VLOOKUP(MID(Table1[[#This Row],[SKU]],5,2)&amp;IF(MID(Table1[[#This Row],[SKU]], 7,1) ="L", "L", ""), ProductSizeTable[], 2, FALSE)</f>
        <v>Large</v>
      </c>
      <c r="L455" s="2" t="str">
        <f>IF(Table1[[#This Row],[Gender Product Name]] = "Neutral", Table1[[#This Row],[Gender Product Print]])</f>
        <v>Neutral</v>
      </c>
      <c r="M455" s="2" t="str">
        <f>LEFT(Table1[[#This Row],[SKU]], 2)</f>
        <v>02</v>
      </c>
      <c r="N455" s="2" t="str">
        <f>LEFT(Table1[[#This Row],[SKU]], 4)</f>
        <v>0208</v>
      </c>
      <c r="O455" s="2" t="str">
        <f>MID(Table1[[#This Row],[SKU]],IF(MID(Table1[[#This Row],[SKU]], 7,1) ="L", 8, 7),2)</f>
        <v>GR</v>
      </c>
      <c r="P455" s="2" t="str">
        <f>MID(Table1[[#This Row],[SKU]],5,2)&amp;IF(MID(Table1[[#This Row],[SKU]], 7,1) ="L", "L", "")</f>
        <v>03</v>
      </c>
      <c r="Q455" s="2" t="str">
        <f>VLOOKUP(Table1[[#This Row],[Code Product Name]], ProductNameTable[], 3, FALSE)</f>
        <v>Neutral</v>
      </c>
      <c r="R455" s="2" t="str">
        <f>VLOOKUP(Table1[[#This Row],[Code Product Print]], ProductPrintTable[], 3, FALSE)</f>
        <v>Neutral</v>
      </c>
      <c r="S455" s="2"/>
    </row>
    <row r="456" spans="1:19" ht="15" x14ac:dyDescent="0.2">
      <c r="A456" t="s">
        <v>1350</v>
      </c>
      <c r="B456" t="b">
        <v>0</v>
      </c>
      <c r="C456" t="b">
        <v>0</v>
      </c>
      <c r="D456" t="s">
        <v>223</v>
      </c>
      <c r="F456">
        <v>10</v>
      </c>
      <c r="H456" t="str">
        <f>VLOOKUP(Table1[[#This Row],[Code Product Line]],ProductLineTable[], 2,FALSE)</f>
        <v>Snappies</v>
      </c>
      <c r="I456" t="str">
        <f>VLOOKUP(Table1[[#This Row],[Code Product Name]], ProductNameTable[], 2, FALSE)</f>
        <v>Play Shirt</v>
      </c>
      <c r="J456" t="str">
        <f>VLOOKUP(Table1[[#This Row],[Code Product Print]], ProductPrintTable[], 2, FALSE)</f>
        <v>Green</v>
      </c>
      <c r="K456" s="2" t="str">
        <f>VLOOKUP(MID(Table1[[#This Row],[SKU]],5,2)&amp;IF(MID(Table1[[#This Row],[SKU]], 7,1) ="L", "L", ""), ProductSizeTable[], 2, FALSE)</f>
        <v>Large</v>
      </c>
      <c r="L456" s="2" t="str">
        <f>IF(Table1[[#This Row],[Gender Product Name]] = "Neutral", Table1[[#This Row],[Gender Product Print]])</f>
        <v>Neutral</v>
      </c>
      <c r="M456" s="2" t="str">
        <f>LEFT(Table1[[#This Row],[SKU]], 2)</f>
        <v>02</v>
      </c>
      <c r="N456" s="2" t="str">
        <f>LEFT(Table1[[#This Row],[SKU]], 4)</f>
        <v>0208</v>
      </c>
      <c r="O456" s="2" t="str">
        <f>MID(Table1[[#This Row],[SKU]],IF(MID(Table1[[#This Row],[SKU]], 7,1) ="L", 8, 7),2)</f>
        <v>GR</v>
      </c>
      <c r="P456" s="2" t="str">
        <f>MID(Table1[[#This Row],[SKU]],5,2)&amp;IF(MID(Table1[[#This Row],[SKU]], 7,1) ="L", "L", "")</f>
        <v>03</v>
      </c>
      <c r="Q456" s="2" t="str">
        <f>VLOOKUP(Table1[[#This Row],[Code Product Name]], ProductNameTable[], 3, FALSE)</f>
        <v>Neutral</v>
      </c>
      <c r="R456" s="2" t="str">
        <f>VLOOKUP(Table1[[#This Row],[Code Product Print]], ProductPrintTable[], 3, FALSE)</f>
        <v>Neutral</v>
      </c>
      <c r="S456" s="2"/>
    </row>
    <row r="457" spans="1:19" ht="15" x14ac:dyDescent="0.2">
      <c r="A457" t="s">
        <v>1351</v>
      </c>
      <c r="B457" t="b">
        <v>0</v>
      </c>
      <c r="C457" t="b">
        <v>0</v>
      </c>
      <c r="D457" t="s">
        <v>225</v>
      </c>
      <c r="F457">
        <v>10</v>
      </c>
      <c r="H457" t="str">
        <f>VLOOKUP(Table1[[#This Row],[Code Product Line]],ProductLineTable[], 2,FALSE)</f>
        <v>Snappies</v>
      </c>
      <c r="I457" t="str">
        <f>VLOOKUP(Table1[[#This Row],[Code Product Name]], ProductNameTable[], 2, FALSE)</f>
        <v>Play Shirt</v>
      </c>
      <c r="J457" t="str">
        <f>VLOOKUP(Table1[[#This Row],[Code Product Print]], ProductPrintTable[], 2, FALSE)</f>
        <v>Green</v>
      </c>
      <c r="K457" s="2" t="str">
        <f>VLOOKUP(MID(Table1[[#This Row],[SKU]],5,2)&amp;IF(MID(Table1[[#This Row],[SKU]], 7,1) ="L", "L", ""), ProductSizeTable[], 2, FALSE)</f>
        <v>Large</v>
      </c>
      <c r="L457" s="2" t="str">
        <f>IF(Table1[[#This Row],[Gender Product Name]] = "Neutral", Table1[[#This Row],[Gender Product Print]])</f>
        <v>Neutral</v>
      </c>
      <c r="M457" s="2" t="str">
        <f>LEFT(Table1[[#This Row],[SKU]], 2)</f>
        <v>02</v>
      </c>
      <c r="N457" s="2" t="str">
        <f>LEFT(Table1[[#This Row],[SKU]], 4)</f>
        <v>0208</v>
      </c>
      <c r="O457" s="2" t="str">
        <f>MID(Table1[[#This Row],[SKU]],IF(MID(Table1[[#This Row],[SKU]], 7,1) ="L", 8, 7),2)</f>
        <v>GR</v>
      </c>
      <c r="P457" s="2" t="str">
        <f>MID(Table1[[#This Row],[SKU]],5,2)&amp;IF(MID(Table1[[#This Row],[SKU]], 7,1) ="L", "L", "")</f>
        <v>03</v>
      </c>
      <c r="Q457" s="2" t="str">
        <f>VLOOKUP(Table1[[#This Row],[Code Product Name]], ProductNameTable[], 3, FALSE)</f>
        <v>Neutral</v>
      </c>
      <c r="R457" s="2" t="str">
        <f>VLOOKUP(Table1[[#This Row],[Code Product Print]], ProductPrintTable[], 3, FALSE)</f>
        <v>Neutral</v>
      </c>
      <c r="S457" s="2"/>
    </row>
    <row r="458" spans="1:19" ht="15" x14ac:dyDescent="0.2">
      <c r="A458" t="s">
        <v>1352</v>
      </c>
      <c r="B458" t="b">
        <v>0</v>
      </c>
      <c r="C458" t="b">
        <v>0</v>
      </c>
      <c r="D458" t="s">
        <v>227</v>
      </c>
      <c r="F458">
        <v>10</v>
      </c>
      <c r="H458" t="str">
        <f>VLOOKUP(Table1[[#This Row],[Code Product Line]],ProductLineTable[], 2,FALSE)</f>
        <v>Snappies</v>
      </c>
      <c r="I458" t="str">
        <f>VLOOKUP(Table1[[#This Row],[Code Product Name]], ProductNameTable[], 2, FALSE)</f>
        <v>Play Shirt</v>
      </c>
      <c r="J458" t="str">
        <f>VLOOKUP(Table1[[#This Row],[Code Product Print]], ProductPrintTable[], 2, FALSE)</f>
        <v>Green</v>
      </c>
      <c r="K458" s="2" t="str">
        <f>VLOOKUP(MID(Table1[[#This Row],[SKU]],5,2)&amp;IF(MID(Table1[[#This Row],[SKU]], 7,1) ="L", "L", ""), ProductSizeTable[], 2, FALSE)</f>
        <v>Large</v>
      </c>
      <c r="L458" s="2" t="str">
        <f>IF(Table1[[#This Row],[Gender Product Name]] = "Neutral", Table1[[#This Row],[Gender Product Print]])</f>
        <v>Neutral</v>
      </c>
      <c r="M458" s="2" t="str">
        <f>LEFT(Table1[[#This Row],[SKU]], 2)</f>
        <v>02</v>
      </c>
      <c r="N458" s="2" t="str">
        <f>LEFT(Table1[[#This Row],[SKU]], 4)</f>
        <v>0208</v>
      </c>
      <c r="O458" s="2" t="str">
        <f>MID(Table1[[#This Row],[SKU]],IF(MID(Table1[[#This Row],[SKU]], 7,1) ="L", 8, 7),2)</f>
        <v>GR</v>
      </c>
      <c r="P458" s="2" t="str">
        <f>MID(Table1[[#This Row],[SKU]],5,2)&amp;IF(MID(Table1[[#This Row],[SKU]], 7,1) ="L", "L", "")</f>
        <v>03</v>
      </c>
      <c r="Q458" s="2" t="str">
        <f>VLOOKUP(Table1[[#This Row],[Code Product Name]], ProductNameTable[], 3, FALSE)</f>
        <v>Neutral</v>
      </c>
      <c r="R458" s="2" t="str">
        <f>VLOOKUP(Table1[[#This Row],[Code Product Print]], ProductPrintTable[], 3, FALSE)</f>
        <v>Neutral</v>
      </c>
      <c r="S458" s="2"/>
    </row>
    <row r="459" spans="1:19" ht="15" x14ac:dyDescent="0.2">
      <c r="A459" t="s">
        <v>1353</v>
      </c>
      <c r="B459" t="b">
        <v>0</v>
      </c>
      <c r="C459" t="b">
        <v>0</v>
      </c>
      <c r="D459" t="s">
        <v>229</v>
      </c>
      <c r="F459">
        <v>10</v>
      </c>
      <c r="H459" t="str">
        <f>VLOOKUP(Table1[[#This Row],[Code Product Line]],ProductLineTable[], 2,FALSE)</f>
        <v>Snappies</v>
      </c>
      <c r="I459" t="str">
        <f>VLOOKUP(Table1[[#This Row],[Code Product Name]], ProductNameTable[], 2, FALSE)</f>
        <v>Play Shirt</v>
      </c>
      <c r="J459" t="str">
        <f>VLOOKUP(Table1[[#This Row],[Code Product Print]], ProductPrintTable[], 2, FALSE)</f>
        <v>Green</v>
      </c>
      <c r="K459" s="2" t="str">
        <f>VLOOKUP(MID(Table1[[#This Row],[SKU]],5,2)&amp;IF(MID(Table1[[#This Row],[SKU]], 7,1) ="L", "L", ""), ProductSizeTable[], 2, FALSE)</f>
        <v>Large</v>
      </c>
      <c r="L459" s="2" t="str">
        <f>IF(Table1[[#This Row],[Gender Product Name]] = "Neutral", Table1[[#This Row],[Gender Product Print]])</f>
        <v>Neutral</v>
      </c>
      <c r="M459" s="2" t="str">
        <f>LEFT(Table1[[#This Row],[SKU]], 2)</f>
        <v>02</v>
      </c>
      <c r="N459" s="2" t="str">
        <f>LEFT(Table1[[#This Row],[SKU]], 4)</f>
        <v>0208</v>
      </c>
      <c r="O459" s="2" t="str">
        <f>MID(Table1[[#This Row],[SKU]],IF(MID(Table1[[#This Row],[SKU]], 7,1) ="L", 8, 7),2)</f>
        <v>GR</v>
      </c>
      <c r="P459" s="2" t="str">
        <f>MID(Table1[[#This Row],[SKU]],5,2)&amp;IF(MID(Table1[[#This Row],[SKU]], 7,1) ="L", "L", "")</f>
        <v>03</v>
      </c>
      <c r="Q459" s="2" t="str">
        <f>VLOOKUP(Table1[[#This Row],[Code Product Name]], ProductNameTable[], 3, FALSE)</f>
        <v>Neutral</v>
      </c>
      <c r="R459" s="2" t="str">
        <f>VLOOKUP(Table1[[#This Row],[Code Product Print]], ProductPrintTable[], 3, FALSE)</f>
        <v>Neutral</v>
      </c>
      <c r="S459" s="2"/>
    </row>
    <row r="460" spans="1:19" ht="15" x14ac:dyDescent="0.2">
      <c r="A460" t="s">
        <v>1354</v>
      </c>
      <c r="B460" t="b">
        <v>0</v>
      </c>
      <c r="C460" t="b">
        <v>0</v>
      </c>
      <c r="D460" t="s">
        <v>231</v>
      </c>
      <c r="F460">
        <v>10</v>
      </c>
      <c r="H460" t="str">
        <f>VLOOKUP(Table1[[#This Row],[Code Product Line]],ProductLineTable[], 2,FALSE)</f>
        <v>Snappies</v>
      </c>
      <c r="I460" t="str">
        <f>VLOOKUP(Table1[[#This Row],[Code Product Name]], ProductNameTable[], 2, FALSE)</f>
        <v>Play Shirt</v>
      </c>
      <c r="J460" t="str">
        <f>VLOOKUP(Table1[[#This Row],[Code Product Print]], ProductPrintTable[], 2, FALSE)</f>
        <v>Green</v>
      </c>
      <c r="K460" s="2" t="str">
        <f>VLOOKUP(MID(Table1[[#This Row],[SKU]],5,2)&amp;IF(MID(Table1[[#This Row],[SKU]], 7,1) ="L", "L", ""), ProductSizeTable[], 2, FALSE)</f>
        <v>Large</v>
      </c>
      <c r="L460" s="2" t="str">
        <f>IF(Table1[[#This Row],[Gender Product Name]] = "Neutral", Table1[[#This Row],[Gender Product Print]])</f>
        <v>Neutral</v>
      </c>
      <c r="M460" s="2" t="str">
        <f>LEFT(Table1[[#This Row],[SKU]], 2)</f>
        <v>02</v>
      </c>
      <c r="N460" s="2" t="str">
        <f>LEFT(Table1[[#This Row],[SKU]], 4)</f>
        <v>0208</v>
      </c>
      <c r="O460" s="2" t="str">
        <f>MID(Table1[[#This Row],[SKU]],IF(MID(Table1[[#This Row],[SKU]], 7,1) ="L", 8, 7),2)</f>
        <v>GR</v>
      </c>
      <c r="P460" s="2" t="str">
        <f>MID(Table1[[#This Row],[SKU]],5,2)&amp;IF(MID(Table1[[#This Row],[SKU]], 7,1) ="L", "L", "")</f>
        <v>03</v>
      </c>
      <c r="Q460" s="2" t="str">
        <f>VLOOKUP(Table1[[#This Row],[Code Product Name]], ProductNameTable[], 3, FALSE)</f>
        <v>Neutral</v>
      </c>
      <c r="R460" s="2" t="str">
        <f>VLOOKUP(Table1[[#This Row],[Code Product Print]], ProductPrintTable[], 3, FALSE)</f>
        <v>Neutral</v>
      </c>
      <c r="S460" s="2"/>
    </row>
    <row r="461" spans="1:19" ht="15" x14ac:dyDescent="0.2">
      <c r="A461" t="s">
        <v>1355</v>
      </c>
      <c r="B461" t="b">
        <v>1</v>
      </c>
      <c r="C461" t="b">
        <v>0</v>
      </c>
      <c r="D461" t="s">
        <v>1356</v>
      </c>
      <c r="F461">
        <v>10</v>
      </c>
      <c r="H461" t="str">
        <f>VLOOKUP(Table1[[#This Row],[Code Product Line]],ProductLineTable[], 2,FALSE)</f>
        <v>Snappies</v>
      </c>
      <c r="I461" t="str">
        <f>VLOOKUP(Table1[[#This Row],[Code Product Name]], ProductNameTable[], 2, FALSE)</f>
        <v>Play Shirt</v>
      </c>
      <c r="J461" t="str">
        <f>VLOOKUP(Table1[[#This Row],[Code Product Print]], ProductPrintTable[], 2, FALSE)</f>
        <v>Metro</v>
      </c>
      <c r="K461" s="2" t="str">
        <f>VLOOKUP(MID(Table1[[#This Row],[SKU]],5,2)&amp;IF(MID(Table1[[#This Row],[SKU]], 7,1) ="L", "L", ""), ProductSizeTable[], 2, FALSE)</f>
        <v>Large</v>
      </c>
      <c r="L461" s="2" t="str">
        <f>IF(Table1[[#This Row],[Gender Product Name]] = "Neutral", Table1[[#This Row],[Gender Product Print]])</f>
        <v>Neutral</v>
      </c>
      <c r="M461" s="2" t="str">
        <f>LEFT(Table1[[#This Row],[SKU]], 2)</f>
        <v>02</v>
      </c>
      <c r="N461" s="2" t="str">
        <f>LEFT(Table1[[#This Row],[SKU]], 4)</f>
        <v>0208</v>
      </c>
      <c r="O461" s="2" t="str">
        <f>MID(Table1[[#This Row],[SKU]],IF(MID(Table1[[#This Row],[SKU]], 7,1) ="L", 8, 7),2)</f>
        <v>ME</v>
      </c>
      <c r="P461" s="2" t="str">
        <f>MID(Table1[[#This Row],[SKU]],5,2)&amp;IF(MID(Table1[[#This Row],[SKU]], 7,1) ="L", "L", "")</f>
        <v>03</v>
      </c>
      <c r="Q461" s="2" t="str">
        <f>VLOOKUP(Table1[[#This Row],[Code Product Name]], ProductNameTable[], 3, FALSE)</f>
        <v>Neutral</v>
      </c>
      <c r="R461" s="2" t="str">
        <f>VLOOKUP(Table1[[#This Row],[Code Product Print]], ProductPrintTable[], 3, FALSE)</f>
        <v>Neutral</v>
      </c>
      <c r="S461" s="2"/>
    </row>
    <row r="462" spans="1:19" ht="15" x14ac:dyDescent="0.2">
      <c r="A462" t="s">
        <v>1357</v>
      </c>
      <c r="B462" t="b">
        <v>1</v>
      </c>
      <c r="C462" t="b">
        <v>0</v>
      </c>
      <c r="D462" t="s">
        <v>1358</v>
      </c>
      <c r="F462">
        <v>10</v>
      </c>
      <c r="H462" t="str">
        <f>VLOOKUP(Table1[[#This Row],[Code Product Line]],ProductLineTable[], 2,FALSE)</f>
        <v>Snappies</v>
      </c>
      <c r="I462" t="str">
        <f>VLOOKUP(Table1[[#This Row],[Code Product Name]], ProductNameTable[], 2, FALSE)</f>
        <v>Play Shirt</v>
      </c>
      <c r="J462" t="str">
        <f>VLOOKUP(Table1[[#This Row],[Code Product Print]], ProductPrintTable[], 2, FALSE)</f>
        <v>Overnights</v>
      </c>
      <c r="K462" s="2" t="str">
        <f>VLOOKUP(MID(Table1[[#This Row],[SKU]],5,2)&amp;IF(MID(Table1[[#This Row],[SKU]], 7,1) ="L", "L", ""), ProductSizeTable[], 2, FALSE)</f>
        <v>Large</v>
      </c>
      <c r="L462" s="2" t="str">
        <f>IF(Table1[[#This Row],[Gender Product Name]] = "Neutral", Table1[[#This Row],[Gender Product Print]])</f>
        <v>Neutral</v>
      </c>
      <c r="M462" s="2" t="str">
        <f>LEFT(Table1[[#This Row],[SKU]], 2)</f>
        <v>02</v>
      </c>
      <c r="N462" s="2" t="str">
        <f>LEFT(Table1[[#This Row],[SKU]], 4)</f>
        <v>0208</v>
      </c>
      <c r="O462" s="2" t="str">
        <f>MID(Table1[[#This Row],[SKU]],IF(MID(Table1[[#This Row],[SKU]], 7,1) ="L", 8, 7),2)</f>
        <v>ON</v>
      </c>
      <c r="P462" s="2" t="str">
        <f>MID(Table1[[#This Row],[SKU]],5,2)&amp;IF(MID(Table1[[#This Row],[SKU]], 7,1) ="L", "L", "")</f>
        <v>03</v>
      </c>
      <c r="Q462" s="2" t="str">
        <f>VLOOKUP(Table1[[#This Row],[Code Product Name]], ProductNameTable[], 3, FALSE)</f>
        <v>Neutral</v>
      </c>
      <c r="R462" s="2" t="str">
        <f>VLOOKUP(Table1[[#This Row],[Code Product Print]], ProductPrintTable[], 3, FALSE)</f>
        <v>Neutral</v>
      </c>
      <c r="S462" s="2"/>
    </row>
    <row r="463" spans="1:19" ht="15" x14ac:dyDescent="0.2">
      <c r="A463" t="s">
        <v>1359</v>
      </c>
      <c r="B463" t="b">
        <v>0</v>
      </c>
      <c r="C463" t="b">
        <v>0</v>
      </c>
      <c r="D463" t="s">
        <v>1360</v>
      </c>
      <c r="F463">
        <v>10</v>
      </c>
      <c r="H463" t="str">
        <f>VLOOKUP(Table1[[#This Row],[Code Product Line]],ProductLineTable[], 2,FALSE)</f>
        <v>Snappies</v>
      </c>
      <c r="I463" t="str">
        <f>VLOOKUP(Table1[[#This Row],[Code Product Name]], ProductNameTable[], 2, FALSE)</f>
        <v>Play Shirt</v>
      </c>
      <c r="J463" t="str">
        <f>VLOOKUP(Table1[[#This Row],[Code Product Print]], ProductPrintTable[], 2, FALSE)</f>
        <v>Pink</v>
      </c>
      <c r="K463" s="2" t="str">
        <f>VLOOKUP(MID(Table1[[#This Row],[SKU]],5,2)&amp;IF(MID(Table1[[#This Row],[SKU]], 7,1) ="L", "L", ""), ProductSizeTable[], 2, FALSE)</f>
        <v>Large</v>
      </c>
      <c r="L463" s="2" t="str">
        <f>IF(Table1[[#This Row],[Gender Product Name]] = "Neutral", Table1[[#This Row],[Gender Product Print]])</f>
        <v>Female</v>
      </c>
      <c r="M463" s="2" t="str">
        <f>LEFT(Table1[[#This Row],[SKU]], 2)</f>
        <v>02</v>
      </c>
      <c r="N463" s="2" t="str">
        <f>LEFT(Table1[[#This Row],[SKU]], 4)</f>
        <v>0208</v>
      </c>
      <c r="O463" s="2" t="str">
        <f>MID(Table1[[#This Row],[SKU]],IF(MID(Table1[[#This Row],[SKU]], 7,1) ="L", 8, 7),2)</f>
        <v>PK</v>
      </c>
      <c r="P463" s="2" t="str">
        <f>MID(Table1[[#This Row],[SKU]],5,2)&amp;IF(MID(Table1[[#This Row],[SKU]], 7,1) ="L", "L", "")</f>
        <v>03</v>
      </c>
      <c r="Q463" s="2" t="str">
        <f>VLOOKUP(Table1[[#This Row],[Code Product Name]], ProductNameTable[], 3, FALSE)</f>
        <v>Neutral</v>
      </c>
      <c r="R463" s="2" t="str">
        <f>VLOOKUP(Table1[[#This Row],[Code Product Print]], ProductPrintTable[], 3, FALSE)</f>
        <v>Female</v>
      </c>
      <c r="S463" s="2"/>
    </row>
    <row r="464" spans="1:19" ht="15" x14ac:dyDescent="0.2">
      <c r="A464" t="s">
        <v>1361</v>
      </c>
      <c r="B464" t="b">
        <v>0</v>
      </c>
      <c r="C464" t="b">
        <v>0</v>
      </c>
      <c r="D464" t="s">
        <v>207</v>
      </c>
      <c r="F464">
        <v>10</v>
      </c>
      <c r="H464" t="str">
        <f>VLOOKUP(Table1[[#This Row],[Code Product Line]],ProductLineTable[], 2,FALSE)</f>
        <v>Snappies</v>
      </c>
      <c r="I464" t="str">
        <f>VLOOKUP(Table1[[#This Row],[Code Product Name]], ProductNameTable[], 2, FALSE)</f>
        <v>Play Shirt</v>
      </c>
      <c r="J464" t="str">
        <f>VLOOKUP(Table1[[#This Row],[Code Product Print]], ProductPrintTable[], 2, FALSE)</f>
        <v>Pink</v>
      </c>
      <c r="K464" s="2" t="str">
        <f>VLOOKUP(MID(Table1[[#This Row],[SKU]],5,2)&amp;IF(MID(Table1[[#This Row],[SKU]], 7,1) ="L", "L", ""), ProductSizeTable[], 2, FALSE)</f>
        <v>Large</v>
      </c>
      <c r="L464" s="2" t="str">
        <f>IF(Table1[[#This Row],[Gender Product Name]] = "Neutral", Table1[[#This Row],[Gender Product Print]])</f>
        <v>Female</v>
      </c>
      <c r="M464" s="2" t="str">
        <f>LEFT(Table1[[#This Row],[SKU]], 2)</f>
        <v>02</v>
      </c>
      <c r="N464" s="2" t="str">
        <f>LEFT(Table1[[#This Row],[SKU]], 4)</f>
        <v>0208</v>
      </c>
      <c r="O464" s="2" t="str">
        <f>MID(Table1[[#This Row],[SKU]],IF(MID(Table1[[#This Row],[SKU]], 7,1) ="L", 8, 7),2)</f>
        <v>PK</v>
      </c>
      <c r="P464" s="2" t="str">
        <f>MID(Table1[[#This Row],[SKU]],5,2)&amp;IF(MID(Table1[[#This Row],[SKU]], 7,1) ="L", "L", "")</f>
        <v>03</v>
      </c>
      <c r="Q464" s="2" t="str">
        <f>VLOOKUP(Table1[[#This Row],[Code Product Name]], ProductNameTable[], 3, FALSE)</f>
        <v>Neutral</v>
      </c>
      <c r="R464" s="2" t="str">
        <f>VLOOKUP(Table1[[#This Row],[Code Product Print]], ProductPrintTable[], 3, FALSE)</f>
        <v>Female</v>
      </c>
      <c r="S464" s="2"/>
    </row>
    <row r="465" spans="1:19" ht="15" x14ac:dyDescent="0.2">
      <c r="A465" t="s">
        <v>1362</v>
      </c>
      <c r="B465" t="b">
        <v>0</v>
      </c>
      <c r="C465" t="b">
        <v>0</v>
      </c>
      <c r="D465" t="s">
        <v>209</v>
      </c>
      <c r="F465">
        <v>10</v>
      </c>
      <c r="H465" t="str">
        <f>VLOOKUP(Table1[[#This Row],[Code Product Line]],ProductLineTable[], 2,FALSE)</f>
        <v>Snappies</v>
      </c>
      <c r="I465" t="str">
        <f>VLOOKUP(Table1[[#This Row],[Code Product Name]], ProductNameTable[], 2, FALSE)</f>
        <v>Play Shirt</v>
      </c>
      <c r="J465" t="str">
        <f>VLOOKUP(Table1[[#This Row],[Code Product Print]], ProductPrintTable[], 2, FALSE)</f>
        <v>Pink</v>
      </c>
      <c r="K465" s="2" t="str">
        <f>VLOOKUP(MID(Table1[[#This Row],[SKU]],5,2)&amp;IF(MID(Table1[[#This Row],[SKU]], 7,1) ="L", "L", ""), ProductSizeTable[], 2, FALSE)</f>
        <v>Large</v>
      </c>
      <c r="L465" s="2" t="str">
        <f>IF(Table1[[#This Row],[Gender Product Name]] = "Neutral", Table1[[#This Row],[Gender Product Print]])</f>
        <v>Female</v>
      </c>
      <c r="M465" s="2" t="str">
        <f>LEFT(Table1[[#This Row],[SKU]], 2)</f>
        <v>02</v>
      </c>
      <c r="N465" s="2" t="str">
        <f>LEFT(Table1[[#This Row],[SKU]], 4)</f>
        <v>0208</v>
      </c>
      <c r="O465" s="2" t="str">
        <f>MID(Table1[[#This Row],[SKU]],IF(MID(Table1[[#This Row],[SKU]], 7,1) ="L", 8, 7),2)</f>
        <v>PK</v>
      </c>
      <c r="P465" s="2" t="str">
        <f>MID(Table1[[#This Row],[SKU]],5,2)&amp;IF(MID(Table1[[#This Row],[SKU]], 7,1) ="L", "L", "")</f>
        <v>03</v>
      </c>
      <c r="Q465" s="2" t="str">
        <f>VLOOKUP(Table1[[#This Row],[Code Product Name]], ProductNameTable[], 3, FALSE)</f>
        <v>Neutral</v>
      </c>
      <c r="R465" s="2" t="str">
        <f>VLOOKUP(Table1[[#This Row],[Code Product Print]], ProductPrintTable[], 3, FALSE)</f>
        <v>Female</v>
      </c>
      <c r="S465" s="2"/>
    </row>
    <row r="466" spans="1:19" ht="15" x14ac:dyDescent="0.2">
      <c r="A466" t="s">
        <v>1363</v>
      </c>
      <c r="B466" t="b">
        <v>0</v>
      </c>
      <c r="C466" t="b">
        <v>0</v>
      </c>
      <c r="D466" t="s">
        <v>211</v>
      </c>
      <c r="F466">
        <v>10</v>
      </c>
      <c r="H466" t="str">
        <f>VLOOKUP(Table1[[#This Row],[Code Product Line]],ProductLineTable[], 2,FALSE)</f>
        <v>Snappies</v>
      </c>
      <c r="I466" t="str">
        <f>VLOOKUP(Table1[[#This Row],[Code Product Name]], ProductNameTable[], 2, FALSE)</f>
        <v>Play Shirt</v>
      </c>
      <c r="J466" t="str">
        <f>VLOOKUP(Table1[[#This Row],[Code Product Print]], ProductPrintTable[], 2, FALSE)</f>
        <v>Pink</v>
      </c>
      <c r="K466" s="2" t="str">
        <f>VLOOKUP(MID(Table1[[#This Row],[SKU]],5,2)&amp;IF(MID(Table1[[#This Row],[SKU]], 7,1) ="L", "L", ""), ProductSizeTable[], 2, FALSE)</f>
        <v>Large</v>
      </c>
      <c r="L466" s="2" t="str">
        <f>IF(Table1[[#This Row],[Gender Product Name]] = "Neutral", Table1[[#This Row],[Gender Product Print]])</f>
        <v>Female</v>
      </c>
      <c r="M466" s="2" t="str">
        <f>LEFT(Table1[[#This Row],[SKU]], 2)</f>
        <v>02</v>
      </c>
      <c r="N466" s="2" t="str">
        <f>LEFT(Table1[[#This Row],[SKU]], 4)</f>
        <v>0208</v>
      </c>
      <c r="O466" s="2" t="str">
        <f>MID(Table1[[#This Row],[SKU]],IF(MID(Table1[[#This Row],[SKU]], 7,1) ="L", 8, 7),2)</f>
        <v>PK</v>
      </c>
      <c r="P466" s="2" t="str">
        <f>MID(Table1[[#This Row],[SKU]],5,2)&amp;IF(MID(Table1[[#This Row],[SKU]], 7,1) ="L", "L", "")</f>
        <v>03</v>
      </c>
      <c r="Q466" s="2" t="str">
        <f>VLOOKUP(Table1[[#This Row],[Code Product Name]], ProductNameTable[], 3, FALSE)</f>
        <v>Neutral</v>
      </c>
      <c r="R466" s="2" t="str">
        <f>VLOOKUP(Table1[[#This Row],[Code Product Print]], ProductPrintTable[], 3, FALSE)</f>
        <v>Female</v>
      </c>
      <c r="S466" s="2"/>
    </row>
    <row r="467" spans="1:19" ht="15" x14ac:dyDescent="0.2">
      <c r="A467" t="s">
        <v>1364</v>
      </c>
      <c r="B467" t="b">
        <v>0</v>
      </c>
      <c r="C467" t="b">
        <v>0</v>
      </c>
      <c r="D467" t="s">
        <v>213</v>
      </c>
      <c r="F467">
        <v>10</v>
      </c>
      <c r="H467" t="str">
        <f>VLOOKUP(Table1[[#This Row],[Code Product Line]],ProductLineTable[], 2,FALSE)</f>
        <v>Snappies</v>
      </c>
      <c r="I467" t="str">
        <f>VLOOKUP(Table1[[#This Row],[Code Product Name]], ProductNameTable[], 2, FALSE)</f>
        <v>Play Shirt</v>
      </c>
      <c r="J467" t="str">
        <f>VLOOKUP(Table1[[#This Row],[Code Product Print]], ProductPrintTable[], 2, FALSE)</f>
        <v>Pink</v>
      </c>
      <c r="K467" s="2" t="str">
        <f>VLOOKUP(MID(Table1[[#This Row],[SKU]],5,2)&amp;IF(MID(Table1[[#This Row],[SKU]], 7,1) ="L", "L", ""), ProductSizeTable[], 2, FALSE)</f>
        <v>Large</v>
      </c>
      <c r="L467" s="2" t="str">
        <f>IF(Table1[[#This Row],[Gender Product Name]] = "Neutral", Table1[[#This Row],[Gender Product Print]])</f>
        <v>Female</v>
      </c>
      <c r="M467" s="2" t="str">
        <f>LEFT(Table1[[#This Row],[SKU]], 2)</f>
        <v>02</v>
      </c>
      <c r="N467" s="2" t="str">
        <f>LEFT(Table1[[#This Row],[SKU]], 4)</f>
        <v>0208</v>
      </c>
      <c r="O467" s="2" t="str">
        <f>MID(Table1[[#This Row],[SKU]],IF(MID(Table1[[#This Row],[SKU]], 7,1) ="L", 8, 7),2)</f>
        <v>PK</v>
      </c>
      <c r="P467" s="2" t="str">
        <f>MID(Table1[[#This Row],[SKU]],5,2)&amp;IF(MID(Table1[[#This Row],[SKU]], 7,1) ="L", "L", "")</f>
        <v>03</v>
      </c>
      <c r="Q467" s="2" t="str">
        <f>VLOOKUP(Table1[[#This Row],[Code Product Name]], ProductNameTable[], 3, FALSE)</f>
        <v>Neutral</v>
      </c>
      <c r="R467" s="2" t="str">
        <f>VLOOKUP(Table1[[#This Row],[Code Product Print]], ProductPrintTable[], 3, FALSE)</f>
        <v>Female</v>
      </c>
      <c r="S467" s="2"/>
    </row>
    <row r="468" spans="1:19" ht="15" x14ac:dyDescent="0.2">
      <c r="A468" t="s">
        <v>1365</v>
      </c>
      <c r="B468" t="b">
        <v>1</v>
      </c>
      <c r="C468" t="b">
        <v>0</v>
      </c>
      <c r="D468" t="s">
        <v>215</v>
      </c>
      <c r="F468">
        <v>10</v>
      </c>
      <c r="H468" t="str">
        <f>VLOOKUP(Table1[[#This Row],[Code Product Line]],ProductLineTable[], 2,FALSE)</f>
        <v>Snappies</v>
      </c>
      <c r="I468" t="str">
        <f>VLOOKUP(Table1[[#This Row],[Code Product Name]], ProductNameTable[], 2, FALSE)</f>
        <v>Play Shirt</v>
      </c>
      <c r="J468" t="str">
        <f>VLOOKUP(Table1[[#This Row],[Code Product Print]], ProductPrintTable[], 2, FALSE)</f>
        <v>Pink</v>
      </c>
      <c r="K468" s="2" t="str">
        <f>VLOOKUP(MID(Table1[[#This Row],[SKU]],5,2)&amp;IF(MID(Table1[[#This Row],[SKU]], 7,1) ="L", "L", ""), ProductSizeTable[], 2, FALSE)</f>
        <v>Large</v>
      </c>
      <c r="L468" s="2" t="str">
        <f>IF(Table1[[#This Row],[Gender Product Name]] = "Neutral", Table1[[#This Row],[Gender Product Print]])</f>
        <v>Female</v>
      </c>
      <c r="M468" s="2" t="str">
        <f>LEFT(Table1[[#This Row],[SKU]], 2)</f>
        <v>02</v>
      </c>
      <c r="N468" s="2" t="str">
        <f>LEFT(Table1[[#This Row],[SKU]], 4)</f>
        <v>0208</v>
      </c>
      <c r="O468" s="2" t="str">
        <f>MID(Table1[[#This Row],[SKU]],IF(MID(Table1[[#This Row],[SKU]], 7,1) ="L", 8, 7),2)</f>
        <v>PK</v>
      </c>
      <c r="P468" s="2" t="str">
        <f>MID(Table1[[#This Row],[SKU]],5,2)&amp;IF(MID(Table1[[#This Row],[SKU]], 7,1) ="L", "L", "")</f>
        <v>03</v>
      </c>
      <c r="Q468" s="2" t="str">
        <f>VLOOKUP(Table1[[#This Row],[Code Product Name]], ProductNameTable[], 3, FALSE)</f>
        <v>Neutral</v>
      </c>
      <c r="R468" s="2" t="str">
        <f>VLOOKUP(Table1[[#This Row],[Code Product Print]], ProductPrintTable[], 3, FALSE)</f>
        <v>Female</v>
      </c>
      <c r="S468" s="2"/>
    </row>
    <row r="469" spans="1:19" ht="15" x14ac:dyDescent="0.2">
      <c r="A469" t="s">
        <v>1366</v>
      </c>
      <c r="B469" t="b">
        <v>0</v>
      </c>
      <c r="C469" t="b">
        <v>0</v>
      </c>
      <c r="D469" t="s">
        <v>217</v>
      </c>
      <c r="F469">
        <v>10</v>
      </c>
      <c r="H469" t="str">
        <f>VLOOKUP(Table1[[#This Row],[Code Product Line]],ProductLineTable[], 2,FALSE)</f>
        <v>Snappies</v>
      </c>
      <c r="I469" t="str">
        <f>VLOOKUP(Table1[[#This Row],[Code Product Name]], ProductNameTable[], 2, FALSE)</f>
        <v>Play Shirt</v>
      </c>
      <c r="J469" t="str">
        <f>VLOOKUP(Table1[[#This Row],[Code Product Print]], ProductPrintTable[], 2, FALSE)</f>
        <v>Pink</v>
      </c>
      <c r="K469" s="2" t="str">
        <f>VLOOKUP(MID(Table1[[#This Row],[SKU]],5,2)&amp;IF(MID(Table1[[#This Row],[SKU]], 7,1) ="L", "L", ""), ProductSizeTable[], 2, FALSE)</f>
        <v>Large</v>
      </c>
      <c r="L469" s="2" t="str">
        <f>IF(Table1[[#This Row],[Gender Product Name]] = "Neutral", Table1[[#This Row],[Gender Product Print]])</f>
        <v>Female</v>
      </c>
      <c r="M469" s="2" t="str">
        <f>LEFT(Table1[[#This Row],[SKU]], 2)</f>
        <v>02</v>
      </c>
      <c r="N469" s="2" t="str">
        <f>LEFT(Table1[[#This Row],[SKU]], 4)</f>
        <v>0208</v>
      </c>
      <c r="O469" s="2" t="str">
        <f>MID(Table1[[#This Row],[SKU]],IF(MID(Table1[[#This Row],[SKU]], 7,1) ="L", 8, 7),2)</f>
        <v>PK</v>
      </c>
      <c r="P469" s="2" t="str">
        <f>MID(Table1[[#This Row],[SKU]],5,2)&amp;IF(MID(Table1[[#This Row],[SKU]], 7,1) ="L", "L", "")</f>
        <v>03</v>
      </c>
      <c r="Q469" s="2" t="str">
        <f>VLOOKUP(Table1[[#This Row],[Code Product Name]], ProductNameTable[], 3, FALSE)</f>
        <v>Neutral</v>
      </c>
      <c r="R469" s="2" t="str">
        <f>VLOOKUP(Table1[[#This Row],[Code Product Print]], ProductPrintTable[], 3, FALSE)</f>
        <v>Female</v>
      </c>
      <c r="S469" s="2"/>
    </row>
    <row r="470" spans="1:19" ht="15" x14ac:dyDescent="0.2">
      <c r="A470" t="s">
        <v>1367</v>
      </c>
      <c r="B470" t="b">
        <v>0</v>
      </c>
      <c r="C470" t="b">
        <v>0</v>
      </c>
      <c r="D470" t="s">
        <v>219</v>
      </c>
      <c r="F470">
        <v>10</v>
      </c>
      <c r="H470" t="str">
        <f>VLOOKUP(Table1[[#This Row],[Code Product Line]],ProductLineTable[], 2,FALSE)</f>
        <v>Snappies</v>
      </c>
      <c r="I470" t="str">
        <f>VLOOKUP(Table1[[#This Row],[Code Product Name]], ProductNameTable[], 2, FALSE)</f>
        <v>Play Shirt</v>
      </c>
      <c r="J470" t="str">
        <f>VLOOKUP(Table1[[#This Row],[Code Product Print]], ProductPrintTable[], 2, FALSE)</f>
        <v>Pink</v>
      </c>
      <c r="K470" s="2" t="str">
        <f>VLOOKUP(MID(Table1[[#This Row],[SKU]],5,2)&amp;IF(MID(Table1[[#This Row],[SKU]], 7,1) ="L", "L", ""), ProductSizeTable[], 2, FALSE)</f>
        <v>Large</v>
      </c>
      <c r="L470" s="2" t="str">
        <f>IF(Table1[[#This Row],[Gender Product Name]] = "Neutral", Table1[[#This Row],[Gender Product Print]])</f>
        <v>Female</v>
      </c>
      <c r="M470" s="2" t="str">
        <f>LEFT(Table1[[#This Row],[SKU]], 2)</f>
        <v>02</v>
      </c>
      <c r="N470" s="2" t="str">
        <f>LEFT(Table1[[#This Row],[SKU]], 4)</f>
        <v>0208</v>
      </c>
      <c r="O470" s="2" t="str">
        <f>MID(Table1[[#This Row],[SKU]],IF(MID(Table1[[#This Row],[SKU]], 7,1) ="L", 8, 7),2)</f>
        <v>PK</v>
      </c>
      <c r="P470" s="2" t="str">
        <f>MID(Table1[[#This Row],[SKU]],5,2)&amp;IF(MID(Table1[[#This Row],[SKU]], 7,1) ="L", "L", "")</f>
        <v>03</v>
      </c>
      <c r="Q470" s="2" t="str">
        <f>VLOOKUP(Table1[[#This Row],[Code Product Name]], ProductNameTable[], 3, FALSE)</f>
        <v>Neutral</v>
      </c>
      <c r="R470" s="2" t="str">
        <f>VLOOKUP(Table1[[#This Row],[Code Product Print]], ProductPrintTable[], 3, FALSE)</f>
        <v>Female</v>
      </c>
      <c r="S470" s="2"/>
    </row>
    <row r="471" spans="1:19" ht="15" x14ac:dyDescent="0.2">
      <c r="A471" t="s">
        <v>1368</v>
      </c>
      <c r="B471" t="b">
        <v>0</v>
      </c>
      <c r="C471" t="b">
        <v>0</v>
      </c>
      <c r="D471" t="s">
        <v>221</v>
      </c>
      <c r="F471">
        <v>10</v>
      </c>
      <c r="H471" t="str">
        <f>VLOOKUP(Table1[[#This Row],[Code Product Line]],ProductLineTable[], 2,FALSE)</f>
        <v>Snappies</v>
      </c>
      <c r="I471" t="str">
        <f>VLOOKUP(Table1[[#This Row],[Code Product Name]], ProductNameTable[], 2, FALSE)</f>
        <v>Play Shirt</v>
      </c>
      <c r="J471" t="str">
        <f>VLOOKUP(Table1[[#This Row],[Code Product Print]], ProductPrintTable[], 2, FALSE)</f>
        <v>Pink</v>
      </c>
      <c r="K471" s="2" t="str">
        <f>VLOOKUP(MID(Table1[[#This Row],[SKU]],5,2)&amp;IF(MID(Table1[[#This Row],[SKU]], 7,1) ="L", "L", ""), ProductSizeTable[], 2, FALSE)</f>
        <v>Large</v>
      </c>
      <c r="L471" s="2" t="str">
        <f>IF(Table1[[#This Row],[Gender Product Name]] = "Neutral", Table1[[#This Row],[Gender Product Print]])</f>
        <v>Female</v>
      </c>
      <c r="M471" s="2" t="str">
        <f>LEFT(Table1[[#This Row],[SKU]], 2)</f>
        <v>02</v>
      </c>
      <c r="N471" s="2" t="str">
        <f>LEFT(Table1[[#This Row],[SKU]], 4)</f>
        <v>0208</v>
      </c>
      <c r="O471" s="2" t="str">
        <f>MID(Table1[[#This Row],[SKU]],IF(MID(Table1[[#This Row],[SKU]], 7,1) ="L", 8, 7),2)</f>
        <v>PK</v>
      </c>
      <c r="P471" s="2" t="str">
        <f>MID(Table1[[#This Row],[SKU]],5,2)&amp;IF(MID(Table1[[#This Row],[SKU]], 7,1) ="L", "L", "")</f>
        <v>03</v>
      </c>
      <c r="Q471" s="2" t="str">
        <f>VLOOKUP(Table1[[#This Row],[Code Product Name]], ProductNameTable[], 3, FALSE)</f>
        <v>Neutral</v>
      </c>
      <c r="R471" s="2" t="str">
        <f>VLOOKUP(Table1[[#This Row],[Code Product Print]], ProductPrintTable[], 3, FALSE)</f>
        <v>Female</v>
      </c>
      <c r="S471" s="2"/>
    </row>
    <row r="472" spans="1:19" ht="15" x14ac:dyDescent="0.2">
      <c r="A472" t="s">
        <v>1369</v>
      </c>
      <c r="B472" t="b">
        <v>0</v>
      </c>
      <c r="C472" t="b">
        <v>0</v>
      </c>
      <c r="D472" t="s">
        <v>223</v>
      </c>
      <c r="F472">
        <v>10</v>
      </c>
      <c r="H472" t="str">
        <f>VLOOKUP(Table1[[#This Row],[Code Product Line]],ProductLineTable[], 2,FALSE)</f>
        <v>Snappies</v>
      </c>
      <c r="I472" t="str">
        <f>VLOOKUP(Table1[[#This Row],[Code Product Name]], ProductNameTable[], 2, FALSE)</f>
        <v>Play Shirt</v>
      </c>
      <c r="J472" t="str">
        <f>VLOOKUP(Table1[[#This Row],[Code Product Print]], ProductPrintTable[], 2, FALSE)</f>
        <v>Pink</v>
      </c>
      <c r="K472" s="2" t="str">
        <f>VLOOKUP(MID(Table1[[#This Row],[SKU]],5,2)&amp;IF(MID(Table1[[#This Row],[SKU]], 7,1) ="L", "L", ""), ProductSizeTable[], 2, FALSE)</f>
        <v>Large</v>
      </c>
      <c r="L472" s="2" t="str">
        <f>IF(Table1[[#This Row],[Gender Product Name]] = "Neutral", Table1[[#This Row],[Gender Product Print]])</f>
        <v>Female</v>
      </c>
      <c r="M472" s="2" t="str">
        <f>LEFT(Table1[[#This Row],[SKU]], 2)</f>
        <v>02</v>
      </c>
      <c r="N472" s="2" t="str">
        <f>LEFT(Table1[[#This Row],[SKU]], 4)</f>
        <v>0208</v>
      </c>
      <c r="O472" s="2" t="str">
        <f>MID(Table1[[#This Row],[SKU]],IF(MID(Table1[[#This Row],[SKU]], 7,1) ="L", 8, 7),2)</f>
        <v>PK</v>
      </c>
      <c r="P472" s="2" t="str">
        <f>MID(Table1[[#This Row],[SKU]],5,2)&amp;IF(MID(Table1[[#This Row],[SKU]], 7,1) ="L", "L", "")</f>
        <v>03</v>
      </c>
      <c r="Q472" s="2" t="str">
        <f>VLOOKUP(Table1[[#This Row],[Code Product Name]], ProductNameTable[], 3, FALSE)</f>
        <v>Neutral</v>
      </c>
      <c r="R472" s="2" t="str">
        <f>VLOOKUP(Table1[[#This Row],[Code Product Print]], ProductPrintTable[], 3, FALSE)</f>
        <v>Female</v>
      </c>
      <c r="S472" s="2"/>
    </row>
    <row r="473" spans="1:19" ht="15" x14ac:dyDescent="0.2">
      <c r="A473" t="s">
        <v>1370</v>
      </c>
      <c r="B473" t="b">
        <v>0</v>
      </c>
      <c r="C473" t="b">
        <v>0</v>
      </c>
      <c r="D473" t="s">
        <v>225</v>
      </c>
      <c r="F473">
        <v>10</v>
      </c>
      <c r="H473" t="str">
        <f>VLOOKUP(Table1[[#This Row],[Code Product Line]],ProductLineTable[], 2,FALSE)</f>
        <v>Snappies</v>
      </c>
      <c r="I473" t="str">
        <f>VLOOKUP(Table1[[#This Row],[Code Product Name]], ProductNameTable[], 2, FALSE)</f>
        <v>Play Shirt</v>
      </c>
      <c r="J473" t="str">
        <f>VLOOKUP(Table1[[#This Row],[Code Product Print]], ProductPrintTable[], 2, FALSE)</f>
        <v>Pink</v>
      </c>
      <c r="K473" s="2" t="str">
        <f>VLOOKUP(MID(Table1[[#This Row],[SKU]],5,2)&amp;IF(MID(Table1[[#This Row],[SKU]], 7,1) ="L", "L", ""), ProductSizeTable[], 2, FALSE)</f>
        <v>Large</v>
      </c>
      <c r="L473" s="2" t="str">
        <f>IF(Table1[[#This Row],[Gender Product Name]] = "Neutral", Table1[[#This Row],[Gender Product Print]])</f>
        <v>Female</v>
      </c>
      <c r="M473" s="2" t="str">
        <f>LEFT(Table1[[#This Row],[SKU]], 2)</f>
        <v>02</v>
      </c>
      <c r="N473" s="2" t="str">
        <f>LEFT(Table1[[#This Row],[SKU]], 4)</f>
        <v>0208</v>
      </c>
      <c r="O473" s="2" t="str">
        <f>MID(Table1[[#This Row],[SKU]],IF(MID(Table1[[#This Row],[SKU]], 7,1) ="L", 8, 7),2)</f>
        <v>PK</v>
      </c>
      <c r="P473" s="2" t="str">
        <f>MID(Table1[[#This Row],[SKU]],5,2)&amp;IF(MID(Table1[[#This Row],[SKU]], 7,1) ="L", "L", "")</f>
        <v>03</v>
      </c>
      <c r="Q473" s="2" t="str">
        <f>VLOOKUP(Table1[[#This Row],[Code Product Name]], ProductNameTable[], 3, FALSE)</f>
        <v>Neutral</v>
      </c>
      <c r="R473" s="2" t="str">
        <f>VLOOKUP(Table1[[#This Row],[Code Product Print]], ProductPrintTable[], 3, FALSE)</f>
        <v>Female</v>
      </c>
      <c r="S473" s="2"/>
    </row>
    <row r="474" spans="1:19" ht="15" x14ac:dyDescent="0.2">
      <c r="A474" t="s">
        <v>1371</v>
      </c>
      <c r="B474" t="b">
        <v>0</v>
      </c>
      <c r="C474" t="b">
        <v>0</v>
      </c>
      <c r="D474" t="s">
        <v>227</v>
      </c>
      <c r="F474">
        <v>10</v>
      </c>
      <c r="H474" t="str">
        <f>VLOOKUP(Table1[[#This Row],[Code Product Line]],ProductLineTable[], 2,FALSE)</f>
        <v>Snappies</v>
      </c>
      <c r="I474" t="str">
        <f>VLOOKUP(Table1[[#This Row],[Code Product Name]], ProductNameTable[], 2, FALSE)</f>
        <v>Play Shirt</v>
      </c>
      <c r="J474" t="str">
        <f>VLOOKUP(Table1[[#This Row],[Code Product Print]], ProductPrintTable[], 2, FALSE)</f>
        <v>Pink</v>
      </c>
      <c r="K474" s="2" t="str">
        <f>VLOOKUP(MID(Table1[[#This Row],[SKU]],5,2)&amp;IF(MID(Table1[[#This Row],[SKU]], 7,1) ="L", "L", ""), ProductSizeTable[], 2, FALSE)</f>
        <v>Large</v>
      </c>
      <c r="L474" s="2" t="str">
        <f>IF(Table1[[#This Row],[Gender Product Name]] = "Neutral", Table1[[#This Row],[Gender Product Print]])</f>
        <v>Female</v>
      </c>
      <c r="M474" s="2" t="str">
        <f>LEFT(Table1[[#This Row],[SKU]], 2)</f>
        <v>02</v>
      </c>
      <c r="N474" s="2" t="str">
        <f>LEFT(Table1[[#This Row],[SKU]], 4)</f>
        <v>0208</v>
      </c>
      <c r="O474" s="2" t="str">
        <f>MID(Table1[[#This Row],[SKU]],IF(MID(Table1[[#This Row],[SKU]], 7,1) ="L", 8, 7),2)</f>
        <v>PK</v>
      </c>
      <c r="P474" s="2" t="str">
        <f>MID(Table1[[#This Row],[SKU]],5,2)&amp;IF(MID(Table1[[#This Row],[SKU]], 7,1) ="L", "L", "")</f>
        <v>03</v>
      </c>
      <c r="Q474" s="2" t="str">
        <f>VLOOKUP(Table1[[#This Row],[Code Product Name]], ProductNameTable[], 3, FALSE)</f>
        <v>Neutral</v>
      </c>
      <c r="R474" s="2" t="str">
        <f>VLOOKUP(Table1[[#This Row],[Code Product Print]], ProductPrintTable[], 3, FALSE)</f>
        <v>Female</v>
      </c>
      <c r="S474" s="2"/>
    </row>
    <row r="475" spans="1:19" ht="15" x14ac:dyDescent="0.2">
      <c r="A475" t="s">
        <v>1372</v>
      </c>
      <c r="B475" t="b">
        <v>0</v>
      </c>
      <c r="C475" t="b">
        <v>0</v>
      </c>
      <c r="D475" t="s">
        <v>229</v>
      </c>
      <c r="F475">
        <v>10</v>
      </c>
      <c r="H475" t="str">
        <f>VLOOKUP(Table1[[#This Row],[Code Product Line]],ProductLineTable[], 2,FALSE)</f>
        <v>Snappies</v>
      </c>
      <c r="I475" t="str">
        <f>VLOOKUP(Table1[[#This Row],[Code Product Name]], ProductNameTable[], 2, FALSE)</f>
        <v>Play Shirt</v>
      </c>
      <c r="J475" t="str">
        <f>VLOOKUP(Table1[[#This Row],[Code Product Print]], ProductPrintTable[], 2, FALSE)</f>
        <v>Pink</v>
      </c>
      <c r="K475" s="2" t="str">
        <f>VLOOKUP(MID(Table1[[#This Row],[SKU]],5,2)&amp;IF(MID(Table1[[#This Row],[SKU]], 7,1) ="L", "L", ""), ProductSizeTable[], 2, FALSE)</f>
        <v>Large</v>
      </c>
      <c r="L475" s="2" t="str">
        <f>IF(Table1[[#This Row],[Gender Product Name]] = "Neutral", Table1[[#This Row],[Gender Product Print]])</f>
        <v>Female</v>
      </c>
      <c r="M475" s="2" t="str">
        <f>LEFT(Table1[[#This Row],[SKU]], 2)</f>
        <v>02</v>
      </c>
      <c r="N475" s="2" t="str">
        <f>LEFT(Table1[[#This Row],[SKU]], 4)</f>
        <v>0208</v>
      </c>
      <c r="O475" s="2" t="str">
        <f>MID(Table1[[#This Row],[SKU]],IF(MID(Table1[[#This Row],[SKU]], 7,1) ="L", 8, 7),2)</f>
        <v>PK</v>
      </c>
      <c r="P475" s="2" t="str">
        <f>MID(Table1[[#This Row],[SKU]],5,2)&amp;IF(MID(Table1[[#This Row],[SKU]], 7,1) ="L", "L", "")</f>
        <v>03</v>
      </c>
      <c r="Q475" s="2" t="str">
        <f>VLOOKUP(Table1[[#This Row],[Code Product Name]], ProductNameTable[], 3, FALSE)</f>
        <v>Neutral</v>
      </c>
      <c r="R475" s="2" t="str">
        <f>VLOOKUP(Table1[[#This Row],[Code Product Print]], ProductPrintTable[], 3, FALSE)</f>
        <v>Female</v>
      </c>
      <c r="S475" s="2"/>
    </row>
    <row r="476" spans="1:19" ht="15" x14ac:dyDescent="0.2">
      <c r="A476" t="s">
        <v>1373</v>
      </c>
      <c r="B476" t="b">
        <v>0</v>
      </c>
      <c r="C476" t="b">
        <v>0</v>
      </c>
      <c r="D476" t="s">
        <v>231</v>
      </c>
      <c r="F476">
        <v>10</v>
      </c>
      <c r="H476" t="str">
        <f>VLOOKUP(Table1[[#This Row],[Code Product Line]],ProductLineTable[], 2,FALSE)</f>
        <v>Snappies</v>
      </c>
      <c r="I476" t="str">
        <f>VLOOKUP(Table1[[#This Row],[Code Product Name]], ProductNameTable[], 2, FALSE)</f>
        <v>Play Shirt</v>
      </c>
      <c r="J476" t="str">
        <f>VLOOKUP(Table1[[#This Row],[Code Product Print]], ProductPrintTable[], 2, FALSE)</f>
        <v>Pink</v>
      </c>
      <c r="K476" s="2" t="str">
        <f>VLOOKUP(MID(Table1[[#This Row],[SKU]],5,2)&amp;IF(MID(Table1[[#This Row],[SKU]], 7,1) ="L", "L", ""), ProductSizeTable[], 2, FALSE)</f>
        <v>Large</v>
      </c>
      <c r="L476" s="2" t="str">
        <f>IF(Table1[[#This Row],[Gender Product Name]] = "Neutral", Table1[[#This Row],[Gender Product Print]])</f>
        <v>Female</v>
      </c>
      <c r="M476" s="2" t="str">
        <f>LEFT(Table1[[#This Row],[SKU]], 2)</f>
        <v>02</v>
      </c>
      <c r="N476" s="2" t="str">
        <f>LEFT(Table1[[#This Row],[SKU]], 4)</f>
        <v>0208</v>
      </c>
      <c r="O476" s="2" t="str">
        <f>MID(Table1[[#This Row],[SKU]],IF(MID(Table1[[#This Row],[SKU]], 7,1) ="L", 8, 7),2)</f>
        <v>PK</v>
      </c>
      <c r="P476" s="2" t="str">
        <f>MID(Table1[[#This Row],[SKU]],5,2)&amp;IF(MID(Table1[[#This Row],[SKU]], 7,1) ="L", "L", "")</f>
        <v>03</v>
      </c>
      <c r="Q476" s="2" t="str">
        <f>VLOOKUP(Table1[[#This Row],[Code Product Name]], ProductNameTable[], 3, FALSE)</f>
        <v>Neutral</v>
      </c>
      <c r="R476" s="2" t="str">
        <f>VLOOKUP(Table1[[#This Row],[Code Product Print]], ProductPrintTable[], 3, FALSE)</f>
        <v>Female</v>
      </c>
      <c r="S476" s="2"/>
    </row>
    <row r="477" spans="1:19" ht="15" x14ac:dyDescent="0.2">
      <c r="A477" t="s">
        <v>1374</v>
      </c>
      <c r="B477" t="b">
        <v>1</v>
      </c>
      <c r="C477" t="b">
        <v>0</v>
      </c>
      <c r="D477" t="s">
        <v>1375</v>
      </c>
      <c r="F477">
        <v>10</v>
      </c>
      <c r="H477" t="str">
        <f>VLOOKUP(Table1[[#This Row],[Code Product Line]],ProductLineTable[], 2,FALSE)</f>
        <v>Snappies</v>
      </c>
      <c r="I477" t="str">
        <f>VLOOKUP(Table1[[#This Row],[Code Product Name]], ProductNameTable[], 2, FALSE)</f>
        <v>Play Shirt</v>
      </c>
      <c r="J477" t="str">
        <f>VLOOKUP(Table1[[#This Row],[Code Product Print]], ProductPrintTable[], 2, FALSE)</f>
        <v>Puppers</v>
      </c>
      <c r="K477" s="2" t="str">
        <f>VLOOKUP(MID(Table1[[#This Row],[SKU]],5,2)&amp;IF(MID(Table1[[#This Row],[SKU]], 7,1) ="L", "L", ""), ProductSizeTable[], 2, FALSE)</f>
        <v>Large</v>
      </c>
      <c r="L477" s="2" t="str">
        <f>IF(Table1[[#This Row],[Gender Product Name]] = "Neutral", Table1[[#This Row],[Gender Product Print]])</f>
        <v>Neutral</v>
      </c>
      <c r="M477" s="2" t="str">
        <f>LEFT(Table1[[#This Row],[SKU]], 2)</f>
        <v>02</v>
      </c>
      <c r="N477" s="2" t="str">
        <f>LEFT(Table1[[#This Row],[SKU]], 4)</f>
        <v>0208</v>
      </c>
      <c r="O477" s="2" t="str">
        <f>MID(Table1[[#This Row],[SKU]],IF(MID(Table1[[#This Row],[SKU]], 7,1) ="L", 8, 7),2)</f>
        <v>PU</v>
      </c>
      <c r="P477" s="2" t="str">
        <f>MID(Table1[[#This Row],[SKU]],5,2)&amp;IF(MID(Table1[[#This Row],[SKU]], 7,1) ="L", "L", "")</f>
        <v>03</v>
      </c>
      <c r="Q477" s="2" t="str">
        <f>VLOOKUP(Table1[[#This Row],[Code Product Name]], ProductNameTable[], 3, FALSE)</f>
        <v>Neutral</v>
      </c>
      <c r="R477" s="2" t="str">
        <f>VLOOKUP(Table1[[#This Row],[Code Product Print]], ProductPrintTable[], 3, FALSE)</f>
        <v>Neutral</v>
      </c>
      <c r="S477" s="2"/>
    </row>
    <row r="478" spans="1:19" ht="15" x14ac:dyDescent="0.2">
      <c r="A478" t="s">
        <v>1376</v>
      </c>
      <c r="B478" t="b">
        <v>1</v>
      </c>
      <c r="C478" t="b">
        <v>0</v>
      </c>
      <c r="D478" t="s">
        <v>1377</v>
      </c>
      <c r="F478">
        <v>10</v>
      </c>
      <c r="H478" t="str">
        <f>VLOOKUP(Table1[[#This Row],[Code Product Line]],ProductLineTable[], 2,FALSE)</f>
        <v>Snappies</v>
      </c>
      <c r="I478" t="str">
        <f>VLOOKUP(Table1[[#This Row],[Code Product Name]], ProductNameTable[], 2, FALSE)</f>
        <v>Play Shirt</v>
      </c>
      <c r="J478" t="str">
        <f>VLOOKUP(Table1[[#This Row],[Code Product Print]], ProductPrintTable[], 2, FALSE)</f>
        <v>Rawrs</v>
      </c>
      <c r="K478" s="2" t="str">
        <f>VLOOKUP(MID(Table1[[#This Row],[SKU]],5,2)&amp;IF(MID(Table1[[#This Row],[SKU]], 7,1) ="L", "L", ""), ProductSizeTable[], 2, FALSE)</f>
        <v>Large</v>
      </c>
      <c r="L478" s="2" t="str">
        <f>IF(Table1[[#This Row],[Gender Product Name]] = "Neutral", Table1[[#This Row],[Gender Product Print]])</f>
        <v>Neutral</v>
      </c>
      <c r="M478" s="2" t="str">
        <f>LEFT(Table1[[#This Row],[SKU]], 2)</f>
        <v>02</v>
      </c>
      <c r="N478" s="2" t="str">
        <f>LEFT(Table1[[#This Row],[SKU]], 4)</f>
        <v>0208</v>
      </c>
      <c r="O478" s="2" t="str">
        <f>MID(Table1[[#This Row],[SKU]],IF(MID(Table1[[#This Row],[SKU]], 7,1) ="L", 8, 7),2)</f>
        <v>RA</v>
      </c>
      <c r="P478" s="2" t="str">
        <f>MID(Table1[[#This Row],[SKU]],5,2)&amp;IF(MID(Table1[[#This Row],[SKU]], 7,1) ="L", "L", "")</f>
        <v>03</v>
      </c>
      <c r="Q478" s="2" t="str">
        <f>VLOOKUP(Table1[[#This Row],[Code Product Name]], ProductNameTable[], 3, FALSE)</f>
        <v>Neutral</v>
      </c>
      <c r="R478" s="2" t="str">
        <f>VLOOKUP(Table1[[#This Row],[Code Product Print]], ProductPrintTable[], 3, FALSE)</f>
        <v>Neutral</v>
      </c>
      <c r="S478" s="2"/>
    </row>
    <row r="479" spans="1:19" ht="15" x14ac:dyDescent="0.2">
      <c r="A479" t="s">
        <v>1378</v>
      </c>
      <c r="B479" t="b">
        <v>1</v>
      </c>
      <c r="C479" t="b">
        <v>0</v>
      </c>
      <c r="D479" t="s">
        <v>1379</v>
      </c>
      <c r="E479">
        <v>10</v>
      </c>
      <c r="F479">
        <v>10</v>
      </c>
      <c r="G479">
        <v>20</v>
      </c>
      <c r="H479" t="str">
        <f>VLOOKUP(Table1[[#This Row],[Code Product Line]],ProductLineTable[], 2,FALSE)</f>
        <v>Snappies</v>
      </c>
      <c r="I479" t="str">
        <f>VLOOKUP(Table1[[#This Row],[Code Product Name]], ProductNameTable[], 2, FALSE)</f>
        <v>Play Shirt</v>
      </c>
      <c r="J479" t="str">
        <f>VLOOKUP(Table1[[#This Row],[Code Product Print]], ProductPrintTable[], 2, FALSE)</f>
        <v>Red</v>
      </c>
      <c r="K479" s="2" t="str">
        <f>VLOOKUP(MID(Table1[[#This Row],[SKU]],5,2)&amp;IF(MID(Table1[[#This Row],[SKU]], 7,1) ="L", "L", ""), ProductSizeTable[], 2, FALSE)</f>
        <v>Large</v>
      </c>
      <c r="L479" s="2" t="str">
        <f>IF(Table1[[#This Row],[Gender Product Name]] = "Neutral", Table1[[#This Row],[Gender Product Print]])</f>
        <v>Neutral</v>
      </c>
      <c r="M479" s="2" t="str">
        <f>LEFT(Table1[[#This Row],[SKU]], 2)</f>
        <v>02</v>
      </c>
      <c r="N479" s="2" t="str">
        <f>LEFT(Table1[[#This Row],[SKU]], 4)</f>
        <v>0208</v>
      </c>
      <c r="O479" s="2" t="str">
        <f>MID(Table1[[#This Row],[SKU]],IF(MID(Table1[[#This Row],[SKU]], 7,1) ="L", 8, 7),2)</f>
        <v>RE</v>
      </c>
      <c r="P479" s="2" t="str">
        <f>MID(Table1[[#This Row],[SKU]],5,2)&amp;IF(MID(Table1[[#This Row],[SKU]], 7,1) ="L", "L", "")</f>
        <v>03</v>
      </c>
      <c r="Q479" s="2" t="str">
        <f>VLOOKUP(Table1[[#This Row],[Code Product Name]], ProductNameTable[], 3, FALSE)</f>
        <v>Neutral</v>
      </c>
      <c r="R479" s="2" t="str">
        <f>VLOOKUP(Table1[[#This Row],[Code Product Print]], ProductPrintTable[], 3, FALSE)</f>
        <v>Neutral</v>
      </c>
      <c r="S479" s="2"/>
    </row>
    <row r="480" spans="1:19" ht="15" x14ac:dyDescent="0.2">
      <c r="A480" t="s">
        <v>1380</v>
      </c>
      <c r="B480" t="b">
        <v>0</v>
      </c>
      <c r="C480" t="b">
        <v>0</v>
      </c>
      <c r="D480" t="s">
        <v>227</v>
      </c>
      <c r="F480">
        <v>10</v>
      </c>
      <c r="H480" t="str">
        <f>VLOOKUP(Table1[[#This Row],[Code Product Line]],ProductLineTable[], 2,FALSE)</f>
        <v>Snappies</v>
      </c>
      <c r="I480" t="str">
        <f>VLOOKUP(Table1[[#This Row],[Code Product Name]], ProductNameTable[], 2, FALSE)</f>
        <v>Play Shirt</v>
      </c>
      <c r="J480" t="str">
        <f>VLOOKUP(Table1[[#This Row],[Code Product Print]], ProductPrintTable[], 2, FALSE)</f>
        <v>Red</v>
      </c>
      <c r="K480" s="2" t="str">
        <f>VLOOKUP(MID(Table1[[#This Row],[SKU]],5,2)&amp;IF(MID(Table1[[#This Row],[SKU]], 7,1) ="L", "L", ""), ProductSizeTable[], 2, FALSE)</f>
        <v>Large</v>
      </c>
      <c r="L480" s="2" t="str">
        <f>IF(Table1[[#This Row],[Gender Product Name]] = "Neutral", Table1[[#This Row],[Gender Product Print]])</f>
        <v>Neutral</v>
      </c>
      <c r="M480" s="2" t="str">
        <f>LEFT(Table1[[#This Row],[SKU]], 2)</f>
        <v>02</v>
      </c>
      <c r="N480" s="2" t="str">
        <f>LEFT(Table1[[#This Row],[SKU]], 4)</f>
        <v>0208</v>
      </c>
      <c r="O480" s="2" t="str">
        <f>MID(Table1[[#This Row],[SKU]],IF(MID(Table1[[#This Row],[SKU]], 7,1) ="L", 8, 7),2)</f>
        <v>RE</v>
      </c>
      <c r="P480" s="2" t="str">
        <f>MID(Table1[[#This Row],[SKU]],5,2)&amp;IF(MID(Table1[[#This Row],[SKU]], 7,1) ="L", "L", "")</f>
        <v>03</v>
      </c>
      <c r="Q480" s="2" t="str">
        <f>VLOOKUP(Table1[[#This Row],[Code Product Name]], ProductNameTable[], 3, FALSE)</f>
        <v>Neutral</v>
      </c>
      <c r="R480" s="2" t="str">
        <f>VLOOKUP(Table1[[#This Row],[Code Product Print]], ProductPrintTable[], 3, FALSE)</f>
        <v>Neutral</v>
      </c>
      <c r="S480" s="2"/>
    </row>
    <row r="481" spans="1:19" ht="15" x14ac:dyDescent="0.2">
      <c r="A481" t="s">
        <v>1381</v>
      </c>
      <c r="B481" t="b">
        <v>1</v>
      </c>
      <c r="C481" t="b">
        <v>0</v>
      </c>
      <c r="D481" t="s">
        <v>1382</v>
      </c>
      <c r="F481">
        <v>30</v>
      </c>
      <c r="H481" t="str">
        <f>VLOOKUP(Table1[[#This Row],[Code Product Line]],ProductLineTable[], 2,FALSE)</f>
        <v>Snappies</v>
      </c>
      <c r="I481" t="str">
        <f>VLOOKUP(Table1[[#This Row],[Code Product Name]], ProductNameTable[], 2, FALSE)</f>
        <v>Play Shirt</v>
      </c>
      <c r="J481" t="str">
        <f>VLOOKUP(Table1[[#This Row],[Code Product Print]], ProductPrintTable[], 2, FALSE)</f>
        <v>Sea Creatures</v>
      </c>
      <c r="K481" s="2" t="str">
        <f>VLOOKUP(MID(Table1[[#This Row],[SKU]],5,2)&amp;IF(MID(Table1[[#This Row],[SKU]], 7,1) ="L", "L", ""), ProductSizeTable[], 2, FALSE)</f>
        <v>Large</v>
      </c>
      <c r="L481" s="2" t="str">
        <f>IF(Table1[[#This Row],[Gender Product Name]] = "Neutral", Table1[[#This Row],[Gender Product Print]])</f>
        <v>Neutral</v>
      </c>
      <c r="M481" s="2" t="str">
        <f>LEFT(Table1[[#This Row],[SKU]], 2)</f>
        <v>02</v>
      </c>
      <c r="N481" s="2" t="str">
        <f>LEFT(Table1[[#This Row],[SKU]], 4)</f>
        <v>0208</v>
      </c>
      <c r="O481" s="2" t="str">
        <f>MID(Table1[[#This Row],[SKU]],IF(MID(Table1[[#This Row],[SKU]], 7,1) ="L", 8, 7),2)</f>
        <v>SC</v>
      </c>
      <c r="P481" s="2" t="str">
        <f>MID(Table1[[#This Row],[SKU]],5,2)&amp;IF(MID(Table1[[#This Row],[SKU]], 7,1) ="L", "L", "")</f>
        <v>03</v>
      </c>
      <c r="Q481" s="2" t="str">
        <f>VLOOKUP(Table1[[#This Row],[Code Product Name]], ProductNameTable[], 3, FALSE)</f>
        <v>Neutral</v>
      </c>
      <c r="R481" s="2" t="str">
        <f>VLOOKUP(Table1[[#This Row],[Code Product Print]], ProductPrintTable[], 3, FALSE)</f>
        <v>Neutral</v>
      </c>
      <c r="S481" s="2"/>
    </row>
    <row r="482" spans="1:19" ht="15" x14ac:dyDescent="0.2">
      <c r="A482" t="s">
        <v>1383</v>
      </c>
      <c r="B482" t="b">
        <v>1</v>
      </c>
      <c r="C482" t="b">
        <v>0</v>
      </c>
      <c r="D482" t="s">
        <v>1384</v>
      </c>
      <c r="F482">
        <v>10</v>
      </c>
      <c r="H482" t="str">
        <f>VLOOKUP(Table1[[#This Row],[Code Product Line]],ProductLineTable[], 2,FALSE)</f>
        <v>Snappies</v>
      </c>
      <c r="I482" t="str">
        <f>VLOOKUP(Table1[[#This Row],[Code Product Name]], ProductNameTable[], 2, FALSE)</f>
        <v>Play Shirt</v>
      </c>
      <c r="J482" t="str">
        <f>VLOOKUP(Table1[[#This Row],[Code Product Print]], ProductPrintTable[], 2, FALSE)</f>
        <v>Unicorns</v>
      </c>
      <c r="K482" s="2" t="str">
        <f>VLOOKUP(MID(Table1[[#This Row],[SKU]],5,2)&amp;IF(MID(Table1[[#This Row],[SKU]], 7,1) ="L", "L", ""), ProductSizeTable[], 2, FALSE)</f>
        <v>Large</v>
      </c>
      <c r="L482" s="2" t="str">
        <f>IF(Table1[[#This Row],[Gender Product Name]] = "Neutral", Table1[[#This Row],[Gender Product Print]])</f>
        <v>Female</v>
      </c>
      <c r="M482" s="2" t="str">
        <f>LEFT(Table1[[#This Row],[SKU]], 2)</f>
        <v>02</v>
      </c>
      <c r="N482" s="2" t="str">
        <f>LEFT(Table1[[#This Row],[SKU]], 4)</f>
        <v>0208</v>
      </c>
      <c r="O482" s="2" t="str">
        <f>MID(Table1[[#This Row],[SKU]],IF(MID(Table1[[#This Row],[SKU]], 7,1) ="L", 8, 7),2)</f>
        <v>UN</v>
      </c>
      <c r="P482" s="2" t="str">
        <f>MID(Table1[[#This Row],[SKU]],5,2)&amp;IF(MID(Table1[[#This Row],[SKU]], 7,1) ="L", "L", "")</f>
        <v>03</v>
      </c>
      <c r="Q482" s="2" t="str">
        <f>VLOOKUP(Table1[[#This Row],[Code Product Name]], ProductNameTable[], 3, FALSE)</f>
        <v>Neutral</v>
      </c>
      <c r="R482" s="2" t="str">
        <f>VLOOKUP(Table1[[#This Row],[Code Product Print]], ProductPrintTable[], 3, FALSE)</f>
        <v>Female</v>
      </c>
      <c r="S482" s="2"/>
    </row>
    <row r="483" spans="1:19" ht="15" x14ac:dyDescent="0.2">
      <c r="A483" t="s">
        <v>1385</v>
      </c>
      <c r="B483" t="b">
        <v>1</v>
      </c>
      <c r="C483" t="b">
        <v>0</v>
      </c>
      <c r="D483" t="s">
        <v>1386</v>
      </c>
      <c r="F483">
        <v>30</v>
      </c>
      <c r="H483" t="str">
        <f>VLOOKUP(Table1[[#This Row],[Code Product Line]],ProductLineTable[], 2,FALSE)</f>
        <v>Snappies</v>
      </c>
      <c r="I483" t="str">
        <f>VLOOKUP(Table1[[#This Row],[Code Product Name]], ProductNameTable[], 2, FALSE)</f>
        <v>Play Shirt</v>
      </c>
      <c r="J483" t="str">
        <f>VLOOKUP(Table1[[#This Row],[Code Product Print]], ProductPrintTable[], 2, FALSE)</f>
        <v>ABC</v>
      </c>
      <c r="K483" s="2" t="str">
        <f>VLOOKUP(MID(Table1[[#This Row],[SKU]],5,2)&amp;IF(MID(Table1[[#This Row],[SKU]], 7,1) ="L", "L", ""), ProductSizeTable[], 2, FALSE)</f>
        <v>XL</v>
      </c>
      <c r="L483" s="2" t="str">
        <f>IF(Table1[[#This Row],[Gender Product Name]] = "Neutral", Table1[[#This Row],[Gender Product Print]])</f>
        <v>Neutral</v>
      </c>
      <c r="M483" s="2" t="str">
        <f>LEFT(Table1[[#This Row],[SKU]], 2)</f>
        <v>02</v>
      </c>
      <c r="N483" s="2" t="str">
        <f>LEFT(Table1[[#This Row],[SKU]], 4)</f>
        <v>0208</v>
      </c>
      <c r="O483" s="2" t="str">
        <f>MID(Table1[[#This Row],[SKU]],IF(MID(Table1[[#This Row],[SKU]], 7,1) ="L", 8, 7),2)</f>
        <v>AB</v>
      </c>
      <c r="P483" s="2" t="str">
        <f>MID(Table1[[#This Row],[SKU]],5,2)&amp;IF(MID(Table1[[#This Row],[SKU]], 7,1) ="L", "L", "")</f>
        <v>04</v>
      </c>
      <c r="Q483" s="2" t="str">
        <f>VLOOKUP(Table1[[#This Row],[Code Product Name]], ProductNameTable[], 3, FALSE)</f>
        <v>Neutral</v>
      </c>
      <c r="R483" s="2" t="str">
        <f>VLOOKUP(Table1[[#This Row],[Code Product Print]], ProductPrintTable[], 3, FALSE)</f>
        <v>Neutral</v>
      </c>
      <c r="S483" s="2"/>
    </row>
    <row r="484" spans="1:19" ht="15" x14ac:dyDescent="0.2">
      <c r="A484" t="s">
        <v>1387</v>
      </c>
      <c r="B484" t="b">
        <v>1</v>
      </c>
      <c r="C484" t="b">
        <v>0</v>
      </c>
      <c r="D484" t="s">
        <v>1388</v>
      </c>
      <c r="E484">
        <v>10</v>
      </c>
      <c r="F484">
        <v>10</v>
      </c>
      <c r="G484">
        <v>20</v>
      </c>
      <c r="H484" t="str">
        <f>VLOOKUP(Table1[[#This Row],[Code Product Line]],ProductLineTable[], 2,FALSE)</f>
        <v>Snappies</v>
      </c>
      <c r="I484" t="str">
        <f>VLOOKUP(Table1[[#This Row],[Code Product Name]], ProductNameTable[], 2, FALSE)</f>
        <v>Play Shirt</v>
      </c>
      <c r="J484" t="str">
        <f>VLOOKUP(Table1[[#This Row],[Code Product Print]], ProductPrintTable[], 2, FALSE)</f>
        <v>Blue</v>
      </c>
      <c r="K484" s="2" t="str">
        <f>VLOOKUP(MID(Table1[[#This Row],[SKU]],5,2)&amp;IF(MID(Table1[[#This Row],[SKU]], 7,1) ="L", "L", ""), ProductSizeTable[], 2, FALSE)</f>
        <v>XL</v>
      </c>
      <c r="L484" s="2" t="str">
        <f>IF(Table1[[#This Row],[Gender Product Name]] = "Neutral", Table1[[#This Row],[Gender Product Print]])</f>
        <v>Neutral</v>
      </c>
      <c r="M484" s="2" t="str">
        <f>LEFT(Table1[[#This Row],[SKU]], 2)</f>
        <v>02</v>
      </c>
      <c r="N484" s="2" t="str">
        <f>LEFT(Table1[[#This Row],[SKU]], 4)</f>
        <v>0208</v>
      </c>
      <c r="O484" s="2" t="str">
        <f>MID(Table1[[#This Row],[SKU]],IF(MID(Table1[[#This Row],[SKU]], 7,1) ="L", 8, 7),2)</f>
        <v>BL</v>
      </c>
      <c r="P484" s="2" t="str">
        <f>MID(Table1[[#This Row],[SKU]],5,2)&amp;IF(MID(Table1[[#This Row],[SKU]], 7,1) ="L", "L", "")</f>
        <v>04</v>
      </c>
      <c r="Q484" s="2" t="str">
        <f>VLOOKUP(Table1[[#This Row],[Code Product Name]], ProductNameTable[], 3, FALSE)</f>
        <v>Neutral</v>
      </c>
      <c r="R484" s="2" t="str">
        <f>VLOOKUP(Table1[[#This Row],[Code Product Print]], ProductPrintTable[], 3, FALSE)</f>
        <v>Neutral</v>
      </c>
      <c r="S484" s="2"/>
    </row>
    <row r="485" spans="1:19" ht="15" x14ac:dyDescent="0.2">
      <c r="A485" t="s">
        <v>1389</v>
      </c>
      <c r="B485" t="b">
        <v>0</v>
      </c>
      <c r="C485" t="b">
        <v>0</v>
      </c>
      <c r="D485" t="s">
        <v>227</v>
      </c>
      <c r="F485">
        <v>10</v>
      </c>
      <c r="H485" t="str">
        <f>VLOOKUP(Table1[[#This Row],[Code Product Line]],ProductLineTable[], 2,FALSE)</f>
        <v>Snappies</v>
      </c>
      <c r="I485" t="str">
        <f>VLOOKUP(Table1[[#This Row],[Code Product Name]], ProductNameTable[], 2, FALSE)</f>
        <v>Play Shirt</v>
      </c>
      <c r="J485" t="str">
        <f>VLOOKUP(Table1[[#This Row],[Code Product Print]], ProductPrintTable[], 2, FALSE)</f>
        <v>Blue</v>
      </c>
      <c r="K485" s="2" t="str">
        <f>VLOOKUP(MID(Table1[[#This Row],[SKU]],5,2)&amp;IF(MID(Table1[[#This Row],[SKU]], 7,1) ="L", "L", ""), ProductSizeTable[], 2, FALSE)</f>
        <v>XL</v>
      </c>
      <c r="L485" s="2" t="str">
        <f>IF(Table1[[#This Row],[Gender Product Name]] = "Neutral", Table1[[#This Row],[Gender Product Print]])</f>
        <v>Neutral</v>
      </c>
      <c r="M485" s="2" t="str">
        <f>LEFT(Table1[[#This Row],[SKU]], 2)</f>
        <v>02</v>
      </c>
      <c r="N485" s="2" t="str">
        <f>LEFT(Table1[[#This Row],[SKU]], 4)</f>
        <v>0208</v>
      </c>
      <c r="O485" s="2" t="str">
        <f>MID(Table1[[#This Row],[SKU]],IF(MID(Table1[[#This Row],[SKU]], 7,1) ="L", 8, 7),2)</f>
        <v>BL</v>
      </c>
      <c r="P485" s="2" t="str">
        <f>MID(Table1[[#This Row],[SKU]],5,2)&amp;IF(MID(Table1[[#This Row],[SKU]], 7,1) ="L", "L", "")</f>
        <v>04</v>
      </c>
      <c r="Q485" s="2" t="str">
        <f>VLOOKUP(Table1[[#This Row],[Code Product Name]], ProductNameTable[], 3, FALSE)</f>
        <v>Neutral</v>
      </c>
      <c r="R485" s="2" t="str">
        <f>VLOOKUP(Table1[[#This Row],[Code Product Print]], ProductPrintTable[], 3, FALSE)</f>
        <v>Neutral</v>
      </c>
      <c r="S485" s="2"/>
    </row>
    <row r="486" spans="1:19" ht="15" x14ac:dyDescent="0.2">
      <c r="A486" t="s">
        <v>1390</v>
      </c>
      <c r="B486" t="b">
        <v>1</v>
      </c>
      <c r="C486" t="b">
        <v>0</v>
      </c>
      <c r="D486" t="s">
        <v>1391</v>
      </c>
      <c r="F486">
        <v>10</v>
      </c>
      <c r="H486" t="str">
        <f>VLOOKUP(Table1[[#This Row],[Code Product Line]],ProductLineTable[], 2,FALSE)</f>
        <v>Snappies</v>
      </c>
      <c r="I486" t="str">
        <f>VLOOKUP(Table1[[#This Row],[Code Product Name]], ProductNameTable[], 2, FALSE)</f>
        <v>Play Shirt</v>
      </c>
      <c r="J486" t="str">
        <f>VLOOKUP(Table1[[#This Row],[Code Product Print]], ProductPrintTable[], 2, FALSE)</f>
        <v>Cammies</v>
      </c>
      <c r="K486" s="2" t="str">
        <f>VLOOKUP(MID(Table1[[#This Row],[SKU]],5,2)&amp;IF(MID(Table1[[#This Row],[SKU]], 7,1) ="L", "L", ""), ProductSizeTable[], 2, FALSE)</f>
        <v>XL</v>
      </c>
      <c r="L486" s="2" t="str">
        <f>IF(Table1[[#This Row],[Gender Product Name]] = "Neutral", Table1[[#This Row],[Gender Product Print]])</f>
        <v>Neutral</v>
      </c>
      <c r="M486" s="2" t="str">
        <f>LEFT(Table1[[#This Row],[SKU]], 2)</f>
        <v>02</v>
      </c>
      <c r="N486" s="2" t="str">
        <f>LEFT(Table1[[#This Row],[SKU]], 4)</f>
        <v>0208</v>
      </c>
      <c r="O486" s="2" t="str">
        <f>MID(Table1[[#This Row],[SKU]],IF(MID(Table1[[#This Row],[SKU]], 7,1) ="L", 8, 7),2)</f>
        <v>CA</v>
      </c>
      <c r="P486" s="2" t="str">
        <f>MID(Table1[[#This Row],[SKU]],5,2)&amp;IF(MID(Table1[[#This Row],[SKU]], 7,1) ="L", "L", "")</f>
        <v>04</v>
      </c>
      <c r="Q486" s="2" t="str">
        <f>VLOOKUP(Table1[[#This Row],[Code Product Name]], ProductNameTable[], 3, FALSE)</f>
        <v>Neutral</v>
      </c>
      <c r="R486" s="2" t="str">
        <f>VLOOKUP(Table1[[#This Row],[Code Product Print]], ProductPrintTable[], 3, FALSE)</f>
        <v>Neutral</v>
      </c>
      <c r="S486" s="2"/>
    </row>
    <row r="487" spans="1:19" ht="15" x14ac:dyDescent="0.2">
      <c r="A487" t="s">
        <v>1392</v>
      </c>
      <c r="B487" t="b">
        <v>1</v>
      </c>
      <c r="C487" t="b">
        <v>0</v>
      </c>
      <c r="D487" t="s">
        <v>1393</v>
      </c>
      <c r="F487">
        <v>30</v>
      </c>
      <c r="H487" t="str">
        <f>VLOOKUP(Table1[[#This Row],[Code Product Line]],ProductLineTable[], 2,FALSE)</f>
        <v>Snappies</v>
      </c>
      <c r="I487" t="str">
        <f>VLOOKUP(Table1[[#This Row],[Code Product Name]], ProductNameTable[], 2, FALSE)</f>
        <v>Play Shirt</v>
      </c>
      <c r="J487" t="str">
        <f>VLOOKUP(Table1[[#This Row],[Code Product Print]], ProductPrintTable[], 2, FALSE)</f>
        <v>Camelot</v>
      </c>
      <c r="K487" s="2" t="str">
        <f>VLOOKUP(MID(Table1[[#This Row],[SKU]],5,2)&amp;IF(MID(Table1[[#This Row],[SKU]], 7,1) ="L", "L", ""), ProductSizeTable[], 2, FALSE)</f>
        <v>XL</v>
      </c>
      <c r="L487" s="2" t="str">
        <f>IF(Table1[[#This Row],[Gender Product Name]] = "Neutral", Table1[[#This Row],[Gender Product Print]])</f>
        <v>Neutral</v>
      </c>
      <c r="M487" s="2" t="str">
        <f>LEFT(Table1[[#This Row],[SKU]], 2)</f>
        <v>02</v>
      </c>
      <c r="N487" s="2" t="str">
        <f>LEFT(Table1[[#This Row],[SKU]], 4)</f>
        <v>0208</v>
      </c>
      <c r="O487" s="2" t="str">
        <f>MID(Table1[[#This Row],[SKU]],IF(MID(Table1[[#This Row],[SKU]], 7,1) ="L", 8, 7),2)</f>
        <v>CL</v>
      </c>
      <c r="P487" s="2" t="str">
        <f>MID(Table1[[#This Row],[SKU]],5,2)&amp;IF(MID(Table1[[#This Row],[SKU]], 7,1) ="L", "L", "")</f>
        <v>04</v>
      </c>
      <c r="Q487" s="2" t="str">
        <f>VLOOKUP(Table1[[#This Row],[Code Product Name]], ProductNameTable[], 3, FALSE)</f>
        <v>Neutral</v>
      </c>
      <c r="R487" s="2" t="str">
        <f>VLOOKUP(Table1[[#This Row],[Code Product Print]], ProductPrintTable[], 3, FALSE)</f>
        <v>Neutral</v>
      </c>
      <c r="S487" s="2"/>
    </row>
    <row r="488" spans="1:19" ht="15" x14ac:dyDescent="0.2">
      <c r="A488" t="s">
        <v>1394</v>
      </c>
      <c r="B488" t="b">
        <v>1</v>
      </c>
      <c r="C488" t="b">
        <v>0</v>
      </c>
      <c r="D488" t="s">
        <v>1395</v>
      </c>
      <c r="F488">
        <v>30</v>
      </c>
      <c r="H488" t="str">
        <f>VLOOKUP(Table1[[#This Row],[Code Product Line]],ProductLineTable[], 2,FALSE)</f>
        <v>Snappies</v>
      </c>
      <c r="I488" t="str">
        <f>VLOOKUP(Table1[[#This Row],[Code Product Name]], ProductNameTable[], 2, FALSE)</f>
        <v>Play Shirt</v>
      </c>
      <c r="J488" t="str">
        <f>VLOOKUP(Table1[[#This Row],[Code Product Print]], ProductPrintTable[], 2, FALSE)</f>
        <v>Cammies Pink</v>
      </c>
      <c r="K488" s="2" t="str">
        <f>VLOOKUP(MID(Table1[[#This Row],[SKU]],5,2)&amp;IF(MID(Table1[[#This Row],[SKU]], 7,1) ="L", "L", ""), ProductSizeTable[], 2, FALSE)</f>
        <v>XL</v>
      </c>
      <c r="L488" s="2" t="str">
        <f>IF(Table1[[#This Row],[Gender Product Name]] = "Neutral", Table1[[#This Row],[Gender Product Print]])</f>
        <v>Female</v>
      </c>
      <c r="M488" s="2" t="str">
        <f>LEFT(Table1[[#This Row],[SKU]], 2)</f>
        <v>02</v>
      </c>
      <c r="N488" s="2" t="str">
        <f>LEFT(Table1[[#This Row],[SKU]], 4)</f>
        <v>0208</v>
      </c>
      <c r="O488" s="2" t="str">
        <f>MID(Table1[[#This Row],[SKU]],IF(MID(Table1[[#This Row],[SKU]], 7,1) ="L", 8, 7),2)</f>
        <v>CP</v>
      </c>
      <c r="P488" s="2" t="str">
        <f>MID(Table1[[#This Row],[SKU]],5,2)&amp;IF(MID(Table1[[#This Row],[SKU]], 7,1) ="L", "L", "")</f>
        <v>04</v>
      </c>
      <c r="Q488" s="2" t="str">
        <f>VLOOKUP(Table1[[#This Row],[Code Product Name]], ProductNameTable[], 3, FALSE)</f>
        <v>Neutral</v>
      </c>
      <c r="R488" s="2" t="str">
        <f>VLOOKUP(Table1[[#This Row],[Code Product Print]], ProductPrintTable[], 3, FALSE)</f>
        <v>Female</v>
      </c>
      <c r="S488" s="2"/>
    </row>
    <row r="489" spans="1:19" ht="15" x14ac:dyDescent="0.2">
      <c r="A489" t="s">
        <v>1396</v>
      </c>
      <c r="B489" t="b">
        <v>1</v>
      </c>
      <c r="C489" t="b">
        <v>0</v>
      </c>
      <c r="D489" t="s">
        <v>1397</v>
      </c>
      <c r="F489">
        <v>10</v>
      </c>
      <c r="H489" t="str">
        <f>VLOOKUP(Table1[[#This Row],[Code Product Line]],ProductLineTable[], 2,FALSE)</f>
        <v>Snappies</v>
      </c>
      <c r="I489" t="str">
        <f>VLOOKUP(Table1[[#This Row],[Code Product Name]], ProductNameTable[], 2, FALSE)</f>
        <v>Play Shirt</v>
      </c>
      <c r="J489" t="str">
        <f>VLOOKUP(Table1[[#This Row],[Code Product Print]], ProductPrintTable[], 2, FALSE)</f>
        <v>Galactic</v>
      </c>
      <c r="K489" s="2" t="str">
        <f>VLOOKUP(MID(Table1[[#This Row],[SKU]],5,2)&amp;IF(MID(Table1[[#This Row],[SKU]], 7,1) ="L", "L", ""), ProductSizeTable[], 2, FALSE)</f>
        <v>XL</v>
      </c>
      <c r="L489" s="2" t="str">
        <f>IF(Table1[[#This Row],[Gender Product Name]] = "Neutral", Table1[[#This Row],[Gender Product Print]])</f>
        <v>Neutral</v>
      </c>
      <c r="M489" s="2" t="str">
        <f>LEFT(Table1[[#This Row],[SKU]], 2)</f>
        <v>02</v>
      </c>
      <c r="N489" s="2" t="str">
        <f>LEFT(Table1[[#This Row],[SKU]], 4)</f>
        <v>0208</v>
      </c>
      <c r="O489" s="2" t="str">
        <f>MID(Table1[[#This Row],[SKU]],IF(MID(Table1[[#This Row],[SKU]], 7,1) ="L", 8, 7),2)</f>
        <v>GA</v>
      </c>
      <c r="P489" s="2" t="str">
        <f>MID(Table1[[#This Row],[SKU]],5,2)&amp;IF(MID(Table1[[#This Row],[SKU]], 7,1) ="L", "L", "")</f>
        <v>04</v>
      </c>
      <c r="Q489" s="2" t="str">
        <f>VLOOKUP(Table1[[#This Row],[Code Product Name]], ProductNameTable[], 3, FALSE)</f>
        <v>Neutral</v>
      </c>
      <c r="R489" s="2" t="str">
        <f>VLOOKUP(Table1[[#This Row],[Code Product Print]], ProductPrintTable[], 3, FALSE)</f>
        <v>Neutral</v>
      </c>
      <c r="S489" s="2"/>
    </row>
    <row r="490" spans="1:19" ht="15" x14ac:dyDescent="0.2">
      <c r="A490" t="s">
        <v>1398</v>
      </c>
      <c r="B490" t="b">
        <v>0</v>
      </c>
      <c r="C490" t="b">
        <v>0</v>
      </c>
      <c r="D490" t="s">
        <v>1399</v>
      </c>
      <c r="E490">
        <v>10</v>
      </c>
      <c r="F490">
        <v>10</v>
      </c>
      <c r="G490">
        <v>20</v>
      </c>
      <c r="H490" t="str">
        <f>VLOOKUP(Table1[[#This Row],[Code Product Line]],ProductLineTable[], 2,FALSE)</f>
        <v>Snappies</v>
      </c>
      <c r="I490" t="str">
        <f>VLOOKUP(Table1[[#This Row],[Code Product Name]], ProductNameTable[], 2, FALSE)</f>
        <v>Play Shirt</v>
      </c>
      <c r="J490" t="str">
        <f>VLOOKUP(Table1[[#This Row],[Code Product Print]], ProductPrintTable[], 2, FALSE)</f>
        <v>Green</v>
      </c>
      <c r="K490" s="2" t="str">
        <f>VLOOKUP(MID(Table1[[#This Row],[SKU]],5,2)&amp;IF(MID(Table1[[#This Row],[SKU]], 7,1) ="L", "L", ""), ProductSizeTable[], 2, FALSE)</f>
        <v>XL</v>
      </c>
      <c r="L490" s="2" t="str">
        <f>IF(Table1[[#This Row],[Gender Product Name]] = "Neutral", Table1[[#This Row],[Gender Product Print]])</f>
        <v>Neutral</v>
      </c>
      <c r="M490" s="2" t="str">
        <f>LEFT(Table1[[#This Row],[SKU]], 2)</f>
        <v>02</v>
      </c>
      <c r="N490" s="2" t="str">
        <f>LEFT(Table1[[#This Row],[SKU]], 4)</f>
        <v>0208</v>
      </c>
      <c r="O490" s="2" t="str">
        <f>MID(Table1[[#This Row],[SKU]],IF(MID(Table1[[#This Row],[SKU]], 7,1) ="L", 8, 7),2)</f>
        <v>GR</v>
      </c>
      <c r="P490" s="2" t="str">
        <f>MID(Table1[[#This Row],[SKU]],5,2)&amp;IF(MID(Table1[[#This Row],[SKU]], 7,1) ="L", "L", "")</f>
        <v>04</v>
      </c>
      <c r="Q490" s="2" t="str">
        <f>VLOOKUP(Table1[[#This Row],[Code Product Name]], ProductNameTable[], 3, FALSE)</f>
        <v>Neutral</v>
      </c>
      <c r="R490" s="2" t="str">
        <f>VLOOKUP(Table1[[#This Row],[Code Product Print]], ProductPrintTable[], 3, FALSE)</f>
        <v>Neutral</v>
      </c>
      <c r="S490" s="2"/>
    </row>
    <row r="491" spans="1:19" ht="15" x14ac:dyDescent="0.2">
      <c r="A491" t="s">
        <v>1400</v>
      </c>
      <c r="B491" t="b">
        <v>0</v>
      </c>
      <c r="C491" t="b">
        <v>0</v>
      </c>
      <c r="D491" t="s">
        <v>209</v>
      </c>
      <c r="F491">
        <v>10</v>
      </c>
      <c r="H491" t="str">
        <f>VLOOKUP(Table1[[#This Row],[Code Product Line]],ProductLineTable[], 2,FALSE)</f>
        <v>Snappies</v>
      </c>
      <c r="I491" t="str">
        <f>VLOOKUP(Table1[[#This Row],[Code Product Name]], ProductNameTable[], 2, FALSE)</f>
        <v>Play Shirt</v>
      </c>
      <c r="J491" t="str">
        <f>VLOOKUP(Table1[[#This Row],[Code Product Print]], ProductPrintTable[], 2, FALSE)</f>
        <v>Green</v>
      </c>
      <c r="K491" s="2" t="str">
        <f>VLOOKUP(MID(Table1[[#This Row],[SKU]],5,2)&amp;IF(MID(Table1[[#This Row],[SKU]], 7,1) ="L", "L", ""), ProductSizeTable[], 2, FALSE)</f>
        <v>XL</v>
      </c>
      <c r="L491" s="2" t="str">
        <f>IF(Table1[[#This Row],[Gender Product Name]] = "Neutral", Table1[[#This Row],[Gender Product Print]])</f>
        <v>Neutral</v>
      </c>
      <c r="M491" s="2" t="str">
        <f>LEFT(Table1[[#This Row],[SKU]], 2)</f>
        <v>02</v>
      </c>
      <c r="N491" s="2" t="str">
        <f>LEFT(Table1[[#This Row],[SKU]], 4)</f>
        <v>0208</v>
      </c>
      <c r="O491" s="2" t="str">
        <f>MID(Table1[[#This Row],[SKU]],IF(MID(Table1[[#This Row],[SKU]], 7,1) ="L", 8, 7),2)</f>
        <v>GR</v>
      </c>
      <c r="P491" s="2" t="str">
        <f>MID(Table1[[#This Row],[SKU]],5,2)&amp;IF(MID(Table1[[#This Row],[SKU]], 7,1) ="L", "L", "")</f>
        <v>04</v>
      </c>
      <c r="Q491" s="2" t="str">
        <f>VLOOKUP(Table1[[#This Row],[Code Product Name]], ProductNameTable[], 3, FALSE)</f>
        <v>Neutral</v>
      </c>
      <c r="R491" s="2" t="str">
        <f>VLOOKUP(Table1[[#This Row],[Code Product Print]], ProductPrintTable[], 3, FALSE)</f>
        <v>Neutral</v>
      </c>
      <c r="S491" s="2"/>
    </row>
    <row r="492" spans="1:19" ht="15" x14ac:dyDescent="0.2">
      <c r="A492" t="s">
        <v>1401</v>
      </c>
      <c r="B492" t="b">
        <v>0</v>
      </c>
      <c r="C492" t="b">
        <v>0</v>
      </c>
      <c r="D492" t="s">
        <v>211</v>
      </c>
      <c r="F492">
        <v>10</v>
      </c>
      <c r="H492" t="str">
        <f>VLOOKUP(Table1[[#This Row],[Code Product Line]],ProductLineTable[], 2,FALSE)</f>
        <v>Snappies</v>
      </c>
      <c r="I492" t="str">
        <f>VLOOKUP(Table1[[#This Row],[Code Product Name]], ProductNameTable[], 2, FALSE)</f>
        <v>Play Shirt</v>
      </c>
      <c r="J492" t="str">
        <f>VLOOKUP(Table1[[#This Row],[Code Product Print]], ProductPrintTable[], 2, FALSE)</f>
        <v>Green</v>
      </c>
      <c r="K492" s="2" t="str">
        <f>VLOOKUP(MID(Table1[[#This Row],[SKU]],5,2)&amp;IF(MID(Table1[[#This Row],[SKU]], 7,1) ="L", "L", ""), ProductSizeTable[], 2, FALSE)</f>
        <v>XL</v>
      </c>
      <c r="L492" s="2" t="str">
        <f>IF(Table1[[#This Row],[Gender Product Name]] = "Neutral", Table1[[#This Row],[Gender Product Print]])</f>
        <v>Neutral</v>
      </c>
      <c r="M492" s="2" t="str">
        <f>LEFT(Table1[[#This Row],[SKU]], 2)</f>
        <v>02</v>
      </c>
      <c r="N492" s="2" t="str">
        <f>LEFT(Table1[[#This Row],[SKU]], 4)</f>
        <v>0208</v>
      </c>
      <c r="O492" s="2" t="str">
        <f>MID(Table1[[#This Row],[SKU]],IF(MID(Table1[[#This Row],[SKU]], 7,1) ="L", 8, 7),2)</f>
        <v>GR</v>
      </c>
      <c r="P492" s="2" t="str">
        <f>MID(Table1[[#This Row],[SKU]],5,2)&amp;IF(MID(Table1[[#This Row],[SKU]], 7,1) ="L", "L", "")</f>
        <v>04</v>
      </c>
      <c r="Q492" s="2" t="str">
        <f>VLOOKUP(Table1[[#This Row],[Code Product Name]], ProductNameTable[], 3, FALSE)</f>
        <v>Neutral</v>
      </c>
      <c r="R492" s="2" t="str">
        <f>VLOOKUP(Table1[[#This Row],[Code Product Print]], ProductPrintTable[], 3, FALSE)</f>
        <v>Neutral</v>
      </c>
      <c r="S492" s="2"/>
    </row>
    <row r="493" spans="1:19" ht="15" x14ac:dyDescent="0.2">
      <c r="A493" t="s">
        <v>1402</v>
      </c>
      <c r="B493" t="b">
        <v>0</v>
      </c>
      <c r="C493" t="b">
        <v>0</v>
      </c>
      <c r="D493" t="s">
        <v>213</v>
      </c>
      <c r="F493">
        <v>10</v>
      </c>
      <c r="H493" t="str">
        <f>VLOOKUP(Table1[[#This Row],[Code Product Line]],ProductLineTable[], 2,FALSE)</f>
        <v>Snappies</v>
      </c>
      <c r="I493" t="str">
        <f>VLOOKUP(Table1[[#This Row],[Code Product Name]], ProductNameTable[], 2, FALSE)</f>
        <v>Play Shirt</v>
      </c>
      <c r="J493" t="str">
        <f>VLOOKUP(Table1[[#This Row],[Code Product Print]], ProductPrintTable[], 2, FALSE)</f>
        <v>Green</v>
      </c>
      <c r="K493" s="2" t="str">
        <f>VLOOKUP(MID(Table1[[#This Row],[SKU]],5,2)&amp;IF(MID(Table1[[#This Row],[SKU]], 7,1) ="L", "L", ""), ProductSizeTable[], 2, FALSE)</f>
        <v>XL</v>
      </c>
      <c r="L493" s="2" t="str">
        <f>IF(Table1[[#This Row],[Gender Product Name]] = "Neutral", Table1[[#This Row],[Gender Product Print]])</f>
        <v>Neutral</v>
      </c>
      <c r="M493" s="2" t="str">
        <f>LEFT(Table1[[#This Row],[SKU]], 2)</f>
        <v>02</v>
      </c>
      <c r="N493" s="2" t="str">
        <f>LEFT(Table1[[#This Row],[SKU]], 4)</f>
        <v>0208</v>
      </c>
      <c r="O493" s="2" t="str">
        <f>MID(Table1[[#This Row],[SKU]],IF(MID(Table1[[#This Row],[SKU]], 7,1) ="L", 8, 7),2)</f>
        <v>GR</v>
      </c>
      <c r="P493" s="2" t="str">
        <f>MID(Table1[[#This Row],[SKU]],5,2)&amp;IF(MID(Table1[[#This Row],[SKU]], 7,1) ="L", "L", "")</f>
        <v>04</v>
      </c>
      <c r="Q493" s="2" t="str">
        <f>VLOOKUP(Table1[[#This Row],[Code Product Name]], ProductNameTable[], 3, FALSE)</f>
        <v>Neutral</v>
      </c>
      <c r="R493" s="2" t="str">
        <f>VLOOKUP(Table1[[#This Row],[Code Product Print]], ProductPrintTable[], 3, FALSE)</f>
        <v>Neutral</v>
      </c>
      <c r="S493" s="2"/>
    </row>
    <row r="494" spans="1:19" ht="15" x14ac:dyDescent="0.2">
      <c r="A494" t="s">
        <v>1403</v>
      </c>
      <c r="B494" t="b">
        <v>1</v>
      </c>
      <c r="C494" t="b">
        <v>0</v>
      </c>
      <c r="D494" t="s">
        <v>215</v>
      </c>
      <c r="F494">
        <v>10</v>
      </c>
      <c r="H494" t="str">
        <f>VLOOKUP(Table1[[#This Row],[Code Product Line]],ProductLineTable[], 2,FALSE)</f>
        <v>Snappies</v>
      </c>
      <c r="I494" t="str">
        <f>VLOOKUP(Table1[[#This Row],[Code Product Name]], ProductNameTable[], 2, FALSE)</f>
        <v>Play Shirt</v>
      </c>
      <c r="J494" t="str">
        <f>VLOOKUP(Table1[[#This Row],[Code Product Print]], ProductPrintTable[], 2, FALSE)</f>
        <v>Green</v>
      </c>
      <c r="K494" s="2" t="str">
        <f>VLOOKUP(MID(Table1[[#This Row],[SKU]],5,2)&amp;IF(MID(Table1[[#This Row],[SKU]], 7,1) ="L", "L", ""), ProductSizeTable[], 2, FALSE)</f>
        <v>XL</v>
      </c>
      <c r="L494" s="2" t="str">
        <f>IF(Table1[[#This Row],[Gender Product Name]] = "Neutral", Table1[[#This Row],[Gender Product Print]])</f>
        <v>Neutral</v>
      </c>
      <c r="M494" s="2" t="str">
        <f>LEFT(Table1[[#This Row],[SKU]], 2)</f>
        <v>02</v>
      </c>
      <c r="N494" s="2" t="str">
        <f>LEFT(Table1[[#This Row],[SKU]], 4)</f>
        <v>0208</v>
      </c>
      <c r="O494" s="2" t="str">
        <f>MID(Table1[[#This Row],[SKU]],IF(MID(Table1[[#This Row],[SKU]], 7,1) ="L", 8, 7),2)</f>
        <v>GR</v>
      </c>
      <c r="P494" s="2" t="str">
        <f>MID(Table1[[#This Row],[SKU]],5,2)&amp;IF(MID(Table1[[#This Row],[SKU]], 7,1) ="L", "L", "")</f>
        <v>04</v>
      </c>
      <c r="Q494" s="2" t="str">
        <f>VLOOKUP(Table1[[#This Row],[Code Product Name]], ProductNameTable[], 3, FALSE)</f>
        <v>Neutral</v>
      </c>
      <c r="R494" s="2" t="str">
        <f>VLOOKUP(Table1[[#This Row],[Code Product Print]], ProductPrintTable[], 3, FALSE)</f>
        <v>Neutral</v>
      </c>
      <c r="S494" s="2"/>
    </row>
    <row r="495" spans="1:19" ht="15" x14ac:dyDescent="0.2">
      <c r="A495" t="s">
        <v>1404</v>
      </c>
      <c r="B495" t="b">
        <v>0</v>
      </c>
      <c r="C495" t="b">
        <v>0</v>
      </c>
      <c r="D495" t="s">
        <v>217</v>
      </c>
      <c r="F495">
        <v>10</v>
      </c>
      <c r="H495" t="str">
        <f>VLOOKUP(Table1[[#This Row],[Code Product Line]],ProductLineTable[], 2,FALSE)</f>
        <v>Snappies</v>
      </c>
      <c r="I495" t="str">
        <f>VLOOKUP(Table1[[#This Row],[Code Product Name]], ProductNameTable[], 2, FALSE)</f>
        <v>Play Shirt</v>
      </c>
      <c r="J495" t="str">
        <f>VLOOKUP(Table1[[#This Row],[Code Product Print]], ProductPrintTable[], 2, FALSE)</f>
        <v>Green</v>
      </c>
      <c r="K495" s="2" t="str">
        <f>VLOOKUP(MID(Table1[[#This Row],[SKU]],5,2)&amp;IF(MID(Table1[[#This Row],[SKU]], 7,1) ="L", "L", ""), ProductSizeTable[], 2, FALSE)</f>
        <v>XL</v>
      </c>
      <c r="L495" s="2" t="str">
        <f>IF(Table1[[#This Row],[Gender Product Name]] = "Neutral", Table1[[#This Row],[Gender Product Print]])</f>
        <v>Neutral</v>
      </c>
      <c r="M495" s="2" t="str">
        <f>LEFT(Table1[[#This Row],[SKU]], 2)</f>
        <v>02</v>
      </c>
      <c r="N495" s="2" t="str">
        <f>LEFT(Table1[[#This Row],[SKU]], 4)</f>
        <v>0208</v>
      </c>
      <c r="O495" s="2" t="str">
        <f>MID(Table1[[#This Row],[SKU]],IF(MID(Table1[[#This Row],[SKU]], 7,1) ="L", 8, 7),2)</f>
        <v>GR</v>
      </c>
      <c r="P495" s="2" t="str">
        <f>MID(Table1[[#This Row],[SKU]],5,2)&amp;IF(MID(Table1[[#This Row],[SKU]], 7,1) ="L", "L", "")</f>
        <v>04</v>
      </c>
      <c r="Q495" s="2" t="str">
        <f>VLOOKUP(Table1[[#This Row],[Code Product Name]], ProductNameTable[], 3, FALSE)</f>
        <v>Neutral</v>
      </c>
      <c r="R495" s="2" t="str">
        <f>VLOOKUP(Table1[[#This Row],[Code Product Print]], ProductPrintTable[], 3, FALSE)</f>
        <v>Neutral</v>
      </c>
      <c r="S495" s="2"/>
    </row>
    <row r="496" spans="1:19" ht="15" x14ac:dyDescent="0.2">
      <c r="A496" t="s">
        <v>1405</v>
      </c>
      <c r="B496" t="b">
        <v>0</v>
      </c>
      <c r="C496" t="b">
        <v>0</v>
      </c>
      <c r="D496" t="s">
        <v>219</v>
      </c>
      <c r="F496">
        <v>10</v>
      </c>
      <c r="H496" t="str">
        <f>VLOOKUP(Table1[[#This Row],[Code Product Line]],ProductLineTable[], 2,FALSE)</f>
        <v>Snappies</v>
      </c>
      <c r="I496" t="str">
        <f>VLOOKUP(Table1[[#This Row],[Code Product Name]], ProductNameTable[], 2, FALSE)</f>
        <v>Play Shirt</v>
      </c>
      <c r="J496" t="str">
        <f>VLOOKUP(Table1[[#This Row],[Code Product Print]], ProductPrintTable[], 2, FALSE)</f>
        <v>Green</v>
      </c>
      <c r="K496" s="2" t="str">
        <f>VLOOKUP(MID(Table1[[#This Row],[SKU]],5,2)&amp;IF(MID(Table1[[#This Row],[SKU]], 7,1) ="L", "L", ""), ProductSizeTable[], 2, FALSE)</f>
        <v>XL</v>
      </c>
      <c r="L496" s="2" t="str">
        <f>IF(Table1[[#This Row],[Gender Product Name]] = "Neutral", Table1[[#This Row],[Gender Product Print]])</f>
        <v>Neutral</v>
      </c>
      <c r="M496" s="2" t="str">
        <f>LEFT(Table1[[#This Row],[SKU]], 2)</f>
        <v>02</v>
      </c>
      <c r="N496" s="2" t="str">
        <f>LEFT(Table1[[#This Row],[SKU]], 4)</f>
        <v>0208</v>
      </c>
      <c r="O496" s="2" t="str">
        <f>MID(Table1[[#This Row],[SKU]],IF(MID(Table1[[#This Row],[SKU]], 7,1) ="L", 8, 7),2)</f>
        <v>GR</v>
      </c>
      <c r="P496" s="2" t="str">
        <f>MID(Table1[[#This Row],[SKU]],5,2)&amp;IF(MID(Table1[[#This Row],[SKU]], 7,1) ="L", "L", "")</f>
        <v>04</v>
      </c>
      <c r="Q496" s="2" t="str">
        <f>VLOOKUP(Table1[[#This Row],[Code Product Name]], ProductNameTable[], 3, FALSE)</f>
        <v>Neutral</v>
      </c>
      <c r="R496" s="2" t="str">
        <f>VLOOKUP(Table1[[#This Row],[Code Product Print]], ProductPrintTable[], 3, FALSE)</f>
        <v>Neutral</v>
      </c>
      <c r="S496" s="2"/>
    </row>
    <row r="497" spans="1:19" ht="15" x14ac:dyDescent="0.2">
      <c r="A497" t="s">
        <v>1406</v>
      </c>
      <c r="B497" t="b">
        <v>0</v>
      </c>
      <c r="C497" t="b">
        <v>0</v>
      </c>
      <c r="D497" t="s">
        <v>221</v>
      </c>
      <c r="F497">
        <v>10</v>
      </c>
      <c r="H497" t="str">
        <f>VLOOKUP(Table1[[#This Row],[Code Product Line]],ProductLineTable[], 2,FALSE)</f>
        <v>Snappies</v>
      </c>
      <c r="I497" t="str">
        <f>VLOOKUP(Table1[[#This Row],[Code Product Name]], ProductNameTable[], 2, FALSE)</f>
        <v>Play Shirt</v>
      </c>
      <c r="J497" t="str">
        <f>VLOOKUP(Table1[[#This Row],[Code Product Print]], ProductPrintTable[], 2, FALSE)</f>
        <v>Green</v>
      </c>
      <c r="K497" s="2" t="str">
        <f>VLOOKUP(MID(Table1[[#This Row],[SKU]],5,2)&amp;IF(MID(Table1[[#This Row],[SKU]], 7,1) ="L", "L", ""), ProductSizeTable[], 2, FALSE)</f>
        <v>XL</v>
      </c>
      <c r="L497" s="2" t="str">
        <f>IF(Table1[[#This Row],[Gender Product Name]] = "Neutral", Table1[[#This Row],[Gender Product Print]])</f>
        <v>Neutral</v>
      </c>
      <c r="M497" s="2" t="str">
        <f>LEFT(Table1[[#This Row],[SKU]], 2)</f>
        <v>02</v>
      </c>
      <c r="N497" s="2" t="str">
        <f>LEFT(Table1[[#This Row],[SKU]], 4)</f>
        <v>0208</v>
      </c>
      <c r="O497" s="2" t="str">
        <f>MID(Table1[[#This Row],[SKU]],IF(MID(Table1[[#This Row],[SKU]], 7,1) ="L", 8, 7),2)</f>
        <v>GR</v>
      </c>
      <c r="P497" s="2" t="str">
        <f>MID(Table1[[#This Row],[SKU]],5,2)&amp;IF(MID(Table1[[#This Row],[SKU]], 7,1) ="L", "L", "")</f>
        <v>04</v>
      </c>
      <c r="Q497" s="2" t="str">
        <f>VLOOKUP(Table1[[#This Row],[Code Product Name]], ProductNameTable[], 3, FALSE)</f>
        <v>Neutral</v>
      </c>
      <c r="R497" s="2" t="str">
        <f>VLOOKUP(Table1[[#This Row],[Code Product Print]], ProductPrintTable[], 3, FALSE)</f>
        <v>Neutral</v>
      </c>
      <c r="S497" s="2"/>
    </row>
    <row r="498" spans="1:19" ht="15" x14ac:dyDescent="0.2">
      <c r="A498" t="s">
        <v>1407</v>
      </c>
      <c r="B498" t="b">
        <v>0</v>
      </c>
      <c r="C498" t="b">
        <v>0</v>
      </c>
      <c r="D498" t="s">
        <v>223</v>
      </c>
      <c r="F498">
        <v>10</v>
      </c>
      <c r="H498" t="str">
        <f>VLOOKUP(Table1[[#This Row],[Code Product Line]],ProductLineTable[], 2,FALSE)</f>
        <v>Snappies</v>
      </c>
      <c r="I498" t="str">
        <f>VLOOKUP(Table1[[#This Row],[Code Product Name]], ProductNameTable[], 2, FALSE)</f>
        <v>Play Shirt</v>
      </c>
      <c r="J498" t="str">
        <f>VLOOKUP(Table1[[#This Row],[Code Product Print]], ProductPrintTable[], 2, FALSE)</f>
        <v>Green</v>
      </c>
      <c r="K498" s="2" t="str">
        <f>VLOOKUP(MID(Table1[[#This Row],[SKU]],5,2)&amp;IF(MID(Table1[[#This Row],[SKU]], 7,1) ="L", "L", ""), ProductSizeTable[], 2, FALSE)</f>
        <v>XL</v>
      </c>
      <c r="L498" s="2" t="str">
        <f>IF(Table1[[#This Row],[Gender Product Name]] = "Neutral", Table1[[#This Row],[Gender Product Print]])</f>
        <v>Neutral</v>
      </c>
      <c r="M498" s="2" t="str">
        <f>LEFT(Table1[[#This Row],[SKU]], 2)</f>
        <v>02</v>
      </c>
      <c r="N498" s="2" t="str">
        <f>LEFT(Table1[[#This Row],[SKU]], 4)</f>
        <v>0208</v>
      </c>
      <c r="O498" s="2" t="str">
        <f>MID(Table1[[#This Row],[SKU]],IF(MID(Table1[[#This Row],[SKU]], 7,1) ="L", 8, 7),2)</f>
        <v>GR</v>
      </c>
      <c r="P498" s="2" t="str">
        <f>MID(Table1[[#This Row],[SKU]],5,2)&amp;IF(MID(Table1[[#This Row],[SKU]], 7,1) ="L", "L", "")</f>
        <v>04</v>
      </c>
      <c r="Q498" s="2" t="str">
        <f>VLOOKUP(Table1[[#This Row],[Code Product Name]], ProductNameTable[], 3, FALSE)</f>
        <v>Neutral</v>
      </c>
      <c r="R498" s="2" t="str">
        <f>VLOOKUP(Table1[[#This Row],[Code Product Print]], ProductPrintTable[], 3, FALSE)</f>
        <v>Neutral</v>
      </c>
      <c r="S498" s="2"/>
    </row>
    <row r="499" spans="1:19" ht="15" x14ac:dyDescent="0.2">
      <c r="A499" t="s">
        <v>1408</v>
      </c>
      <c r="B499" t="b">
        <v>0</v>
      </c>
      <c r="C499" t="b">
        <v>0</v>
      </c>
      <c r="D499" t="s">
        <v>225</v>
      </c>
      <c r="F499">
        <v>10</v>
      </c>
      <c r="H499" t="str">
        <f>VLOOKUP(Table1[[#This Row],[Code Product Line]],ProductLineTable[], 2,FALSE)</f>
        <v>Snappies</v>
      </c>
      <c r="I499" t="str">
        <f>VLOOKUP(Table1[[#This Row],[Code Product Name]], ProductNameTable[], 2, FALSE)</f>
        <v>Play Shirt</v>
      </c>
      <c r="J499" t="str">
        <f>VLOOKUP(Table1[[#This Row],[Code Product Print]], ProductPrintTable[], 2, FALSE)</f>
        <v>Green</v>
      </c>
      <c r="K499" s="2" t="str">
        <f>VLOOKUP(MID(Table1[[#This Row],[SKU]],5,2)&amp;IF(MID(Table1[[#This Row],[SKU]], 7,1) ="L", "L", ""), ProductSizeTable[], 2, FALSE)</f>
        <v>XL</v>
      </c>
      <c r="L499" s="2" t="str">
        <f>IF(Table1[[#This Row],[Gender Product Name]] = "Neutral", Table1[[#This Row],[Gender Product Print]])</f>
        <v>Neutral</v>
      </c>
      <c r="M499" s="2" t="str">
        <f>LEFT(Table1[[#This Row],[SKU]], 2)</f>
        <v>02</v>
      </c>
      <c r="N499" s="2" t="str">
        <f>LEFT(Table1[[#This Row],[SKU]], 4)</f>
        <v>0208</v>
      </c>
      <c r="O499" s="2" t="str">
        <f>MID(Table1[[#This Row],[SKU]],IF(MID(Table1[[#This Row],[SKU]], 7,1) ="L", 8, 7),2)</f>
        <v>GR</v>
      </c>
      <c r="P499" s="2" t="str">
        <f>MID(Table1[[#This Row],[SKU]],5,2)&amp;IF(MID(Table1[[#This Row],[SKU]], 7,1) ="L", "L", "")</f>
        <v>04</v>
      </c>
      <c r="Q499" s="2" t="str">
        <f>VLOOKUP(Table1[[#This Row],[Code Product Name]], ProductNameTable[], 3, FALSE)</f>
        <v>Neutral</v>
      </c>
      <c r="R499" s="2" t="str">
        <f>VLOOKUP(Table1[[#This Row],[Code Product Print]], ProductPrintTable[], 3, FALSE)</f>
        <v>Neutral</v>
      </c>
      <c r="S499" s="2"/>
    </row>
    <row r="500" spans="1:19" ht="15" x14ac:dyDescent="0.2">
      <c r="A500" t="s">
        <v>1409</v>
      </c>
      <c r="B500" t="b">
        <v>0</v>
      </c>
      <c r="C500" t="b">
        <v>0</v>
      </c>
      <c r="D500" t="s">
        <v>227</v>
      </c>
      <c r="F500">
        <v>10</v>
      </c>
      <c r="H500" t="str">
        <f>VLOOKUP(Table1[[#This Row],[Code Product Line]],ProductLineTable[], 2,FALSE)</f>
        <v>Snappies</v>
      </c>
      <c r="I500" t="str">
        <f>VLOOKUP(Table1[[#This Row],[Code Product Name]], ProductNameTable[], 2, FALSE)</f>
        <v>Play Shirt</v>
      </c>
      <c r="J500" t="str">
        <f>VLOOKUP(Table1[[#This Row],[Code Product Print]], ProductPrintTable[], 2, FALSE)</f>
        <v>Green</v>
      </c>
      <c r="K500" s="2" t="str">
        <f>VLOOKUP(MID(Table1[[#This Row],[SKU]],5,2)&amp;IF(MID(Table1[[#This Row],[SKU]], 7,1) ="L", "L", ""), ProductSizeTable[], 2, FALSE)</f>
        <v>XL</v>
      </c>
      <c r="L500" s="2" t="str">
        <f>IF(Table1[[#This Row],[Gender Product Name]] = "Neutral", Table1[[#This Row],[Gender Product Print]])</f>
        <v>Neutral</v>
      </c>
      <c r="M500" s="2" t="str">
        <f>LEFT(Table1[[#This Row],[SKU]], 2)</f>
        <v>02</v>
      </c>
      <c r="N500" s="2" t="str">
        <f>LEFT(Table1[[#This Row],[SKU]], 4)</f>
        <v>0208</v>
      </c>
      <c r="O500" s="2" t="str">
        <f>MID(Table1[[#This Row],[SKU]],IF(MID(Table1[[#This Row],[SKU]], 7,1) ="L", 8, 7),2)</f>
        <v>GR</v>
      </c>
      <c r="P500" s="2" t="str">
        <f>MID(Table1[[#This Row],[SKU]],5,2)&amp;IF(MID(Table1[[#This Row],[SKU]], 7,1) ="L", "L", "")</f>
        <v>04</v>
      </c>
      <c r="Q500" s="2" t="str">
        <f>VLOOKUP(Table1[[#This Row],[Code Product Name]], ProductNameTable[], 3, FALSE)</f>
        <v>Neutral</v>
      </c>
      <c r="R500" s="2" t="str">
        <f>VLOOKUP(Table1[[#This Row],[Code Product Print]], ProductPrintTable[], 3, FALSE)</f>
        <v>Neutral</v>
      </c>
      <c r="S500" s="2"/>
    </row>
    <row r="501" spans="1:19" ht="15" x14ac:dyDescent="0.2">
      <c r="A501" t="s">
        <v>1410</v>
      </c>
      <c r="B501" t="b">
        <v>0</v>
      </c>
      <c r="C501" t="b">
        <v>0</v>
      </c>
      <c r="D501" t="s">
        <v>229</v>
      </c>
      <c r="F501">
        <v>10</v>
      </c>
      <c r="H501" t="str">
        <f>VLOOKUP(Table1[[#This Row],[Code Product Line]],ProductLineTable[], 2,FALSE)</f>
        <v>Snappies</v>
      </c>
      <c r="I501" t="str">
        <f>VLOOKUP(Table1[[#This Row],[Code Product Name]], ProductNameTable[], 2, FALSE)</f>
        <v>Play Shirt</v>
      </c>
      <c r="J501" t="str">
        <f>VLOOKUP(Table1[[#This Row],[Code Product Print]], ProductPrintTable[], 2, FALSE)</f>
        <v>Green</v>
      </c>
      <c r="K501" s="2" t="str">
        <f>VLOOKUP(MID(Table1[[#This Row],[SKU]],5,2)&amp;IF(MID(Table1[[#This Row],[SKU]], 7,1) ="L", "L", ""), ProductSizeTable[], 2, FALSE)</f>
        <v>XL</v>
      </c>
      <c r="L501" s="2" t="str">
        <f>IF(Table1[[#This Row],[Gender Product Name]] = "Neutral", Table1[[#This Row],[Gender Product Print]])</f>
        <v>Neutral</v>
      </c>
      <c r="M501" s="2" t="str">
        <f>LEFT(Table1[[#This Row],[SKU]], 2)</f>
        <v>02</v>
      </c>
      <c r="N501" s="2" t="str">
        <f>LEFT(Table1[[#This Row],[SKU]], 4)</f>
        <v>0208</v>
      </c>
      <c r="O501" s="2" t="str">
        <f>MID(Table1[[#This Row],[SKU]],IF(MID(Table1[[#This Row],[SKU]], 7,1) ="L", 8, 7),2)</f>
        <v>GR</v>
      </c>
      <c r="P501" s="2" t="str">
        <f>MID(Table1[[#This Row],[SKU]],5,2)&amp;IF(MID(Table1[[#This Row],[SKU]], 7,1) ="L", "L", "")</f>
        <v>04</v>
      </c>
      <c r="Q501" s="2" t="str">
        <f>VLOOKUP(Table1[[#This Row],[Code Product Name]], ProductNameTable[], 3, FALSE)</f>
        <v>Neutral</v>
      </c>
      <c r="R501" s="2" t="str">
        <f>VLOOKUP(Table1[[#This Row],[Code Product Print]], ProductPrintTable[], 3, FALSE)</f>
        <v>Neutral</v>
      </c>
      <c r="S501" s="2"/>
    </row>
    <row r="502" spans="1:19" ht="15" x14ac:dyDescent="0.2">
      <c r="A502" t="s">
        <v>200</v>
      </c>
      <c r="B502" t="b">
        <v>1</v>
      </c>
      <c r="C502" t="b">
        <v>0</v>
      </c>
      <c r="D502" t="s">
        <v>201</v>
      </c>
      <c r="F502">
        <v>10</v>
      </c>
      <c r="H502" t="str">
        <f>VLOOKUP(Table1[[#This Row],[Code Product Line]],ProductLineTable[], 2,FALSE)</f>
        <v>Snappies</v>
      </c>
      <c r="I502" t="str">
        <f>VLOOKUP(Table1[[#This Row],[Code Product Name]], ProductNameTable[], 2, FALSE)</f>
        <v>Play Shirt</v>
      </c>
      <c r="J502" t="str">
        <f>VLOOKUP(Table1[[#This Row],[Code Product Print]], ProductPrintTable[], 2, FALSE)</f>
        <v>Metro</v>
      </c>
      <c r="K502" s="2" t="str">
        <f>VLOOKUP(MID(Table1[[#This Row],[SKU]],5,2)&amp;IF(MID(Table1[[#This Row],[SKU]], 7,1) ="L", "L", ""), ProductSizeTable[], 2, FALSE)</f>
        <v>XL</v>
      </c>
      <c r="L502" s="2" t="str">
        <f>IF(Table1[[#This Row],[Gender Product Name]] = "Neutral", Table1[[#This Row],[Gender Product Print]])</f>
        <v>Neutral</v>
      </c>
      <c r="M502" s="2" t="str">
        <f>LEFT(Table1[[#This Row],[SKU]], 2)</f>
        <v>02</v>
      </c>
      <c r="N502" s="2" t="str">
        <f>LEFT(Table1[[#This Row],[SKU]], 4)</f>
        <v>0208</v>
      </c>
      <c r="O502" s="2" t="str">
        <f>MID(Table1[[#This Row],[SKU]],IF(MID(Table1[[#This Row],[SKU]], 7,1) ="L", 8, 7),2)</f>
        <v>ME</v>
      </c>
      <c r="P502" s="2" t="str">
        <f>MID(Table1[[#This Row],[SKU]],5,2)&amp;IF(MID(Table1[[#This Row],[SKU]], 7,1) ="L", "L", "")</f>
        <v>04</v>
      </c>
      <c r="Q502" s="2" t="str">
        <f>VLOOKUP(Table1[[#This Row],[Code Product Name]], ProductNameTable[], 3, FALSE)</f>
        <v>Neutral</v>
      </c>
      <c r="R502" s="2" t="str">
        <f>VLOOKUP(Table1[[#This Row],[Code Product Print]], ProductPrintTable[], 3, FALSE)</f>
        <v>Neutral</v>
      </c>
      <c r="S502" s="2"/>
    </row>
    <row r="503" spans="1:19" ht="15" x14ac:dyDescent="0.2">
      <c r="A503" t="s">
        <v>202</v>
      </c>
      <c r="B503" t="b">
        <v>1</v>
      </c>
      <c r="C503" t="b">
        <v>0</v>
      </c>
      <c r="D503" t="s">
        <v>203</v>
      </c>
      <c r="F503">
        <v>10</v>
      </c>
      <c r="H503" t="str">
        <f>VLOOKUP(Table1[[#This Row],[Code Product Line]],ProductLineTable[], 2,FALSE)</f>
        <v>Snappies</v>
      </c>
      <c r="I503" t="str">
        <f>VLOOKUP(Table1[[#This Row],[Code Product Name]], ProductNameTable[], 2, FALSE)</f>
        <v>Play Shirt</v>
      </c>
      <c r="J503" t="str">
        <f>VLOOKUP(Table1[[#This Row],[Code Product Print]], ProductPrintTable[], 2, FALSE)</f>
        <v>Overnights</v>
      </c>
      <c r="K503" s="2" t="str">
        <f>VLOOKUP(MID(Table1[[#This Row],[SKU]],5,2)&amp;IF(MID(Table1[[#This Row],[SKU]], 7,1) ="L", "L", ""), ProductSizeTable[], 2, FALSE)</f>
        <v>XL</v>
      </c>
      <c r="L503" s="2" t="str">
        <f>IF(Table1[[#This Row],[Gender Product Name]] = "Neutral", Table1[[#This Row],[Gender Product Print]])</f>
        <v>Neutral</v>
      </c>
      <c r="M503" s="2" t="str">
        <f>LEFT(Table1[[#This Row],[SKU]], 2)</f>
        <v>02</v>
      </c>
      <c r="N503" s="2" t="str">
        <f>LEFT(Table1[[#This Row],[SKU]], 4)</f>
        <v>0208</v>
      </c>
      <c r="O503" s="2" t="str">
        <f>MID(Table1[[#This Row],[SKU]],IF(MID(Table1[[#This Row],[SKU]], 7,1) ="L", 8, 7),2)</f>
        <v>ON</v>
      </c>
      <c r="P503" s="2" t="str">
        <f>MID(Table1[[#This Row],[SKU]],5,2)&amp;IF(MID(Table1[[#This Row],[SKU]], 7,1) ="L", "L", "")</f>
        <v>04</v>
      </c>
      <c r="Q503" s="2" t="str">
        <f>VLOOKUP(Table1[[#This Row],[Code Product Name]], ProductNameTable[], 3, FALSE)</f>
        <v>Neutral</v>
      </c>
      <c r="R503" s="2" t="str">
        <f>VLOOKUP(Table1[[#This Row],[Code Product Print]], ProductPrintTable[], 3, FALSE)</f>
        <v>Neutral</v>
      </c>
      <c r="S503" s="2"/>
    </row>
    <row r="504" spans="1:19" ht="15" x14ac:dyDescent="0.2">
      <c r="A504" t="s">
        <v>204</v>
      </c>
      <c r="B504" t="b">
        <v>0</v>
      </c>
      <c r="C504" t="b">
        <v>0</v>
      </c>
      <c r="D504" t="s">
        <v>205</v>
      </c>
      <c r="F504">
        <v>10</v>
      </c>
      <c r="H504" t="str">
        <f>VLOOKUP(Table1[[#This Row],[Code Product Line]],ProductLineTable[], 2,FALSE)</f>
        <v>Snappies</v>
      </c>
      <c r="I504" t="str">
        <f>VLOOKUP(Table1[[#This Row],[Code Product Name]], ProductNameTable[], 2, FALSE)</f>
        <v>Play Shirt</v>
      </c>
      <c r="J504" t="str">
        <f>VLOOKUP(Table1[[#This Row],[Code Product Print]], ProductPrintTable[], 2, FALSE)</f>
        <v>Pink</v>
      </c>
      <c r="K504" s="2" t="str">
        <f>VLOOKUP(MID(Table1[[#This Row],[SKU]],5,2)&amp;IF(MID(Table1[[#This Row],[SKU]], 7,1) ="L", "L", ""), ProductSizeTable[], 2, FALSE)</f>
        <v>XL</v>
      </c>
      <c r="L504" s="2" t="str">
        <f>IF(Table1[[#This Row],[Gender Product Name]] = "Neutral", Table1[[#This Row],[Gender Product Print]])</f>
        <v>Female</v>
      </c>
      <c r="M504" s="2" t="str">
        <f>LEFT(Table1[[#This Row],[SKU]], 2)</f>
        <v>02</v>
      </c>
      <c r="N504" s="2" t="str">
        <f>LEFT(Table1[[#This Row],[SKU]], 4)</f>
        <v>0208</v>
      </c>
      <c r="O504" s="2" t="str">
        <f>MID(Table1[[#This Row],[SKU]],IF(MID(Table1[[#This Row],[SKU]], 7,1) ="L", 8, 7),2)</f>
        <v>PK</v>
      </c>
      <c r="P504" s="2" t="str">
        <f>MID(Table1[[#This Row],[SKU]],5,2)&amp;IF(MID(Table1[[#This Row],[SKU]], 7,1) ="L", "L", "")</f>
        <v>04</v>
      </c>
      <c r="Q504" s="2" t="str">
        <f>VLOOKUP(Table1[[#This Row],[Code Product Name]], ProductNameTable[], 3, FALSE)</f>
        <v>Neutral</v>
      </c>
      <c r="R504" s="2" t="str">
        <f>VLOOKUP(Table1[[#This Row],[Code Product Print]], ProductPrintTable[], 3, FALSE)</f>
        <v>Female</v>
      </c>
      <c r="S504" s="2"/>
    </row>
    <row r="505" spans="1:19" ht="15" x14ac:dyDescent="0.2">
      <c r="A505" t="s">
        <v>206</v>
      </c>
      <c r="B505" t="b">
        <v>0</v>
      </c>
      <c r="C505" t="b">
        <v>0</v>
      </c>
      <c r="D505" t="s">
        <v>207</v>
      </c>
      <c r="F505">
        <v>10</v>
      </c>
      <c r="H505" t="str">
        <f>VLOOKUP(Table1[[#This Row],[Code Product Line]],ProductLineTable[], 2,FALSE)</f>
        <v>Snappies</v>
      </c>
      <c r="I505" t="str">
        <f>VLOOKUP(Table1[[#This Row],[Code Product Name]], ProductNameTable[], 2, FALSE)</f>
        <v>Play Shirt</v>
      </c>
      <c r="J505" t="str">
        <f>VLOOKUP(Table1[[#This Row],[Code Product Print]], ProductPrintTable[], 2, FALSE)</f>
        <v>Pink</v>
      </c>
      <c r="K505" s="2" t="str">
        <f>VLOOKUP(MID(Table1[[#This Row],[SKU]],5,2)&amp;IF(MID(Table1[[#This Row],[SKU]], 7,1) ="L", "L", ""), ProductSizeTable[], 2, FALSE)</f>
        <v>XL</v>
      </c>
      <c r="L505" s="2" t="str">
        <f>IF(Table1[[#This Row],[Gender Product Name]] = "Neutral", Table1[[#This Row],[Gender Product Print]])</f>
        <v>Female</v>
      </c>
      <c r="M505" s="2" t="str">
        <f>LEFT(Table1[[#This Row],[SKU]], 2)</f>
        <v>02</v>
      </c>
      <c r="N505" s="2" t="str">
        <f>LEFT(Table1[[#This Row],[SKU]], 4)</f>
        <v>0208</v>
      </c>
      <c r="O505" s="2" t="str">
        <f>MID(Table1[[#This Row],[SKU]],IF(MID(Table1[[#This Row],[SKU]], 7,1) ="L", 8, 7),2)</f>
        <v>PK</v>
      </c>
      <c r="P505" s="2" t="str">
        <f>MID(Table1[[#This Row],[SKU]],5,2)&amp;IF(MID(Table1[[#This Row],[SKU]], 7,1) ="L", "L", "")</f>
        <v>04</v>
      </c>
      <c r="Q505" s="2" t="str">
        <f>VLOOKUP(Table1[[#This Row],[Code Product Name]], ProductNameTable[], 3, FALSE)</f>
        <v>Neutral</v>
      </c>
      <c r="R505" s="2" t="str">
        <f>VLOOKUP(Table1[[#This Row],[Code Product Print]], ProductPrintTable[], 3, FALSE)</f>
        <v>Female</v>
      </c>
      <c r="S505" s="2"/>
    </row>
    <row r="506" spans="1:19" ht="15" x14ac:dyDescent="0.2">
      <c r="A506" t="s">
        <v>208</v>
      </c>
      <c r="B506" t="b">
        <v>0</v>
      </c>
      <c r="C506" t="b">
        <v>0</v>
      </c>
      <c r="D506" t="s">
        <v>209</v>
      </c>
      <c r="F506">
        <v>10</v>
      </c>
      <c r="H506" t="str">
        <f>VLOOKUP(Table1[[#This Row],[Code Product Line]],ProductLineTable[], 2,FALSE)</f>
        <v>Snappies</v>
      </c>
      <c r="I506" t="str">
        <f>VLOOKUP(Table1[[#This Row],[Code Product Name]], ProductNameTable[], 2, FALSE)</f>
        <v>Play Shirt</v>
      </c>
      <c r="J506" t="str">
        <f>VLOOKUP(Table1[[#This Row],[Code Product Print]], ProductPrintTable[], 2, FALSE)</f>
        <v>Pink</v>
      </c>
      <c r="K506" s="2" t="str">
        <f>VLOOKUP(MID(Table1[[#This Row],[SKU]],5,2)&amp;IF(MID(Table1[[#This Row],[SKU]], 7,1) ="L", "L", ""), ProductSizeTable[], 2, FALSE)</f>
        <v>XL</v>
      </c>
      <c r="L506" s="2" t="str">
        <f>IF(Table1[[#This Row],[Gender Product Name]] = "Neutral", Table1[[#This Row],[Gender Product Print]])</f>
        <v>Female</v>
      </c>
      <c r="M506" s="2" t="str">
        <f>LEFT(Table1[[#This Row],[SKU]], 2)</f>
        <v>02</v>
      </c>
      <c r="N506" s="2" t="str">
        <f>LEFT(Table1[[#This Row],[SKU]], 4)</f>
        <v>0208</v>
      </c>
      <c r="O506" s="2" t="str">
        <f>MID(Table1[[#This Row],[SKU]],IF(MID(Table1[[#This Row],[SKU]], 7,1) ="L", 8, 7),2)</f>
        <v>PK</v>
      </c>
      <c r="P506" s="2" t="str">
        <f>MID(Table1[[#This Row],[SKU]],5,2)&amp;IF(MID(Table1[[#This Row],[SKU]], 7,1) ="L", "L", "")</f>
        <v>04</v>
      </c>
      <c r="Q506" s="2" t="str">
        <f>VLOOKUP(Table1[[#This Row],[Code Product Name]], ProductNameTable[], 3, FALSE)</f>
        <v>Neutral</v>
      </c>
      <c r="R506" s="2" t="str">
        <f>VLOOKUP(Table1[[#This Row],[Code Product Print]], ProductPrintTable[], 3, FALSE)</f>
        <v>Female</v>
      </c>
      <c r="S506" s="2"/>
    </row>
    <row r="507" spans="1:19" ht="15" x14ac:dyDescent="0.2">
      <c r="A507" t="s">
        <v>210</v>
      </c>
      <c r="B507" t="b">
        <v>0</v>
      </c>
      <c r="C507" t="b">
        <v>0</v>
      </c>
      <c r="D507" t="s">
        <v>211</v>
      </c>
      <c r="F507">
        <v>10</v>
      </c>
      <c r="H507" t="str">
        <f>VLOOKUP(Table1[[#This Row],[Code Product Line]],ProductLineTable[], 2,FALSE)</f>
        <v>Snappies</v>
      </c>
      <c r="I507" t="str">
        <f>VLOOKUP(Table1[[#This Row],[Code Product Name]], ProductNameTable[], 2, FALSE)</f>
        <v>Play Shirt</v>
      </c>
      <c r="J507" t="str">
        <f>VLOOKUP(Table1[[#This Row],[Code Product Print]], ProductPrintTable[], 2, FALSE)</f>
        <v>Pink</v>
      </c>
      <c r="K507" s="2" t="str">
        <f>VLOOKUP(MID(Table1[[#This Row],[SKU]],5,2)&amp;IF(MID(Table1[[#This Row],[SKU]], 7,1) ="L", "L", ""), ProductSizeTable[], 2, FALSE)</f>
        <v>XL</v>
      </c>
      <c r="L507" s="2" t="str">
        <f>IF(Table1[[#This Row],[Gender Product Name]] = "Neutral", Table1[[#This Row],[Gender Product Print]])</f>
        <v>Female</v>
      </c>
      <c r="M507" s="2" t="str">
        <f>LEFT(Table1[[#This Row],[SKU]], 2)</f>
        <v>02</v>
      </c>
      <c r="N507" s="2" t="str">
        <f>LEFT(Table1[[#This Row],[SKU]], 4)</f>
        <v>0208</v>
      </c>
      <c r="O507" s="2" t="str">
        <f>MID(Table1[[#This Row],[SKU]],IF(MID(Table1[[#This Row],[SKU]], 7,1) ="L", 8, 7),2)</f>
        <v>PK</v>
      </c>
      <c r="P507" s="2" t="str">
        <f>MID(Table1[[#This Row],[SKU]],5,2)&amp;IF(MID(Table1[[#This Row],[SKU]], 7,1) ="L", "L", "")</f>
        <v>04</v>
      </c>
      <c r="Q507" s="2" t="str">
        <f>VLOOKUP(Table1[[#This Row],[Code Product Name]], ProductNameTable[], 3, FALSE)</f>
        <v>Neutral</v>
      </c>
      <c r="R507" s="2" t="str">
        <f>VLOOKUP(Table1[[#This Row],[Code Product Print]], ProductPrintTable[], 3, FALSE)</f>
        <v>Female</v>
      </c>
      <c r="S507" s="2"/>
    </row>
    <row r="508" spans="1:19" ht="15" x14ac:dyDescent="0.2">
      <c r="A508" t="s">
        <v>212</v>
      </c>
      <c r="B508" t="b">
        <v>0</v>
      </c>
      <c r="C508" t="b">
        <v>0</v>
      </c>
      <c r="D508" t="s">
        <v>213</v>
      </c>
      <c r="F508">
        <v>10</v>
      </c>
      <c r="H508" t="str">
        <f>VLOOKUP(Table1[[#This Row],[Code Product Line]],ProductLineTable[], 2,FALSE)</f>
        <v>Snappies</v>
      </c>
      <c r="I508" t="str">
        <f>VLOOKUP(Table1[[#This Row],[Code Product Name]], ProductNameTable[], 2, FALSE)</f>
        <v>Play Shirt</v>
      </c>
      <c r="J508" t="str">
        <f>VLOOKUP(Table1[[#This Row],[Code Product Print]], ProductPrintTable[], 2, FALSE)</f>
        <v>Pink</v>
      </c>
      <c r="K508" s="2" t="str">
        <f>VLOOKUP(MID(Table1[[#This Row],[SKU]],5,2)&amp;IF(MID(Table1[[#This Row],[SKU]], 7,1) ="L", "L", ""), ProductSizeTable[], 2, FALSE)</f>
        <v>XL</v>
      </c>
      <c r="L508" s="2" t="str">
        <f>IF(Table1[[#This Row],[Gender Product Name]] = "Neutral", Table1[[#This Row],[Gender Product Print]])</f>
        <v>Female</v>
      </c>
      <c r="M508" s="2" t="str">
        <f>LEFT(Table1[[#This Row],[SKU]], 2)</f>
        <v>02</v>
      </c>
      <c r="N508" s="2" t="str">
        <f>LEFT(Table1[[#This Row],[SKU]], 4)</f>
        <v>0208</v>
      </c>
      <c r="O508" s="2" t="str">
        <f>MID(Table1[[#This Row],[SKU]],IF(MID(Table1[[#This Row],[SKU]], 7,1) ="L", 8, 7),2)</f>
        <v>PK</v>
      </c>
      <c r="P508" s="2" t="str">
        <f>MID(Table1[[#This Row],[SKU]],5,2)&amp;IF(MID(Table1[[#This Row],[SKU]], 7,1) ="L", "L", "")</f>
        <v>04</v>
      </c>
      <c r="Q508" s="2" t="str">
        <f>VLOOKUP(Table1[[#This Row],[Code Product Name]], ProductNameTable[], 3, FALSE)</f>
        <v>Neutral</v>
      </c>
      <c r="R508" s="2" t="str">
        <f>VLOOKUP(Table1[[#This Row],[Code Product Print]], ProductPrintTable[], 3, FALSE)</f>
        <v>Female</v>
      </c>
      <c r="S508" s="2"/>
    </row>
    <row r="509" spans="1:19" ht="15" x14ac:dyDescent="0.2">
      <c r="A509" t="s">
        <v>214</v>
      </c>
      <c r="B509" t="b">
        <v>1</v>
      </c>
      <c r="C509" t="b">
        <v>0</v>
      </c>
      <c r="D509" t="s">
        <v>215</v>
      </c>
      <c r="F509">
        <v>10</v>
      </c>
      <c r="H509" t="str">
        <f>VLOOKUP(Table1[[#This Row],[Code Product Line]],ProductLineTable[], 2,FALSE)</f>
        <v>Snappies</v>
      </c>
      <c r="I509" t="str">
        <f>VLOOKUP(Table1[[#This Row],[Code Product Name]], ProductNameTable[], 2, FALSE)</f>
        <v>Play Shirt</v>
      </c>
      <c r="J509" t="str">
        <f>VLOOKUP(Table1[[#This Row],[Code Product Print]], ProductPrintTable[], 2, FALSE)</f>
        <v>Pink</v>
      </c>
      <c r="K509" s="2" t="str">
        <f>VLOOKUP(MID(Table1[[#This Row],[SKU]],5,2)&amp;IF(MID(Table1[[#This Row],[SKU]], 7,1) ="L", "L", ""), ProductSizeTable[], 2, FALSE)</f>
        <v>XL</v>
      </c>
      <c r="L509" s="2" t="str">
        <f>IF(Table1[[#This Row],[Gender Product Name]] = "Neutral", Table1[[#This Row],[Gender Product Print]])</f>
        <v>Female</v>
      </c>
      <c r="M509" s="2" t="str">
        <f>LEFT(Table1[[#This Row],[SKU]], 2)</f>
        <v>02</v>
      </c>
      <c r="N509" s="2" t="str">
        <f>LEFT(Table1[[#This Row],[SKU]], 4)</f>
        <v>0208</v>
      </c>
      <c r="O509" s="2" t="str">
        <f>MID(Table1[[#This Row],[SKU]],IF(MID(Table1[[#This Row],[SKU]], 7,1) ="L", 8, 7),2)</f>
        <v>PK</v>
      </c>
      <c r="P509" s="2" t="str">
        <f>MID(Table1[[#This Row],[SKU]],5,2)&amp;IF(MID(Table1[[#This Row],[SKU]], 7,1) ="L", "L", "")</f>
        <v>04</v>
      </c>
      <c r="Q509" s="2" t="str">
        <f>VLOOKUP(Table1[[#This Row],[Code Product Name]], ProductNameTable[], 3, FALSE)</f>
        <v>Neutral</v>
      </c>
      <c r="R509" s="2" t="str">
        <f>VLOOKUP(Table1[[#This Row],[Code Product Print]], ProductPrintTable[], 3, FALSE)</f>
        <v>Female</v>
      </c>
      <c r="S509" s="2"/>
    </row>
    <row r="510" spans="1:19" ht="15" x14ac:dyDescent="0.2">
      <c r="A510" t="s">
        <v>216</v>
      </c>
      <c r="B510" t="b">
        <v>0</v>
      </c>
      <c r="C510" t="b">
        <v>0</v>
      </c>
      <c r="D510" t="s">
        <v>217</v>
      </c>
      <c r="F510">
        <v>10</v>
      </c>
      <c r="H510" t="str">
        <f>VLOOKUP(Table1[[#This Row],[Code Product Line]],ProductLineTable[], 2,FALSE)</f>
        <v>Snappies</v>
      </c>
      <c r="I510" t="str">
        <f>VLOOKUP(Table1[[#This Row],[Code Product Name]], ProductNameTable[], 2, FALSE)</f>
        <v>Play Shirt</v>
      </c>
      <c r="J510" t="str">
        <f>VLOOKUP(Table1[[#This Row],[Code Product Print]], ProductPrintTable[], 2, FALSE)</f>
        <v>Pink</v>
      </c>
      <c r="K510" s="2" t="str">
        <f>VLOOKUP(MID(Table1[[#This Row],[SKU]],5,2)&amp;IF(MID(Table1[[#This Row],[SKU]], 7,1) ="L", "L", ""), ProductSizeTable[], 2, FALSE)</f>
        <v>XL</v>
      </c>
      <c r="L510" s="2" t="str">
        <f>IF(Table1[[#This Row],[Gender Product Name]] = "Neutral", Table1[[#This Row],[Gender Product Print]])</f>
        <v>Female</v>
      </c>
      <c r="M510" s="2" t="str">
        <f>LEFT(Table1[[#This Row],[SKU]], 2)</f>
        <v>02</v>
      </c>
      <c r="N510" s="2" t="str">
        <f>LEFT(Table1[[#This Row],[SKU]], 4)</f>
        <v>0208</v>
      </c>
      <c r="O510" s="2" t="str">
        <f>MID(Table1[[#This Row],[SKU]],IF(MID(Table1[[#This Row],[SKU]], 7,1) ="L", 8, 7),2)</f>
        <v>PK</v>
      </c>
      <c r="P510" s="2" t="str">
        <f>MID(Table1[[#This Row],[SKU]],5,2)&amp;IF(MID(Table1[[#This Row],[SKU]], 7,1) ="L", "L", "")</f>
        <v>04</v>
      </c>
      <c r="Q510" s="2" t="str">
        <f>VLOOKUP(Table1[[#This Row],[Code Product Name]], ProductNameTable[], 3, FALSE)</f>
        <v>Neutral</v>
      </c>
      <c r="R510" s="2" t="str">
        <f>VLOOKUP(Table1[[#This Row],[Code Product Print]], ProductPrintTable[], 3, FALSE)</f>
        <v>Female</v>
      </c>
      <c r="S510" s="2"/>
    </row>
    <row r="511" spans="1:19" ht="15" x14ac:dyDescent="0.2">
      <c r="A511" t="s">
        <v>218</v>
      </c>
      <c r="B511" t="b">
        <v>0</v>
      </c>
      <c r="C511" t="b">
        <v>0</v>
      </c>
      <c r="D511" t="s">
        <v>219</v>
      </c>
      <c r="F511">
        <v>10</v>
      </c>
      <c r="H511" t="str">
        <f>VLOOKUP(Table1[[#This Row],[Code Product Line]],ProductLineTable[], 2,FALSE)</f>
        <v>Snappies</v>
      </c>
      <c r="I511" t="str">
        <f>VLOOKUP(Table1[[#This Row],[Code Product Name]], ProductNameTable[], 2, FALSE)</f>
        <v>Play Shirt</v>
      </c>
      <c r="J511" t="str">
        <f>VLOOKUP(Table1[[#This Row],[Code Product Print]], ProductPrintTable[], 2, FALSE)</f>
        <v>Pink</v>
      </c>
      <c r="K511" s="2" t="str">
        <f>VLOOKUP(MID(Table1[[#This Row],[SKU]],5,2)&amp;IF(MID(Table1[[#This Row],[SKU]], 7,1) ="L", "L", ""), ProductSizeTable[], 2, FALSE)</f>
        <v>XL</v>
      </c>
      <c r="L511" s="2" t="str">
        <f>IF(Table1[[#This Row],[Gender Product Name]] = "Neutral", Table1[[#This Row],[Gender Product Print]])</f>
        <v>Female</v>
      </c>
      <c r="M511" s="2" t="str">
        <f>LEFT(Table1[[#This Row],[SKU]], 2)</f>
        <v>02</v>
      </c>
      <c r="N511" s="2" t="str">
        <f>LEFT(Table1[[#This Row],[SKU]], 4)</f>
        <v>0208</v>
      </c>
      <c r="O511" s="2" t="str">
        <f>MID(Table1[[#This Row],[SKU]],IF(MID(Table1[[#This Row],[SKU]], 7,1) ="L", 8, 7),2)</f>
        <v>PK</v>
      </c>
      <c r="P511" s="2" t="str">
        <f>MID(Table1[[#This Row],[SKU]],5,2)&amp;IF(MID(Table1[[#This Row],[SKU]], 7,1) ="L", "L", "")</f>
        <v>04</v>
      </c>
      <c r="Q511" s="2" t="str">
        <f>VLOOKUP(Table1[[#This Row],[Code Product Name]], ProductNameTable[], 3, FALSE)</f>
        <v>Neutral</v>
      </c>
      <c r="R511" s="2" t="str">
        <f>VLOOKUP(Table1[[#This Row],[Code Product Print]], ProductPrintTable[], 3, FALSE)</f>
        <v>Female</v>
      </c>
      <c r="S511" s="2"/>
    </row>
    <row r="512" spans="1:19" ht="15" x14ac:dyDescent="0.2">
      <c r="A512" t="s">
        <v>220</v>
      </c>
      <c r="B512" t="b">
        <v>0</v>
      </c>
      <c r="C512" t="b">
        <v>0</v>
      </c>
      <c r="D512" t="s">
        <v>221</v>
      </c>
      <c r="F512">
        <v>10</v>
      </c>
      <c r="H512" t="str">
        <f>VLOOKUP(Table1[[#This Row],[Code Product Line]],ProductLineTable[], 2,FALSE)</f>
        <v>Snappies</v>
      </c>
      <c r="I512" t="str">
        <f>VLOOKUP(Table1[[#This Row],[Code Product Name]], ProductNameTable[], 2, FALSE)</f>
        <v>Play Shirt</v>
      </c>
      <c r="J512" t="str">
        <f>VLOOKUP(Table1[[#This Row],[Code Product Print]], ProductPrintTable[], 2, FALSE)</f>
        <v>Pink</v>
      </c>
      <c r="K512" s="2" t="str">
        <f>VLOOKUP(MID(Table1[[#This Row],[SKU]],5,2)&amp;IF(MID(Table1[[#This Row],[SKU]], 7,1) ="L", "L", ""), ProductSizeTable[], 2, FALSE)</f>
        <v>XL</v>
      </c>
      <c r="L512" s="2" t="str">
        <f>IF(Table1[[#This Row],[Gender Product Name]] = "Neutral", Table1[[#This Row],[Gender Product Print]])</f>
        <v>Female</v>
      </c>
      <c r="M512" s="2" t="str">
        <f>LEFT(Table1[[#This Row],[SKU]], 2)</f>
        <v>02</v>
      </c>
      <c r="N512" s="2" t="str">
        <f>LEFT(Table1[[#This Row],[SKU]], 4)</f>
        <v>0208</v>
      </c>
      <c r="O512" s="2" t="str">
        <f>MID(Table1[[#This Row],[SKU]],IF(MID(Table1[[#This Row],[SKU]], 7,1) ="L", 8, 7),2)</f>
        <v>PK</v>
      </c>
      <c r="P512" s="2" t="str">
        <f>MID(Table1[[#This Row],[SKU]],5,2)&amp;IF(MID(Table1[[#This Row],[SKU]], 7,1) ="L", "L", "")</f>
        <v>04</v>
      </c>
      <c r="Q512" s="2" t="str">
        <f>VLOOKUP(Table1[[#This Row],[Code Product Name]], ProductNameTable[], 3, FALSE)</f>
        <v>Neutral</v>
      </c>
      <c r="R512" s="2" t="str">
        <f>VLOOKUP(Table1[[#This Row],[Code Product Print]], ProductPrintTable[], 3, FALSE)</f>
        <v>Female</v>
      </c>
      <c r="S512" s="2"/>
    </row>
    <row r="513" spans="1:19" ht="15" x14ac:dyDescent="0.2">
      <c r="A513" t="s">
        <v>222</v>
      </c>
      <c r="B513" t="b">
        <v>0</v>
      </c>
      <c r="C513" t="b">
        <v>0</v>
      </c>
      <c r="D513" t="s">
        <v>223</v>
      </c>
      <c r="F513">
        <v>10</v>
      </c>
      <c r="H513" t="str">
        <f>VLOOKUP(Table1[[#This Row],[Code Product Line]],ProductLineTable[], 2,FALSE)</f>
        <v>Snappies</v>
      </c>
      <c r="I513" t="str">
        <f>VLOOKUP(Table1[[#This Row],[Code Product Name]], ProductNameTable[], 2, FALSE)</f>
        <v>Play Shirt</v>
      </c>
      <c r="J513" t="str">
        <f>VLOOKUP(Table1[[#This Row],[Code Product Print]], ProductPrintTable[], 2, FALSE)</f>
        <v>Pink</v>
      </c>
      <c r="K513" s="2" t="str">
        <f>VLOOKUP(MID(Table1[[#This Row],[SKU]],5,2)&amp;IF(MID(Table1[[#This Row],[SKU]], 7,1) ="L", "L", ""), ProductSizeTable[], 2, FALSE)</f>
        <v>XL</v>
      </c>
      <c r="L513" s="2" t="str">
        <f>IF(Table1[[#This Row],[Gender Product Name]] = "Neutral", Table1[[#This Row],[Gender Product Print]])</f>
        <v>Female</v>
      </c>
      <c r="M513" s="2" t="str">
        <f>LEFT(Table1[[#This Row],[SKU]], 2)</f>
        <v>02</v>
      </c>
      <c r="N513" s="2" t="str">
        <f>LEFT(Table1[[#This Row],[SKU]], 4)</f>
        <v>0208</v>
      </c>
      <c r="O513" s="2" t="str">
        <f>MID(Table1[[#This Row],[SKU]],IF(MID(Table1[[#This Row],[SKU]], 7,1) ="L", 8, 7),2)</f>
        <v>PK</v>
      </c>
      <c r="P513" s="2" t="str">
        <f>MID(Table1[[#This Row],[SKU]],5,2)&amp;IF(MID(Table1[[#This Row],[SKU]], 7,1) ="L", "L", "")</f>
        <v>04</v>
      </c>
      <c r="Q513" s="2" t="str">
        <f>VLOOKUP(Table1[[#This Row],[Code Product Name]], ProductNameTable[], 3, FALSE)</f>
        <v>Neutral</v>
      </c>
      <c r="R513" s="2" t="str">
        <f>VLOOKUP(Table1[[#This Row],[Code Product Print]], ProductPrintTable[], 3, FALSE)</f>
        <v>Female</v>
      </c>
      <c r="S513" s="2"/>
    </row>
    <row r="514" spans="1:19" ht="15" x14ac:dyDescent="0.2">
      <c r="A514" t="s">
        <v>224</v>
      </c>
      <c r="B514" t="b">
        <v>0</v>
      </c>
      <c r="C514" t="b">
        <v>0</v>
      </c>
      <c r="D514" t="s">
        <v>225</v>
      </c>
      <c r="F514">
        <v>10</v>
      </c>
      <c r="H514" t="str">
        <f>VLOOKUP(Table1[[#This Row],[Code Product Line]],ProductLineTable[], 2,FALSE)</f>
        <v>Snappies</v>
      </c>
      <c r="I514" t="str">
        <f>VLOOKUP(Table1[[#This Row],[Code Product Name]], ProductNameTable[], 2, FALSE)</f>
        <v>Play Shirt</v>
      </c>
      <c r="J514" t="str">
        <f>VLOOKUP(Table1[[#This Row],[Code Product Print]], ProductPrintTable[], 2, FALSE)</f>
        <v>Pink</v>
      </c>
      <c r="K514" s="2" t="str">
        <f>VLOOKUP(MID(Table1[[#This Row],[SKU]],5,2)&amp;IF(MID(Table1[[#This Row],[SKU]], 7,1) ="L", "L", ""), ProductSizeTable[], 2, FALSE)</f>
        <v>XL</v>
      </c>
      <c r="L514" s="2" t="str">
        <f>IF(Table1[[#This Row],[Gender Product Name]] = "Neutral", Table1[[#This Row],[Gender Product Print]])</f>
        <v>Female</v>
      </c>
      <c r="M514" s="2" t="str">
        <f>LEFT(Table1[[#This Row],[SKU]], 2)</f>
        <v>02</v>
      </c>
      <c r="N514" s="2" t="str">
        <f>LEFT(Table1[[#This Row],[SKU]], 4)</f>
        <v>0208</v>
      </c>
      <c r="O514" s="2" t="str">
        <f>MID(Table1[[#This Row],[SKU]],IF(MID(Table1[[#This Row],[SKU]], 7,1) ="L", 8, 7),2)</f>
        <v>PK</v>
      </c>
      <c r="P514" s="2" t="str">
        <f>MID(Table1[[#This Row],[SKU]],5,2)&amp;IF(MID(Table1[[#This Row],[SKU]], 7,1) ="L", "L", "")</f>
        <v>04</v>
      </c>
      <c r="Q514" s="2" t="str">
        <f>VLOOKUP(Table1[[#This Row],[Code Product Name]], ProductNameTable[], 3, FALSE)</f>
        <v>Neutral</v>
      </c>
      <c r="R514" s="2" t="str">
        <f>VLOOKUP(Table1[[#This Row],[Code Product Print]], ProductPrintTable[], 3, FALSE)</f>
        <v>Female</v>
      </c>
      <c r="S514" s="2"/>
    </row>
    <row r="515" spans="1:19" ht="15" x14ac:dyDescent="0.2">
      <c r="A515" t="s">
        <v>226</v>
      </c>
      <c r="B515" t="b">
        <v>0</v>
      </c>
      <c r="C515" t="b">
        <v>0</v>
      </c>
      <c r="D515" t="s">
        <v>227</v>
      </c>
      <c r="F515">
        <v>10</v>
      </c>
      <c r="H515" t="str">
        <f>VLOOKUP(Table1[[#This Row],[Code Product Line]],ProductLineTable[], 2,FALSE)</f>
        <v>Snappies</v>
      </c>
      <c r="I515" t="str">
        <f>VLOOKUP(Table1[[#This Row],[Code Product Name]], ProductNameTable[], 2, FALSE)</f>
        <v>Play Shirt</v>
      </c>
      <c r="J515" t="str">
        <f>VLOOKUP(Table1[[#This Row],[Code Product Print]], ProductPrintTable[], 2, FALSE)</f>
        <v>Pink</v>
      </c>
      <c r="K515" s="2" t="str">
        <f>VLOOKUP(MID(Table1[[#This Row],[SKU]],5,2)&amp;IF(MID(Table1[[#This Row],[SKU]], 7,1) ="L", "L", ""), ProductSizeTable[], 2, FALSE)</f>
        <v>XL</v>
      </c>
      <c r="L515" s="2" t="str">
        <f>IF(Table1[[#This Row],[Gender Product Name]] = "Neutral", Table1[[#This Row],[Gender Product Print]])</f>
        <v>Female</v>
      </c>
      <c r="M515" s="2" t="str">
        <f>LEFT(Table1[[#This Row],[SKU]], 2)</f>
        <v>02</v>
      </c>
      <c r="N515" s="2" t="str">
        <f>LEFT(Table1[[#This Row],[SKU]], 4)</f>
        <v>0208</v>
      </c>
      <c r="O515" s="2" t="str">
        <f>MID(Table1[[#This Row],[SKU]],IF(MID(Table1[[#This Row],[SKU]], 7,1) ="L", 8, 7),2)</f>
        <v>PK</v>
      </c>
      <c r="P515" s="2" t="str">
        <f>MID(Table1[[#This Row],[SKU]],5,2)&amp;IF(MID(Table1[[#This Row],[SKU]], 7,1) ="L", "L", "")</f>
        <v>04</v>
      </c>
      <c r="Q515" s="2" t="str">
        <f>VLOOKUP(Table1[[#This Row],[Code Product Name]], ProductNameTable[], 3, FALSE)</f>
        <v>Neutral</v>
      </c>
      <c r="R515" s="2" t="str">
        <f>VLOOKUP(Table1[[#This Row],[Code Product Print]], ProductPrintTable[], 3, FALSE)</f>
        <v>Female</v>
      </c>
      <c r="S515" s="2"/>
    </row>
    <row r="516" spans="1:19" ht="15" x14ac:dyDescent="0.2">
      <c r="A516" t="s">
        <v>228</v>
      </c>
      <c r="B516" t="b">
        <v>0</v>
      </c>
      <c r="C516" t="b">
        <v>0</v>
      </c>
      <c r="D516" t="s">
        <v>229</v>
      </c>
      <c r="F516">
        <v>10</v>
      </c>
      <c r="H516" t="str">
        <f>VLOOKUP(Table1[[#This Row],[Code Product Line]],ProductLineTable[], 2,FALSE)</f>
        <v>Snappies</v>
      </c>
      <c r="I516" t="str">
        <f>VLOOKUP(Table1[[#This Row],[Code Product Name]], ProductNameTable[], 2, FALSE)</f>
        <v>Play Shirt</v>
      </c>
      <c r="J516" t="str">
        <f>VLOOKUP(Table1[[#This Row],[Code Product Print]], ProductPrintTable[], 2, FALSE)</f>
        <v>Pink</v>
      </c>
      <c r="K516" s="2" t="str">
        <f>VLOOKUP(MID(Table1[[#This Row],[SKU]],5,2)&amp;IF(MID(Table1[[#This Row],[SKU]], 7,1) ="L", "L", ""), ProductSizeTable[], 2, FALSE)</f>
        <v>XL</v>
      </c>
      <c r="L516" s="2" t="str">
        <f>IF(Table1[[#This Row],[Gender Product Name]] = "Neutral", Table1[[#This Row],[Gender Product Print]])</f>
        <v>Female</v>
      </c>
      <c r="M516" s="2" t="str">
        <f>LEFT(Table1[[#This Row],[SKU]], 2)</f>
        <v>02</v>
      </c>
      <c r="N516" s="2" t="str">
        <f>LEFT(Table1[[#This Row],[SKU]], 4)</f>
        <v>0208</v>
      </c>
      <c r="O516" s="2" t="str">
        <f>MID(Table1[[#This Row],[SKU]],IF(MID(Table1[[#This Row],[SKU]], 7,1) ="L", 8, 7),2)</f>
        <v>PK</v>
      </c>
      <c r="P516" s="2" t="str">
        <f>MID(Table1[[#This Row],[SKU]],5,2)&amp;IF(MID(Table1[[#This Row],[SKU]], 7,1) ="L", "L", "")</f>
        <v>04</v>
      </c>
      <c r="Q516" s="2" t="str">
        <f>VLOOKUP(Table1[[#This Row],[Code Product Name]], ProductNameTable[], 3, FALSE)</f>
        <v>Neutral</v>
      </c>
      <c r="R516" s="2" t="str">
        <f>VLOOKUP(Table1[[#This Row],[Code Product Print]], ProductPrintTable[], 3, FALSE)</f>
        <v>Female</v>
      </c>
      <c r="S516" s="2"/>
    </row>
    <row r="517" spans="1:19" ht="15" x14ac:dyDescent="0.2">
      <c r="A517" t="s">
        <v>230</v>
      </c>
      <c r="B517" t="b">
        <v>0</v>
      </c>
      <c r="C517" t="b">
        <v>0</v>
      </c>
      <c r="D517" t="s">
        <v>231</v>
      </c>
      <c r="F517">
        <v>10</v>
      </c>
      <c r="H517" t="str">
        <f>VLOOKUP(Table1[[#This Row],[Code Product Line]],ProductLineTable[], 2,FALSE)</f>
        <v>Snappies</v>
      </c>
      <c r="I517" t="str">
        <f>VLOOKUP(Table1[[#This Row],[Code Product Name]], ProductNameTable[], 2, FALSE)</f>
        <v>Play Shirt</v>
      </c>
      <c r="J517" t="str">
        <f>VLOOKUP(Table1[[#This Row],[Code Product Print]], ProductPrintTable[], 2, FALSE)</f>
        <v>Pink</v>
      </c>
      <c r="K517" s="2" t="str">
        <f>VLOOKUP(MID(Table1[[#This Row],[SKU]],5,2)&amp;IF(MID(Table1[[#This Row],[SKU]], 7,1) ="L", "L", ""), ProductSizeTable[], 2, FALSE)</f>
        <v>XL</v>
      </c>
      <c r="L517" s="2" t="str">
        <f>IF(Table1[[#This Row],[Gender Product Name]] = "Neutral", Table1[[#This Row],[Gender Product Print]])</f>
        <v>Female</v>
      </c>
      <c r="M517" s="2" t="str">
        <f>LEFT(Table1[[#This Row],[SKU]], 2)</f>
        <v>02</v>
      </c>
      <c r="N517" s="2" t="str">
        <f>LEFT(Table1[[#This Row],[SKU]], 4)</f>
        <v>0208</v>
      </c>
      <c r="O517" s="2" t="str">
        <f>MID(Table1[[#This Row],[SKU]],IF(MID(Table1[[#This Row],[SKU]], 7,1) ="L", 8, 7),2)</f>
        <v>PK</v>
      </c>
      <c r="P517" s="2" t="str">
        <f>MID(Table1[[#This Row],[SKU]],5,2)&amp;IF(MID(Table1[[#This Row],[SKU]], 7,1) ="L", "L", "")</f>
        <v>04</v>
      </c>
      <c r="Q517" s="2" t="str">
        <f>VLOOKUP(Table1[[#This Row],[Code Product Name]], ProductNameTable[], 3, FALSE)</f>
        <v>Neutral</v>
      </c>
      <c r="R517" s="2" t="str">
        <f>VLOOKUP(Table1[[#This Row],[Code Product Print]], ProductPrintTable[], 3, FALSE)</f>
        <v>Female</v>
      </c>
      <c r="S517" s="2"/>
    </row>
    <row r="518" spans="1:19" ht="15" x14ac:dyDescent="0.2">
      <c r="A518" t="s">
        <v>232</v>
      </c>
      <c r="B518" t="b">
        <v>1</v>
      </c>
      <c r="C518" t="b">
        <v>0</v>
      </c>
      <c r="D518" t="s">
        <v>233</v>
      </c>
      <c r="F518">
        <v>10</v>
      </c>
      <c r="H518" t="str">
        <f>VLOOKUP(Table1[[#This Row],[Code Product Line]],ProductLineTable[], 2,FALSE)</f>
        <v>Snappies</v>
      </c>
      <c r="I518" t="str">
        <f>VLOOKUP(Table1[[#This Row],[Code Product Name]], ProductNameTable[], 2, FALSE)</f>
        <v>Play Shirt</v>
      </c>
      <c r="J518" t="str">
        <f>VLOOKUP(Table1[[#This Row],[Code Product Print]], ProductPrintTable[], 2, FALSE)</f>
        <v>Puppers</v>
      </c>
      <c r="K518" s="2" t="str">
        <f>VLOOKUP(MID(Table1[[#This Row],[SKU]],5,2)&amp;IF(MID(Table1[[#This Row],[SKU]], 7,1) ="L", "L", ""), ProductSizeTable[], 2, FALSE)</f>
        <v>XL</v>
      </c>
      <c r="L518" s="2" t="str">
        <f>IF(Table1[[#This Row],[Gender Product Name]] = "Neutral", Table1[[#This Row],[Gender Product Print]])</f>
        <v>Neutral</v>
      </c>
      <c r="M518" s="2" t="str">
        <f>LEFT(Table1[[#This Row],[SKU]], 2)</f>
        <v>02</v>
      </c>
      <c r="N518" s="2" t="str">
        <f>LEFT(Table1[[#This Row],[SKU]], 4)</f>
        <v>0208</v>
      </c>
      <c r="O518" s="2" t="str">
        <f>MID(Table1[[#This Row],[SKU]],IF(MID(Table1[[#This Row],[SKU]], 7,1) ="L", 8, 7),2)</f>
        <v>PU</v>
      </c>
      <c r="P518" s="2" t="str">
        <f>MID(Table1[[#This Row],[SKU]],5,2)&amp;IF(MID(Table1[[#This Row],[SKU]], 7,1) ="L", "L", "")</f>
        <v>04</v>
      </c>
      <c r="Q518" s="2" t="str">
        <f>VLOOKUP(Table1[[#This Row],[Code Product Name]], ProductNameTable[], 3, FALSE)</f>
        <v>Neutral</v>
      </c>
      <c r="R518" s="2" t="str">
        <f>VLOOKUP(Table1[[#This Row],[Code Product Print]], ProductPrintTable[], 3, FALSE)</f>
        <v>Neutral</v>
      </c>
      <c r="S518" s="2"/>
    </row>
    <row r="519" spans="1:19" ht="15" x14ac:dyDescent="0.2">
      <c r="A519" t="s">
        <v>234</v>
      </c>
      <c r="B519" t="b">
        <v>1</v>
      </c>
      <c r="C519" t="b">
        <v>0</v>
      </c>
      <c r="D519" t="s">
        <v>235</v>
      </c>
      <c r="F519">
        <v>10</v>
      </c>
      <c r="H519" t="str">
        <f>VLOOKUP(Table1[[#This Row],[Code Product Line]],ProductLineTable[], 2,FALSE)</f>
        <v>Snappies</v>
      </c>
      <c r="I519" t="str">
        <f>VLOOKUP(Table1[[#This Row],[Code Product Name]], ProductNameTable[], 2, FALSE)</f>
        <v>Play Shirt</v>
      </c>
      <c r="J519" t="str">
        <f>VLOOKUP(Table1[[#This Row],[Code Product Print]], ProductPrintTable[], 2, FALSE)</f>
        <v>Rawrs</v>
      </c>
      <c r="K519" s="2" t="str">
        <f>VLOOKUP(MID(Table1[[#This Row],[SKU]],5,2)&amp;IF(MID(Table1[[#This Row],[SKU]], 7,1) ="L", "L", ""), ProductSizeTable[], 2, FALSE)</f>
        <v>XL</v>
      </c>
      <c r="L519" s="2" t="str">
        <f>IF(Table1[[#This Row],[Gender Product Name]] = "Neutral", Table1[[#This Row],[Gender Product Print]])</f>
        <v>Neutral</v>
      </c>
      <c r="M519" s="2" t="str">
        <f>LEFT(Table1[[#This Row],[SKU]], 2)</f>
        <v>02</v>
      </c>
      <c r="N519" s="2" t="str">
        <f>LEFT(Table1[[#This Row],[SKU]], 4)</f>
        <v>0208</v>
      </c>
      <c r="O519" s="2" t="str">
        <f>MID(Table1[[#This Row],[SKU]],IF(MID(Table1[[#This Row],[SKU]], 7,1) ="L", 8, 7),2)</f>
        <v>RA</v>
      </c>
      <c r="P519" s="2" t="str">
        <f>MID(Table1[[#This Row],[SKU]],5,2)&amp;IF(MID(Table1[[#This Row],[SKU]], 7,1) ="L", "L", "")</f>
        <v>04</v>
      </c>
      <c r="Q519" s="2" t="str">
        <f>VLOOKUP(Table1[[#This Row],[Code Product Name]], ProductNameTable[], 3, FALSE)</f>
        <v>Neutral</v>
      </c>
      <c r="R519" s="2" t="str">
        <f>VLOOKUP(Table1[[#This Row],[Code Product Print]], ProductPrintTable[], 3, FALSE)</f>
        <v>Neutral</v>
      </c>
      <c r="S519" s="2"/>
    </row>
    <row r="520" spans="1:19" ht="15" x14ac:dyDescent="0.2">
      <c r="A520" t="s">
        <v>236</v>
      </c>
      <c r="B520" t="b">
        <v>1</v>
      </c>
      <c r="C520" t="b">
        <v>0</v>
      </c>
      <c r="D520" t="s">
        <v>237</v>
      </c>
      <c r="E520">
        <v>10</v>
      </c>
      <c r="F520">
        <v>10</v>
      </c>
      <c r="G520">
        <v>20</v>
      </c>
      <c r="H520" t="str">
        <f>VLOOKUP(Table1[[#This Row],[Code Product Line]],ProductLineTable[], 2,FALSE)</f>
        <v>Snappies</v>
      </c>
      <c r="I520" t="str">
        <f>VLOOKUP(Table1[[#This Row],[Code Product Name]], ProductNameTable[], 2, FALSE)</f>
        <v>Play Shirt</v>
      </c>
      <c r="J520" t="str">
        <f>VLOOKUP(Table1[[#This Row],[Code Product Print]], ProductPrintTable[], 2, FALSE)</f>
        <v>Red</v>
      </c>
      <c r="K520" s="2" t="str">
        <f>VLOOKUP(MID(Table1[[#This Row],[SKU]],5,2)&amp;IF(MID(Table1[[#This Row],[SKU]], 7,1) ="L", "L", ""), ProductSizeTable[], 2, FALSE)</f>
        <v>XL</v>
      </c>
      <c r="L520" s="2" t="str">
        <f>IF(Table1[[#This Row],[Gender Product Name]] = "Neutral", Table1[[#This Row],[Gender Product Print]])</f>
        <v>Neutral</v>
      </c>
      <c r="M520" s="2" t="str">
        <f>LEFT(Table1[[#This Row],[SKU]], 2)</f>
        <v>02</v>
      </c>
      <c r="N520" s="2" t="str">
        <f>LEFT(Table1[[#This Row],[SKU]], 4)</f>
        <v>0208</v>
      </c>
      <c r="O520" s="2" t="str">
        <f>MID(Table1[[#This Row],[SKU]],IF(MID(Table1[[#This Row],[SKU]], 7,1) ="L", 8, 7),2)</f>
        <v>RE</v>
      </c>
      <c r="P520" s="2" t="str">
        <f>MID(Table1[[#This Row],[SKU]],5,2)&amp;IF(MID(Table1[[#This Row],[SKU]], 7,1) ="L", "L", "")</f>
        <v>04</v>
      </c>
      <c r="Q520" s="2" t="str">
        <f>VLOOKUP(Table1[[#This Row],[Code Product Name]], ProductNameTable[], 3, FALSE)</f>
        <v>Neutral</v>
      </c>
      <c r="R520" s="2" t="str">
        <f>VLOOKUP(Table1[[#This Row],[Code Product Print]], ProductPrintTable[], 3, FALSE)</f>
        <v>Neutral</v>
      </c>
      <c r="S520" s="2"/>
    </row>
    <row r="521" spans="1:19" ht="15" x14ac:dyDescent="0.2">
      <c r="A521" t="s">
        <v>238</v>
      </c>
      <c r="B521" t="b">
        <v>0</v>
      </c>
      <c r="C521" t="b">
        <v>0</v>
      </c>
      <c r="D521" t="s">
        <v>227</v>
      </c>
      <c r="F521">
        <v>10</v>
      </c>
      <c r="H521" t="str">
        <f>VLOOKUP(Table1[[#This Row],[Code Product Line]],ProductLineTable[], 2,FALSE)</f>
        <v>Snappies</v>
      </c>
      <c r="I521" t="str">
        <f>VLOOKUP(Table1[[#This Row],[Code Product Name]], ProductNameTable[], 2, FALSE)</f>
        <v>Play Shirt</v>
      </c>
      <c r="J521" t="str">
        <f>VLOOKUP(Table1[[#This Row],[Code Product Print]], ProductPrintTable[], 2, FALSE)</f>
        <v>Red</v>
      </c>
      <c r="K521" s="2" t="str">
        <f>VLOOKUP(MID(Table1[[#This Row],[SKU]],5,2)&amp;IF(MID(Table1[[#This Row],[SKU]], 7,1) ="L", "L", ""), ProductSizeTable[], 2, FALSE)</f>
        <v>XL</v>
      </c>
      <c r="L521" s="2" t="str">
        <f>IF(Table1[[#This Row],[Gender Product Name]] = "Neutral", Table1[[#This Row],[Gender Product Print]])</f>
        <v>Neutral</v>
      </c>
      <c r="M521" s="2" t="str">
        <f>LEFT(Table1[[#This Row],[SKU]], 2)</f>
        <v>02</v>
      </c>
      <c r="N521" s="2" t="str">
        <f>LEFT(Table1[[#This Row],[SKU]], 4)</f>
        <v>0208</v>
      </c>
      <c r="O521" s="2" t="str">
        <f>MID(Table1[[#This Row],[SKU]],IF(MID(Table1[[#This Row],[SKU]], 7,1) ="L", 8, 7),2)</f>
        <v>RE</v>
      </c>
      <c r="P521" s="2" t="str">
        <f>MID(Table1[[#This Row],[SKU]],5,2)&amp;IF(MID(Table1[[#This Row],[SKU]], 7,1) ="L", "L", "")</f>
        <v>04</v>
      </c>
      <c r="Q521" s="2" t="str">
        <f>VLOOKUP(Table1[[#This Row],[Code Product Name]], ProductNameTable[], 3, FALSE)</f>
        <v>Neutral</v>
      </c>
      <c r="R521" s="2" t="str">
        <f>VLOOKUP(Table1[[#This Row],[Code Product Print]], ProductPrintTable[], 3, FALSE)</f>
        <v>Neutral</v>
      </c>
      <c r="S521" s="2"/>
    </row>
    <row r="522" spans="1:19" ht="15" x14ac:dyDescent="0.2">
      <c r="A522" t="s">
        <v>239</v>
      </c>
      <c r="B522" t="b">
        <v>1</v>
      </c>
      <c r="C522" t="b">
        <v>0</v>
      </c>
      <c r="D522" t="s">
        <v>240</v>
      </c>
      <c r="F522">
        <v>30</v>
      </c>
      <c r="H522" t="str">
        <f>VLOOKUP(Table1[[#This Row],[Code Product Line]],ProductLineTable[], 2,FALSE)</f>
        <v>Snappies</v>
      </c>
      <c r="I522" t="str">
        <f>VLOOKUP(Table1[[#This Row],[Code Product Name]], ProductNameTable[], 2, FALSE)</f>
        <v>Play Shirt</v>
      </c>
      <c r="J522" t="str">
        <f>VLOOKUP(Table1[[#This Row],[Code Product Print]], ProductPrintTable[], 2, FALSE)</f>
        <v>Sea Creatures</v>
      </c>
      <c r="K522" s="2" t="str">
        <f>VLOOKUP(MID(Table1[[#This Row],[SKU]],5,2)&amp;IF(MID(Table1[[#This Row],[SKU]], 7,1) ="L", "L", ""), ProductSizeTable[], 2, FALSE)</f>
        <v>XL</v>
      </c>
      <c r="L522" s="2" t="str">
        <f>IF(Table1[[#This Row],[Gender Product Name]] = "Neutral", Table1[[#This Row],[Gender Product Print]])</f>
        <v>Neutral</v>
      </c>
      <c r="M522" s="2" t="str">
        <f>LEFT(Table1[[#This Row],[SKU]], 2)</f>
        <v>02</v>
      </c>
      <c r="N522" s="2" t="str">
        <f>LEFT(Table1[[#This Row],[SKU]], 4)</f>
        <v>0208</v>
      </c>
      <c r="O522" s="2" t="str">
        <f>MID(Table1[[#This Row],[SKU]],IF(MID(Table1[[#This Row],[SKU]], 7,1) ="L", 8, 7),2)</f>
        <v>SC</v>
      </c>
      <c r="P522" s="2" t="str">
        <f>MID(Table1[[#This Row],[SKU]],5,2)&amp;IF(MID(Table1[[#This Row],[SKU]], 7,1) ="L", "L", "")</f>
        <v>04</v>
      </c>
      <c r="Q522" s="2" t="str">
        <f>VLOOKUP(Table1[[#This Row],[Code Product Name]], ProductNameTable[], 3, FALSE)</f>
        <v>Neutral</v>
      </c>
      <c r="R522" s="2" t="str">
        <f>VLOOKUP(Table1[[#This Row],[Code Product Print]], ProductPrintTable[], 3, FALSE)</f>
        <v>Neutral</v>
      </c>
      <c r="S522" s="2"/>
    </row>
    <row r="523" spans="1:19" ht="15" x14ac:dyDescent="0.2">
      <c r="A523" t="s">
        <v>241</v>
      </c>
      <c r="B523" t="b">
        <v>1</v>
      </c>
      <c r="C523" t="b">
        <v>0</v>
      </c>
      <c r="D523" t="s">
        <v>242</v>
      </c>
      <c r="F523">
        <v>10</v>
      </c>
      <c r="H523" t="str">
        <f>VLOOKUP(Table1[[#This Row],[Code Product Line]],ProductLineTable[], 2,FALSE)</f>
        <v>Snappies</v>
      </c>
      <c r="I523" t="str">
        <f>VLOOKUP(Table1[[#This Row],[Code Product Name]], ProductNameTable[], 2, FALSE)</f>
        <v>Play Shirt</v>
      </c>
      <c r="J523" t="str">
        <f>VLOOKUP(Table1[[#This Row],[Code Product Print]], ProductPrintTable[], 2, FALSE)</f>
        <v>Unicorns</v>
      </c>
      <c r="K523" s="2" t="str">
        <f>VLOOKUP(MID(Table1[[#This Row],[SKU]],5,2)&amp;IF(MID(Table1[[#This Row],[SKU]], 7,1) ="L", "L", ""), ProductSizeTable[], 2, FALSE)</f>
        <v>XL</v>
      </c>
      <c r="L523" s="2" t="str">
        <f>IF(Table1[[#This Row],[Gender Product Name]] = "Neutral", Table1[[#This Row],[Gender Product Print]])</f>
        <v>Female</v>
      </c>
      <c r="M523" s="2" t="str">
        <f>LEFT(Table1[[#This Row],[SKU]], 2)</f>
        <v>02</v>
      </c>
      <c r="N523" s="2" t="str">
        <f>LEFT(Table1[[#This Row],[SKU]], 4)</f>
        <v>0208</v>
      </c>
      <c r="O523" s="2" t="str">
        <f>MID(Table1[[#This Row],[SKU]],IF(MID(Table1[[#This Row],[SKU]], 7,1) ="L", 8, 7),2)</f>
        <v>UN</v>
      </c>
      <c r="P523" s="2" t="str">
        <f>MID(Table1[[#This Row],[SKU]],5,2)&amp;IF(MID(Table1[[#This Row],[SKU]], 7,1) ="L", "L", "")</f>
        <v>04</v>
      </c>
      <c r="Q523" s="2" t="str">
        <f>VLOOKUP(Table1[[#This Row],[Code Product Name]], ProductNameTable[], 3, FALSE)</f>
        <v>Neutral</v>
      </c>
      <c r="R523" s="2" t="str">
        <f>VLOOKUP(Table1[[#This Row],[Code Product Print]], ProductPrintTable[], 3, FALSE)</f>
        <v>Female</v>
      </c>
      <c r="S523" s="2"/>
    </row>
    <row r="524" spans="1:19" ht="15" x14ac:dyDescent="0.2">
      <c r="A524" t="s">
        <v>243</v>
      </c>
      <c r="B524" t="b">
        <v>1</v>
      </c>
      <c r="C524" t="b">
        <v>0</v>
      </c>
      <c r="D524" t="s">
        <v>244</v>
      </c>
      <c r="F524">
        <v>30</v>
      </c>
      <c r="H524" t="str">
        <f>VLOOKUP(Table1[[#This Row],[Code Product Line]],ProductLineTable[], 2,FALSE)</f>
        <v>Snappies</v>
      </c>
      <c r="I524" t="str">
        <f>VLOOKUP(Table1[[#This Row],[Code Product Name]], ProductNameTable[], 2, FALSE)</f>
        <v>Play Shirt</v>
      </c>
      <c r="J524" t="str">
        <f>VLOOKUP(Table1[[#This Row],[Code Product Print]], ProductPrintTable[], 2, FALSE)</f>
        <v>ABC</v>
      </c>
      <c r="K524" s="2" t="str">
        <f>VLOOKUP(MID(Table1[[#This Row],[SKU]],5,2)&amp;IF(MID(Table1[[#This Row],[SKU]], 7,1) ="L", "L", ""), ProductSizeTable[], 2, FALSE)</f>
        <v>XXL</v>
      </c>
      <c r="L524" s="2" t="str">
        <f>IF(Table1[[#This Row],[Gender Product Name]] = "Neutral", Table1[[#This Row],[Gender Product Print]])</f>
        <v>Neutral</v>
      </c>
      <c r="M524" s="2" t="str">
        <f>LEFT(Table1[[#This Row],[SKU]], 2)</f>
        <v>02</v>
      </c>
      <c r="N524" s="2" t="str">
        <f>LEFT(Table1[[#This Row],[SKU]], 4)</f>
        <v>0208</v>
      </c>
      <c r="O524" s="2" t="str">
        <f>MID(Table1[[#This Row],[SKU]],IF(MID(Table1[[#This Row],[SKU]], 7,1) ="L", 8, 7),2)</f>
        <v>AB</v>
      </c>
      <c r="P524" s="2" t="str">
        <f>MID(Table1[[#This Row],[SKU]],5,2)&amp;IF(MID(Table1[[#This Row],[SKU]], 7,1) ="L", "L", "")</f>
        <v>05</v>
      </c>
      <c r="Q524" s="2" t="str">
        <f>VLOOKUP(Table1[[#This Row],[Code Product Name]], ProductNameTable[], 3, FALSE)</f>
        <v>Neutral</v>
      </c>
      <c r="R524" s="2" t="str">
        <f>VLOOKUP(Table1[[#This Row],[Code Product Print]], ProductPrintTable[], 3, FALSE)</f>
        <v>Neutral</v>
      </c>
      <c r="S524" s="2"/>
    </row>
    <row r="525" spans="1:19" ht="15" x14ac:dyDescent="0.2">
      <c r="A525" t="s">
        <v>245</v>
      </c>
      <c r="B525" t="b">
        <v>1</v>
      </c>
      <c r="C525" t="b">
        <v>0</v>
      </c>
      <c r="D525" t="s">
        <v>246</v>
      </c>
      <c r="E525">
        <v>10</v>
      </c>
      <c r="F525">
        <v>10</v>
      </c>
      <c r="G525">
        <v>20</v>
      </c>
      <c r="H525" t="str">
        <f>VLOOKUP(Table1[[#This Row],[Code Product Line]],ProductLineTable[], 2,FALSE)</f>
        <v>Snappies</v>
      </c>
      <c r="I525" t="str">
        <f>VLOOKUP(Table1[[#This Row],[Code Product Name]], ProductNameTable[], 2, FALSE)</f>
        <v>Play Shirt</v>
      </c>
      <c r="J525" t="str">
        <f>VLOOKUP(Table1[[#This Row],[Code Product Print]], ProductPrintTable[], 2, FALSE)</f>
        <v>Blue</v>
      </c>
      <c r="K525" s="2" t="str">
        <f>VLOOKUP(MID(Table1[[#This Row],[SKU]],5,2)&amp;IF(MID(Table1[[#This Row],[SKU]], 7,1) ="L", "L", ""), ProductSizeTable[], 2, FALSE)</f>
        <v>XXL</v>
      </c>
      <c r="L525" s="2" t="str">
        <f>IF(Table1[[#This Row],[Gender Product Name]] = "Neutral", Table1[[#This Row],[Gender Product Print]])</f>
        <v>Neutral</v>
      </c>
      <c r="M525" s="2" t="str">
        <f>LEFT(Table1[[#This Row],[SKU]], 2)</f>
        <v>02</v>
      </c>
      <c r="N525" s="2" t="str">
        <f>LEFT(Table1[[#This Row],[SKU]], 4)</f>
        <v>0208</v>
      </c>
      <c r="O525" s="2" t="str">
        <f>MID(Table1[[#This Row],[SKU]],IF(MID(Table1[[#This Row],[SKU]], 7,1) ="L", 8, 7),2)</f>
        <v>BL</v>
      </c>
      <c r="P525" s="2" t="str">
        <f>MID(Table1[[#This Row],[SKU]],5,2)&amp;IF(MID(Table1[[#This Row],[SKU]], 7,1) ="L", "L", "")</f>
        <v>05</v>
      </c>
      <c r="Q525" s="2" t="str">
        <f>VLOOKUP(Table1[[#This Row],[Code Product Name]], ProductNameTable[], 3, FALSE)</f>
        <v>Neutral</v>
      </c>
      <c r="R525" s="2" t="str">
        <f>VLOOKUP(Table1[[#This Row],[Code Product Print]], ProductPrintTable[], 3, FALSE)</f>
        <v>Neutral</v>
      </c>
      <c r="S525" s="2"/>
    </row>
    <row r="526" spans="1:19" ht="15" x14ac:dyDescent="0.2">
      <c r="A526" t="s">
        <v>247</v>
      </c>
      <c r="B526" t="b">
        <v>0</v>
      </c>
      <c r="C526" t="b">
        <v>0</v>
      </c>
      <c r="D526" t="s">
        <v>227</v>
      </c>
      <c r="F526">
        <v>10</v>
      </c>
      <c r="H526" t="str">
        <f>VLOOKUP(Table1[[#This Row],[Code Product Line]],ProductLineTable[], 2,FALSE)</f>
        <v>Snappies</v>
      </c>
      <c r="I526" t="str">
        <f>VLOOKUP(Table1[[#This Row],[Code Product Name]], ProductNameTable[], 2, FALSE)</f>
        <v>Play Shirt</v>
      </c>
      <c r="J526" t="str">
        <f>VLOOKUP(Table1[[#This Row],[Code Product Print]], ProductPrintTable[], 2, FALSE)</f>
        <v>Blue</v>
      </c>
      <c r="K526" s="2" t="str">
        <f>VLOOKUP(MID(Table1[[#This Row],[SKU]],5,2)&amp;IF(MID(Table1[[#This Row],[SKU]], 7,1) ="L", "L", ""), ProductSizeTable[], 2, FALSE)</f>
        <v>XXL</v>
      </c>
      <c r="L526" s="2" t="str">
        <f>IF(Table1[[#This Row],[Gender Product Name]] = "Neutral", Table1[[#This Row],[Gender Product Print]])</f>
        <v>Neutral</v>
      </c>
      <c r="M526" s="2" t="str">
        <f>LEFT(Table1[[#This Row],[SKU]], 2)</f>
        <v>02</v>
      </c>
      <c r="N526" s="2" t="str">
        <f>LEFT(Table1[[#This Row],[SKU]], 4)</f>
        <v>0208</v>
      </c>
      <c r="O526" s="2" t="str">
        <f>MID(Table1[[#This Row],[SKU]],IF(MID(Table1[[#This Row],[SKU]], 7,1) ="L", 8, 7),2)</f>
        <v>BL</v>
      </c>
      <c r="P526" s="2" t="str">
        <f>MID(Table1[[#This Row],[SKU]],5,2)&amp;IF(MID(Table1[[#This Row],[SKU]], 7,1) ="L", "L", "")</f>
        <v>05</v>
      </c>
      <c r="Q526" s="2" t="str">
        <f>VLOOKUP(Table1[[#This Row],[Code Product Name]], ProductNameTable[], 3, FALSE)</f>
        <v>Neutral</v>
      </c>
      <c r="R526" s="2" t="str">
        <f>VLOOKUP(Table1[[#This Row],[Code Product Print]], ProductPrintTable[], 3, FALSE)</f>
        <v>Neutral</v>
      </c>
      <c r="S526" s="2"/>
    </row>
    <row r="527" spans="1:19" ht="15" x14ac:dyDescent="0.2">
      <c r="A527" t="s">
        <v>248</v>
      </c>
      <c r="B527" t="b">
        <v>1</v>
      </c>
      <c r="C527" t="b">
        <v>0</v>
      </c>
      <c r="D527" t="s">
        <v>249</v>
      </c>
      <c r="F527">
        <v>10</v>
      </c>
      <c r="H527" t="str">
        <f>VLOOKUP(Table1[[#This Row],[Code Product Line]],ProductLineTable[], 2,FALSE)</f>
        <v>Snappies</v>
      </c>
      <c r="I527" t="str">
        <f>VLOOKUP(Table1[[#This Row],[Code Product Name]], ProductNameTable[], 2, FALSE)</f>
        <v>Play Shirt</v>
      </c>
      <c r="J527" t="str">
        <f>VLOOKUP(Table1[[#This Row],[Code Product Print]], ProductPrintTable[], 2, FALSE)</f>
        <v>Cammies</v>
      </c>
      <c r="K527" s="2" t="str">
        <f>VLOOKUP(MID(Table1[[#This Row],[SKU]],5,2)&amp;IF(MID(Table1[[#This Row],[SKU]], 7,1) ="L", "L", ""), ProductSizeTable[], 2, FALSE)</f>
        <v>XXL</v>
      </c>
      <c r="L527" s="2" t="str">
        <f>IF(Table1[[#This Row],[Gender Product Name]] = "Neutral", Table1[[#This Row],[Gender Product Print]])</f>
        <v>Neutral</v>
      </c>
      <c r="M527" s="2" t="str">
        <f>LEFT(Table1[[#This Row],[SKU]], 2)</f>
        <v>02</v>
      </c>
      <c r="N527" s="2" t="str">
        <f>LEFT(Table1[[#This Row],[SKU]], 4)</f>
        <v>0208</v>
      </c>
      <c r="O527" s="2" t="str">
        <f>MID(Table1[[#This Row],[SKU]],IF(MID(Table1[[#This Row],[SKU]], 7,1) ="L", 8, 7),2)</f>
        <v>CA</v>
      </c>
      <c r="P527" s="2" t="str">
        <f>MID(Table1[[#This Row],[SKU]],5,2)&amp;IF(MID(Table1[[#This Row],[SKU]], 7,1) ="L", "L", "")</f>
        <v>05</v>
      </c>
      <c r="Q527" s="2" t="str">
        <f>VLOOKUP(Table1[[#This Row],[Code Product Name]], ProductNameTable[], 3, FALSE)</f>
        <v>Neutral</v>
      </c>
      <c r="R527" s="2" t="str">
        <f>VLOOKUP(Table1[[#This Row],[Code Product Print]], ProductPrintTable[], 3, FALSE)</f>
        <v>Neutral</v>
      </c>
      <c r="S527" s="2"/>
    </row>
    <row r="528" spans="1:19" ht="15" x14ac:dyDescent="0.2">
      <c r="A528" t="s">
        <v>250</v>
      </c>
      <c r="B528" t="b">
        <v>1</v>
      </c>
      <c r="C528" t="b">
        <v>0</v>
      </c>
      <c r="D528" t="s">
        <v>251</v>
      </c>
      <c r="F528">
        <v>30</v>
      </c>
      <c r="H528" t="str">
        <f>VLOOKUP(Table1[[#This Row],[Code Product Line]],ProductLineTable[], 2,FALSE)</f>
        <v>Snappies</v>
      </c>
      <c r="I528" t="str">
        <f>VLOOKUP(Table1[[#This Row],[Code Product Name]], ProductNameTable[], 2, FALSE)</f>
        <v>Play Shirt</v>
      </c>
      <c r="J528" t="str">
        <f>VLOOKUP(Table1[[#This Row],[Code Product Print]], ProductPrintTable[], 2, FALSE)</f>
        <v>Camelot</v>
      </c>
      <c r="K528" s="2" t="str">
        <f>VLOOKUP(MID(Table1[[#This Row],[SKU]],5,2)&amp;IF(MID(Table1[[#This Row],[SKU]], 7,1) ="L", "L", ""), ProductSizeTable[], 2, FALSE)</f>
        <v>XXL</v>
      </c>
      <c r="L528" s="2" t="str">
        <f>IF(Table1[[#This Row],[Gender Product Name]] = "Neutral", Table1[[#This Row],[Gender Product Print]])</f>
        <v>Neutral</v>
      </c>
      <c r="M528" s="2" t="str">
        <f>LEFT(Table1[[#This Row],[SKU]], 2)</f>
        <v>02</v>
      </c>
      <c r="N528" s="2" t="str">
        <f>LEFT(Table1[[#This Row],[SKU]], 4)</f>
        <v>0208</v>
      </c>
      <c r="O528" s="2" t="str">
        <f>MID(Table1[[#This Row],[SKU]],IF(MID(Table1[[#This Row],[SKU]], 7,1) ="L", 8, 7),2)</f>
        <v>CL</v>
      </c>
      <c r="P528" s="2" t="str">
        <f>MID(Table1[[#This Row],[SKU]],5,2)&amp;IF(MID(Table1[[#This Row],[SKU]], 7,1) ="L", "L", "")</f>
        <v>05</v>
      </c>
      <c r="Q528" s="2" t="str">
        <f>VLOOKUP(Table1[[#This Row],[Code Product Name]], ProductNameTable[], 3, FALSE)</f>
        <v>Neutral</v>
      </c>
      <c r="R528" s="2" t="str">
        <f>VLOOKUP(Table1[[#This Row],[Code Product Print]], ProductPrintTable[], 3, FALSE)</f>
        <v>Neutral</v>
      </c>
      <c r="S528" s="2"/>
    </row>
    <row r="529" spans="1:19" ht="15" x14ac:dyDescent="0.2">
      <c r="A529" t="s">
        <v>252</v>
      </c>
      <c r="B529" t="b">
        <v>1</v>
      </c>
      <c r="C529" t="b">
        <v>0</v>
      </c>
      <c r="D529" t="s">
        <v>253</v>
      </c>
      <c r="F529">
        <v>30</v>
      </c>
      <c r="H529" t="str">
        <f>VLOOKUP(Table1[[#This Row],[Code Product Line]],ProductLineTable[], 2,FALSE)</f>
        <v>Snappies</v>
      </c>
      <c r="I529" t="str">
        <f>VLOOKUP(Table1[[#This Row],[Code Product Name]], ProductNameTable[], 2, FALSE)</f>
        <v>Play Shirt</v>
      </c>
      <c r="J529" t="str">
        <f>VLOOKUP(Table1[[#This Row],[Code Product Print]], ProductPrintTable[], 2, FALSE)</f>
        <v>Cammies Pink</v>
      </c>
      <c r="K529" s="2" t="str">
        <f>VLOOKUP(MID(Table1[[#This Row],[SKU]],5,2)&amp;IF(MID(Table1[[#This Row],[SKU]], 7,1) ="L", "L", ""), ProductSizeTable[], 2, FALSE)</f>
        <v>XXL</v>
      </c>
      <c r="L529" s="2" t="str">
        <f>IF(Table1[[#This Row],[Gender Product Name]] = "Neutral", Table1[[#This Row],[Gender Product Print]])</f>
        <v>Female</v>
      </c>
      <c r="M529" s="2" t="str">
        <f>LEFT(Table1[[#This Row],[SKU]], 2)</f>
        <v>02</v>
      </c>
      <c r="N529" s="2" t="str">
        <f>LEFT(Table1[[#This Row],[SKU]], 4)</f>
        <v>0208</v>
      </c>
      <c r="O529" s="2" t="str">
        <f>MID(Table1[[#This Row],[SKU]],IF(MID(Table1[[#This Row],[SKU]], 7,1) ="L", 8, 7),2)</f>
        <v>CP</v>
      </c>
      <c r="P529" s="2" t="str">
        <f>MID(Table1[[#This Row],[SKU]],5,2)&amp;IF(MID(Table1[[#This Row],[SKU]], 7,1) ="L", "L", "")</f>
        <v>05</v>
      </c>
      <c r="Q529" s="2" t="str">
        <f>VLOOKUP(Table1[[#This Row],[Code Product Name]], ProductNameTable[], 3, FALSE)</f>
        <v>Neutral</v>
      </c>
      <c r="R529" s="2" t="str">
        <f>VLOOKUP(Table1[[#This Row],[Code Product Print]], ProductPrintTable[], 3, FALSE)</f>
        <v>Female</v>
      </c>
      <c r="S529" s="2"/>
    </row>
    <row r="530" spans="1:19" ht="15" x14ac:dyDescent="0.2">
      <c r="A530" t="s">
        <v>254</v>
      </c>
      <c r="B530" t="b">
        <v>1</v>
      </c>
      <c r="C530" t="b">
        <v>0</v>
      </c>
      <c r="D530" t="s">
        <v>255</v>
      </c>
      <c r="F530">
        <v>10</v>
      </c>
      <c r="H530" t="str">
        <f>VLOOKUP(Table1[[#This Row],[Code Product Line]],ProductLineTable[], 2,FALSE)</f>
        <v>Snappies</v>
      </c>
      <c r="I530" t="str">
        <f>VLOOKUP(Table1[[#This Row],[Code Product Name]], ProductNameTable[], 2, FALSE)</f>
        <v>Play Shirt</v>
      </c>
      <c r="J530" t="str">
        <f>VLOOKUP(Table1[[#This Row],[Code Product Print]], ProductPrintTable[], 2, FALSE)</f>
        <v>Galactic</v>
      </c>
      <c r="K530" s="2" t="str">
        <f>VLOOKUP(MID(Table1[[#This Row],[SKU]],5,2)&amp;IF(MID(Table1[[#This Row],[SKU]], 7,1) ="L", "L", ""), ProductSizeTable[], 2, FALSE)</f>
        <v>XXL</v>
      </c>
      <c r="L530" s="2" t="str">
        <f>IF(Table1[[#This Row],[Gender Product Name]] = "Neutral", Table1[[#This Row],[Gender Product Print]])</f>
        <v>Neutral</v>
      </c>
      <c r="M530" s="2" t="str">
        <f>LEFT(Table1[[#This Row],[SKU]], 2)</f>
        <v>02</v>
      </c>
      <c r="N530" s="2" t="str">
        <f>LEFT(Table1[[#This Row],[SKU]], 4)</f>
        <v>0208</v>
      </c>
      <c r="O530" s="2" t="str">
        <f>MID(Table1[[#This Row],[SKU]],IF(MID(Table1[[#This Row],[SKU]], 7,1) ="L", 8, 7),2)</f>
        <v>GA</v>
      </c>
      <c r="P530" s="2" t="str">
        <f>MID(Table1[[#This Row],[SKU]],5,2)&amp;IF(MID(Table1[[#This Row],[SKU]], 7,1) ="L", "L", "")</f>
        <v>05</v>
      </c>
      <c r="Q530" s="2" t="str">
        <f>VLOOKUP(Table1[[#This Row],[Code Product Name]], ProductNameTable[], 3, FALSE)</f>
        <v>Neutral</v>
      </c>
      <c r="R530" s="2" t="str">
        <f>VLOOKUP(Table1[[#This Row],[Code Product Print]], ProductPrintTable[], 3, FALSE)</f>
        <v>Neutral</v>
      </c>
      <c r="S530" s="2"/>
    </row>
    <row r="531" spans="1:19" ht="15" x14ac:dyDescent="0.2">
      <c r="A531" t="s">
        <v>256</v>
      </c>
      <c r="B531" t="b">
        <v>0</v>
      </c>
      <c r="C531" t="b">
        <v>0</v>
      </c>
      <c r="D531" t="s">
        <v>257</v>
      </c>
      <c r="E531">
        <v>10</v>
      </c>
      <c r="F531">
        <v>10</v>
      </c>
      <c r="G531">
        <v>20</v>
      </c>
      <c r="H531" t="str">
        <f>VLOOKUP(Table1[[#This Row],[Code Product Line]],ProductLineTable[], 2,FALSE)</f>
        <v>Snappies</v>
      </c>
      <c r="I531" t="str">
        <f>VLOOKUP(Table1[[#This Row],[Code Product Name]], ProductNameTable[], 2, FALSE)</f>
        <v>Play Shirt</v>
      </c>
      <c r="J531" t="str">
        <f>VLOOKUP(Table1[[#This Row],[Code Product Print]], ProductPrintTable[], 2, FALSE)</f>
        <v>Green</v>
      </c>
      <c r="K531" s="2" t="str">
        <f>VLOOKUP(MID(Table1[[#This Row],[SKU]],5,2)&amp;IF(MID(Table1[[#This Row],[SKU]], 7,1) ="L", "L", ""), ProductSizeTable[], 2, FALSE)</f>
        <v>XXL</v>
      </c>
      <c r="L531" s="2" t="str">
        <f>IF(Table1[[#This Row],[Gender Product Name]] = "Neutral", Table1[[#This Row],[Gender Product Print]])</f>
        <v>Neutral</v>
      </c>
      <c r="M531" s="2" t="str">
        <f>LEFT(Table1[[#This Row],[SKU]], 2)</f>
        <v>02</v>
      </c>
      <c r="N531" s="2" t="str">
        <f>LEFT(Table1[[#This Row],[SKU]], 4)</f>
        <v>0208</v>
      </c>
      <c r="O531" s="2" t="str">
        <f>MID(Table1[[#This Row],[SKU]],IF(MID(Table1[[#This Row],[SKU]], 7,1) ="L", 8, 7),2)</f>
        <v>GR</v>
      </c>
      <c r="P531" s="2" t="str">
        <f>MID(Table1[[#This Row],[SKU]],5,2)&amp;IF(MID(Table1[[#This Row],[SKU]], 7,1) ="L", "L", "")</f>
        <v>05</v>
      </c>
      <c r="Q531" s="2" t="str">
        <f>VLOOKUP(Table1[[#This Row],[Code Product Name]], ProductNameTable[], 3, FALSE)</f>
        <v>Neutral</v>
      </c>
      <c r="R531" s="2" t="str">
        <f>VLOOKUP(Table1[[#This Row],[Code Product Print]], ProductPrintTable[], 3, FALSE)</f>
        <v>Neutral</v>
      </c>
      <c r="S531" s="2"/>
    </row>
    <row r="532" spans="1:19" ht="15" x14ac:dyDescent="0.2">
      <c r="A532" t="s">
        <v>258</v>
      </c>
      <c r="B532" t="b">
        <v>0</v>
      </c>
      <c r="C532" t="b">
        <v>0</v>
      </c>
      <c r="D532" t="s">
        <v>209</v>
      </c>
      <c r="F532">
        <v>10</v>
      </c>
      <c r="H532" t="str">
        <f>VLOOKUP(Table1[[#This Row],[Code Product Line]],ProductLineTable[], 2,FALSE)</f>
        <v>Snappies</v>
      </c>
      <c r="I532" t="str">
        <f>VLOOKUP(Table1[[#This Row],[Code Product Name]], ProductNameTable[], 2, FALSE)</f>
        <v>Play Shirt</v>
      </c>
      <c r="J532" t="str">
        <f>VLOOKUP(Table1[[#This Row],[Code Product Print]], ProductPrintTable[], 2, FALSE)</f>
        <v>Green</v>
      </c>
      <c r="K532" s="2" t="str">
        <f>VLOOKUP(MID(Table1[[#This Row],[SKU]],5,2)&amp;IF(MID(Table1[[#This Row],[SKU]], 7,1) ="L", "L", ""), ProductSizeTable[], 2, FALSE)</f>
        <v>XXL</v>
      </c>
      <c r="L532" s="2" t="str">
        <f>IF(Table1[[#This Row],[Gender Product Name]] = "Neutral", Table1[[#This Row],[Gender Product Print]])</f>
        <v>Neutral</v>
      </c>
      <c r="M532" s="2" t="str">
        <f>LEFT(Table1[[#This Row],[SKU]], 2)</f>
        <v>02</v>
      </c>
      <c r="N532" s="2" t="str">
        <f>LEFT(Table1[[#This Row],[SKU]], 4)</f>
        <v>0208</v>
      </c>
      <c r="O532" s="2" t="str">
        <f>MID(Table1[[#This Row],[SKU]],IF(MID(Table1[[#This Row],[SKU]], 7,1) ="L", 8, 7),2)</f>
        <v>GR</v>
      </c>
      <c r="P532" s="2" t="str">
        <f>MID(Table1[[#This Row],[SKU]],5,2)&amp;IF(MID(Table1[[#This Row],[SKU]], 7,1) ="L", "L", "")</f>
        <v>05</v>
      </c>
      <c r="Q532" s="2" t="str">
        <f>VLOOKUP(Table1[[#This Row],[Code Product Name]], ProductNameTable[], 3, FALSE)</f>
        <v>Neutral</v>
      </c>
      <c r="R532" s="2" t="str">
        <f>VLOOKUP(Table1[[#This Row],[Code Product Print]], ProductPrintTable[], 3, FALSE)</f>
        <v>Neutral</v>
      </c>
      <c r="S532" s="2"/>
    </row>
    <row r="533" spans="1:19" ht="15" x14ac:dyDescent="0.2">
      <c r="A533" t="s">
        <v>259</v>
      </c>
      <c r="B533" t="b">
        <v>0</v>
      </c>
      <c r="C533" t="b">
        <v>0</v>
      </c>
      <c r="D533" t="s">
        <v>211</v>
      </c>
      <c r="F533">
        <v>10</v>
      </c>
      <c r="H533" t="str">
        <f>VLOOKUP(Table1[[#This Row],[Code Product Line]],ProductLineTable[], 2,FALSE)</f>
        <v>Snappies</v>
      </c>
      <c r="I533" t="str">
        <f>VLOOKUP(Table1[[#This Row],[Code Product Name]], ProductNameTable[], 2, FALSE)</f>
        <v>Play Shirt</v>
      </c>
      <c r="J533" t="str">
        <f>VLOOKUP(Table1[[#This Row],[Code Product Print]], ProductPrintTable[], 2, FALSE)</f>
        <v>Green</v>
      </c>
      <c r="K533" s="2" t="str">
        <f>VLOOKUP(MID(Table1[[#This Row],[SKU]],5,2)&amp;IF(MID(Table1[[#This Row],[SKU]], 7,1) ="L", "L", ""), ProductSizeTable[], 2, FALSE)</f>
        <v>XXL</v>
      </c>
      <c r="L533" s="2" t="str">
        <f>IF(Table1[[#This Row],[Gender Product Name]] = "Neutral", Table1[[#This Row],[Gender Product Print]])</f>
        <v>Neutral</v>
      </c>
      <c r="M533" s="2" t="str">
        <f>LEFT(Table1[[#This Row],[SKU]], 2)</f>
        <v>02</v>
      </c>
      <c r="N533" s="2" t="str">
        <f>LEFT(Table1[[#This Row],[SKU]], 4)</f>
        <v>0208</v>
      </c>
      <c r="O533" s="2" t="str">
        <f>MID(Table1[[#This Row],[SKU]],IF(MID(Table1[[#This Row],[SKU]], 7,1) ="L", 8, 7),2)</f>
        <v>GR</v>
      </c>
      <c r="P533" s="2" t="str">
        <f>MID(Table1[[#This Row],[SKU]],5,2)&amp;IF(MID(Table1[[#This Row],[SKU]], 7,1) ="L", "L", "")</f>
        <v>05</v>
      </c>
      <c r="Q533" s="2" t="str">
        <f>VLOOKUP(Table1[[#This Row],[Code Product Name]], ProductNameTable[], 3, FALSE)</f>
        <v>Neutral</v>
      </c>
      <c r="R533" s="2" t="str">
        <f>VLOOKUP(Table1[[#This Row],[Code Product Print]], ProductPrintTable[], 3, FALSE)</f>
        <v>Neutral</v>
      </c>
      <c r="S533" s="2"/>
    </row>
    <row r="534" spans="1:19" ht="15" x14ac:dyDescent="0.2">
      <c r="A534" t="s">
        <v>260</v>
      </c>
      <c r="B534" t="b">
        <v>0</v>
      </c>
      <c r="C534" t="b">
        <v>0</v>
      </c>
      <c r="D534" t="s">
        <v>213</v>
      </c>
      <c r="F534">
        <v>10</v>
      </c>
      <c r="H534" t="str">
        <f>VLOOKUP(Table1[[#This Row],[Code Product Line]],ProductLineTable[], 2,FALSE)</f>
        <v>Snappies</v>
      </c>
      <c r="I534" t="str">
        <f>VLOOKUP(Table1[[#This Row],[Code Product Name]], ProductNameTable[], 2, FALSE)</f>
        <v>Play Shirt</v>
      </c>
      <c r="J534" t="str">
        <f>VLOOKUP(Table1[[#This Row],[Code Product Print]], ProductPrintTable[], 2, FALSE)</f>
        <v>Green</v>
      </c>
      <c r="K534" s="2" t="str">
        <f>VLOOKUP(MID(Table1[[#This Row],[SKU]],5,2)&amp;IF(MID(Table1[[#This Row],[SKU]], 7,1) ="L", "L", ""), ProductSizeTable[], 2, FALSE)</f>
        <v>XXL</v>
      </c>
      <c r="L534" s="2" t="str">
        <f>IF(Table1[[#This Row],[Gender Product Name]] = "Neutral", Table1[[#This Row],[Gender Product Print]])</f>
        <v>Neutral</v>
      </c>
      <c r="M534" s="2" t="str">
        <f>LEFT(Table1[[#This Row],[SKU]], 2)</f>
        <v>02</v>
      </c>
      <c r="N534" s="2" t="str">
        <f>LEFT(Table1[[#This Row],[SKU]], 4)</f>
        <v>0208</v>
      </c>
      <c r="O534" s="2" t="str">
        <f>MID(Table1[[#This Row],[SKU]],IF(MID(Table1[[#This Row],[SKU]], 7,1) ="L", 8, 7),2)</f>
        <v>GR</v>
      </c>
      <c r="P534" s="2" t="str">
        <f>MID(Table1[[#This Row],[SKU]],5,2)&amp;IF(MID(Table1[[#This Row],[SKU]], 7,1) ="L", "L", "")</f>
        <v>05</v>
      </c>
      <c r="Q534" s="2" t="str">
        <f>VLOOKUP(Table1[[#This Row],[Code Product Name]], ProductNameTable[], 3, FALSE)</f>
        <v>Neutral</v>
      </c>
      <c r="R534" s="2" t="str">
        <f>VLOOKUP(Table1[[#This Row],[Code Product Print]], ProductPrintTable[], 3, FALSE)</f>
        <v>Neutral</v>
      </c>
      <c r="S534" s="2"/>
    </row>
    <row r="535" spans="1:19" ht="15" x14ac:dyDescent="0.2">
      <c r="A535" t="s">
        <v>261</v>
      </c>
      <c r="B535" t="b">
        <v>1</v>
      </c>
      <c r="C535" t="b">
        <v>0</v>
      </c>
      <c r="D535" t="s">
        <v>215</v>
      </c>
      <c r="F535">
        <v>10</v>
      </c>
      <c r="H535" t="str">
        <f>VLOOKUP(Table1[[#This Row],[Code Product Line]],ProductLineTable[], 2,FALSE)</f>
        <v>Snappies</v>
      </c>
      <c r="I535" t="str">
        <f>VLOOKUP(Table1[[#This Row],[Code Product Name]], ProductNameTable[], 2, FALSE)</f>
        <v>Play Shirt</v>
      </c>
      <c r="J535" t="str">
        <f>VLOOKUP(Table1[[#This Row],[Code Product Print]], ProductPrintTable[], 2, FALSE)</f>
        <v>Green</v>
      </c>
      <c r="K535" s="2" t="str">
        <f>VLOOKUP(MID(Table1[[#This Row],[SKU]],5,2)&amp;IF(MID(Table1[[#This Row],[SKU]], 7,1) ="L", "L", ""), ProductSizeTable[], 2, FALSE)</f>
        <v>XXL</v>
      </c>
      <c r="L535" s="2" t="str">
        <f>IF(Table1[[#This Row],[Gender Product Name]] = "Neutral", Table1[[#This Row],[Gender Product Print]])</f>
        <v>Neutral</v>
      </c>
      <c r="M535" s="2" t="str">
        <f>LEFT(Table1[[#This Row],[SKU]], 2)</f>
        <v>02</v>
      </c>
      <c r="N535" s="2" t="str">
        <f>LEFT(Table1[[#This Row],[SKU]], 4)</f>
        <v>0208</v>
      </c>
      <c r="O535" s="2" t="str">
        <f>MID(Table1[[#This Row],[SKU]],IF(MID(Table1[[#This Row],[SKU]], 7,1) ="L", 8, 7),2)</f>
        <v>GR</v>
      </c>
      <c r="P535" s="2" t="str">
        <f>MID(Table1[[#This Row],[SKU]],5,2)&amp;IF(MID(Table1[[#This Row],[SKU]], 7,1) ="L", "L", "")</f>
        <v>05</v>
      </c>
      <c r="Q535" s="2" t="str">
        <f>VLOOKUP(Table1[[#This Row],[Code Product Name]], ProductNameTable[], 3, FALSE)</f>
        <v>Neutral</v>
      </c>
      <c r="R535" s="2" t="str">
        <f>VLOOKUP(Table1[[#This Row],[Code Product Print]], ProductPrintTable[], 3, FALSE)</f>
        <v>Neutral</v>
      </c>
      <c r="S535" s="2"/>
    </row>
    <row r="536" spans="1:19" ht="15" x14ac:dyDescent="0.2">
      <c r="A536" t="s">
        <v>262</v>
      </c>
      <c r="B536" t="b">
        <v>0</v>
      </c>
      <c r="C536" t="b">
        <v>0</v>
      </c>
      <c r="D536" t="s">
        <v>217</v>
      </c>
      <c r="F536">
        <v>10</v>
      </c>
      <c r="H536" t="str">
        <f>VLOOKUP(Table1[[#This Row],[Code Product Line]],ProductLineTable[], 2,FALSE)</f>
        <v>Snappies</v>
      </c>
      <c r="I536" t="str">
        <f>VLOOKUP(Table1[[#This Row],[Code Product Name]], ProductNameTable[], 2, FALSE)</f>
        <v>Play Shirt</v>
      </c>
      <c r="J536" t="str">
        <f>VLOOKUP(Table1[[#This Row],[Code Product Print]], ProductPrintTable[], 2, FALSE)</f>
        <v>Green</v>
      </c>
      <c r="K536" s="2" t="str">
        <f>VLOOKUP(MID(Table1[[#This Row],[SKU]],5,2)&amp;IF(MID(Table1[[#This Row],[SKU]], 7,1) ="L", "L", ""), ProductSizeTable[], 2, FALSE)</f>
        <v>XXL</v>
      </c>
      <c r="L536" s="2" t="str">
        <f>IF(Table1[[#This Row],[Gender Product Name]] = "Neutral", Table1[[#This Row],[Gender Product Print]])</f>
        <v>Neutral</v>
      </c>
      <c r="M536" s="2" t="str">
        <f>LEFT(Table1[[#This Row],[SKU]], 2)</f>
        <v>02</v>
      </c>
      <c r="N536" s="2" t="str">
        <f>LEFT(Table1[[#This Row],[SKU]], 4)</f>
        <v>0208</v>
      </c>
      <c r="O536" s="2" t="str">
        <f>MID(Table1[[#This Row],[SKU]],IF(MID(Table1[[#This Row],[SKU]], 7,1) ="L", 8, 7),2)</f>
        <v>GR</v>
      </c>
      <c r="P536" s="2" t="str">
        <f>MID(Table1[[#This Row],[SKU]],5,2)&amp;IF(MID(Table1[[#This Row],[SKU]], 7,1) ="L", "L", "")</f>
        <v>05</v>
      </c>
      <c r="Q536" s="2" t="str">
        <f>VLOOKUP(Table1[[#This Row],[Code Product Name]], ProductNameTable[], 3, FALSE)</f>
        <v>Neutral</v>
      </c>
      <c r="R536" s="2" t="str">
        <f>VLOOKUP(Table1[[#This Row],[Code Product Print]], ProductPrintTable[], 3, FALSE)</f>
        <v>Neutral</v>
      </c>
      <c r="S536" s="2"/>
    </row>
    <row r="537" spans="1:19" ht="15" x14ac:dyDescent="0.2">
      <c r="A537" t="s">
        <v>263</v>
      </c>
      <c r="B537" t="b">
        <v>0</v>
      </c>
      <c r="C537" t="b">
        <v>0</v>
      </c>
      <c r="D537" t="s">
        <v>219</v>
      </c>
      <c r="F537">
        <v>10</v>
      </c>
      <c r="H537" t="str">
        <f>VLOOKUP(Table1[[#This Row],[Code Product Line]],ProductLineTable[], 2,FALSE)</f>
        <v>Snappies</v>
      </c>
      <c r="I537" t="str">
        <f>VLOOKUP(Table1[[#This Row],[Code Product Name]], ProductNameTable[], 2, FALSE)</f>
        <v>Play Shirt</v>
      </c>
      <c r="J537" t="str">
        <f>VLOOKUP(Table1[[#This Row],[Code Product Print]], ProductPrintTable[], 2, FALSE)</f>
        <v>Green</v>
      </c>
      <c r="K537" s="2" t="str">
        <f>VLOOKUP(MID(Table1[[#This Row],[SKU]],5,2)&amp;IF(MID(Table1[[#This Row],[SKU]], 7,1) ="L", "L", ""), ProductSizeTable[], 2, FALSE)</f>
        <v>XXL</v>
      </c>
      <c r="L537" s="2" t="str">
        <f>IF(Table1[[#This Row],[Gender Product Name]] = "Neutral", Table1[[#This Row],[Gender Product Print]])</f>
        <v>Neutral</v>
      </c>
      <c r="M537" s="2" t="str">
        <f>LEFT(Table1[[#This Row],[SKU]], 2)</f>
        <v>02</v>
      </c>
      <c r="N537" s="2" t="str">
        <f>LEFT(Table1[[#This Row],[SKU]], 4)</f>
        <v>0208</v>
      </c>
      <c r="O537" s="2" t="str">
        <f>MID(Table1[[#This Row],[SKU]],IF(MID(Table1[[#This Row],[SKU]], 7,1) ="L", 8, 7),2)</f>
        <v>GR</v>
      </c>
      <c r="P537" s="2" t="str">
        <f>MID(Table1[[#This Row],[SKU]],5,2)&amp;IF(MID(Table1[[#This Row],[SKU]], 7,1) ="L", "L", "")</f>
        <v>05</v>
      </c>
      <c r="Q537" s="2" t="str">
        <f>VLOOKUP(Table1[[#This Row],[Code Product Name]], ProductNameTable[], 3, FALSE)</f>
        <v>Neutral</v>
      </c>
      <c r="R537" s="2" t="str">
        <f>VLOOKUP(Table1[[#This Row],[Code Product Print]], ProductPrintTable[], 3, FALSE)</f>
        <v>Neutral</v>
      </c>
      <c r="S537" s="2"/>
    </row>
    <row r="538" spans="1:19" ht="15" x14ac:dyDescent="0.2">
      <c r="A538" t="s">
        <v>264</v>
      </c>
      <c r="B538" t="b">
        <v>0</v>
      </c>
      <c r="C538" t="b">
        <v>0</v>
      </c>
      <c r="D538" t="s">
        <v>221</v>
      </c>
      <c r="F538">
        <v>10</v>
      </c>
      <c r="H538" t="str">
        <f>VLOOKUP(Table1[[#This Row],[Code Product Line]],ProductLineTable[], 2,FALSE)</f>
        <v>Snappies</v>
      </c>
      <c r="I538" t="str">
        <f>VLOOKUP(Table1[[#This Row],[Code Product Name]], ProductNameTable[], 2, FALSE)</f>
        <v>Play Shirt</v>
      </c>
      <c r="J538" t="str">
        <f>VLOOKUP(Table1[[#This Row],[Code Product Print]], ProductPrintTable[], 2, FALSE)</f>
        <v>Green</v>
      </c>
      <c r="K538" s="2" t="str">
        <f>VLOOKUP(MID(Table1[[#This Row],[SKU]],5,2)&amp;IF(MID(Table1[[#This Row],[SKU]], 7,1) ="L", "L", ""), ProductSizeTable[], 2, FALSE)</f>
        <v>XXL</v>
      </c>
      <c r="L538" s="2" t="str">
        <f>IF(Table1[[#This Row],[Gender Product Name]] = "Neutral", Table1[[#This Row],[Gender Product Print]])</f>
        <v>Neutral</v>
      </c>
      <c r="M538" s="2" t="str">
        <f>LEFT(Table1[[#This Row],[SKU]], 2)</f>
        <v>02</v>
      </c>
      <c r="N538" s="2" t="str">
        <f>LEFT(Table1[[#This Row],[SKU]], 4)</f>
        <v>0208</v>
      </c>
      <c r="O538" s="2" t="str">
        <f>MID(Table1[[#This Row],[SKU]],IF(MID(Table1[[#This Row],[SKU]], 7,1) ="L", 8, 7),2)</f>
        <v>GR</v>
      </c>
      <c r="P538" s="2" t="str">
        <f>MID(Table1[[#This Row],[SKU]],5,2)&amp;IF(MID(Table1[[#This Row],[SKU]], 7,1) ="L", "L", "")</f>
        <v>05</v>
      </c>
      <c r="Q538" s="2" t="str">
        <f>VLOOKUP(Table1[[#This Row],[Code Product Name]], ProductNameTable[], 3, FALSE)</f>
        <v>Neutral</v>
      </c>
      <c r="R538" s="2" t="str">
        <f>VLOOKUP(Table1[[#This Row],[Code Product Print]], ProductPrintTable[], 3, FALSE)</f>
        <v>Neutral</v>
      </c>
      <c r="S538" s="2"/>
    </row>
    <row r="539" spans="1:19" ht="15" x14ac:dyDescent="0.2">
      <c r="A539" t="s">
        <v>265</v>
      </c>
      <c r="B539" t="b">
        <v>0</v>
      </c>
      <c r="C539" t="b">
        <v>0</v>
      </c>
      <c r="D539" t="s">
        <v>223</v>
      </c>
      <c r="F539">
        <v>10</v>
      </c>
      <c r="H539" t="str">
        <f>VLOOKUP(Table1[[#This Row],[Code Product Line]],ProductLineTable[], 2,FALSE)</f>
        <v>Snappies</v>
      </c>
      <c r="I539" t="str">
        <f>VLOOKUP(Table1[[#This Row],[Code Product Name]], ProductNameTable[], 2, FALSE)</f>
        <v>Play Shirt</v>
      </c>
      <c r="J539" t="str">
        <f>VLOOKUP(Table1[[#This Row],[Code Product Print]], ProductPrintTable[], 2, FALSE)</f>
        <v>Green</v>
      </c>
      <c r="K539" s="2" t="str">
        <f>VLOOKUP(MID(Table1[[#This Row],[SKU]],5,2)&amp;IF(MID(Table1[[#This Row],[SKU]], 7,1) ="L", "L", ""), ProductSizeTable[], 2, FALSE)</f>
        <v>XXL</v>
      </c>
      <c r="L539" s="2" t="str">
        <f>IF(Table1[[#This Row],[Gender Product Name]] = "Neutral", Table1[[#This Row],[Gender Product Print]])</f>
        <v>Neutral</v>
      </c>
      <c r="M539" s="2" t="str">
        <f>LEFT(Table1[[#This Row],[SKU]], 2)</f>
        <v>02</v>
      </c>
      <c r="N539" s="2" t="str">
        <f>LEFT(Table1[[#This Row],[SKU]], 4)</f>
        <v>0208</v>
      </c>
      <c r="O539" s="2" t="str">
        <f>MID(Table1[[#This Row],[SKU]],IF(MID(Table1[[#This Row],[SKU]], 7,1) ="L", 8, 7),2)</f>
        <v>GR</v>
      </c>
      <c r="P539" s="2" t="str">
        <f>MID(Table1[[#This Row],[SKU]],5,2)&amp;IF(MID(Table1[[#This Row],[SKU]], 7,1) ="L", "L", "")</f>
        <v>05</v>
      </c>
      <c r="Q539" s="2" t="str">
        <f>VLOOKUP(Table1[[#This Row],[Code Product Name]], ProductNameTable[], 3, FALSE)</f>
        <v>Neutral</v>
      </c>
      <c r="R539" s="2" t="str">
        <f>VLOOKUP(Table1[[#This Row],[Code Product Print]], ProductPrintTable[], 3, FALSE)</f>
        <v>Neutral</v>
      </c>
      <c r="S539" s="2"/>
    </row>
    <row r="540" spans="1:19" ht="15" x14ac:dyDescent="0.2">
      <c r="A540" t="s">
        <v>266</v>
      </c>
      <c r="B540" t="b">
        <v>0</v>
      </c>
      <c r="C540" t="b">
        <v>0</v>
      </c>
      <c r="D540" t="s">
        <v>225</v>
      </c>
      <c r="F540">
        <v>10</v>
      </c>
      <c r="H540" t="str">
        <f>VLOOKUP(Table1[[#This Row],[Code Product Line]],ProductLineTable[], 2,FALSE)</f>
        <v>Snappies</v>
      </c>
      <c r="I540" t="str">
        <f>VLOOKUP(Table1[[#This Row],[Code Product Name]], ProductNameTable[], 2, FALSE)</f>
        <v>Play Shirt</v>
      </c>
      <c r="J540" t="str">
        <f>VLOOKUP(Table1[[#This Row],[Code Product Print]], ProductPrintTable[], 2, FALSE)</f>
        <v>Green</v>
      </c>
      <c r="K540" s="2" t="str">
        <f>VLOOKUP(MID(Table1[[#This Row],[SKU]],5,2)&amp;IF(MID(Table1[[#This Row],[SKU]], 7,1) ="L", "L", ""), ProductSizeTable[], 2, FALSE)</f>
        <v>XXL</v>
      </c>
      <c r="L540" s="2" t="str">
        <f>IF(Table1[[#This Row],[Gender Product Name]] = "Neutral", Table1[[#This Row],[Gender Product Print]])</f>
        <v>Neutral</v>
      </c>
      <c r="M540" s="2" t="str">
        <f>LEFT(Table1[[#This Row],[SKU]], 2)</f>
        <v>02</v>
      </c>
      <c r="N540" s="2" t="str">
        <f>LEFT(Table1[[#This Row],[SKU]], 4)</f>
        <v>0208</v>
      </c>
      <c r="O540" s="2" t="str">
        <f>MID(Table1[[#This Row],[SKU]],IF(MID(Table1[[#This Row],[SKU]], 7,1) ="L", 8, 7),2)</f>
        <v>GR</v>
      </c>
      <c r="P540" s="2" t="str">
        <f>MID(Table1[[#This Row],[SKU]],5,2)&amp;IF(MID(Table1[[#This Row],[SKU]], 7,1) ="L", "L", "")</f>
        <v>05</v>
      </c>
      <c r="Q540" s="2" t="str">
        <f>VLOOKUP(Table1[[#This Row],[Code Product Name]], ProductNameTable[], 3, FALSE)</f>
        <v>Neutral</v>
      </c>
      <c r="R540" s="2" t="str">
        <f>VLOOKUP(Table1[[#This Row],[Code Product Print]], ProductPrintTable[], 3, FALSE)</f>
        <v>Neutral</v>
      </c>
      <c r="S540" s="2"/>
    </row>
    <row r="541" spans="1:19" ht="15" x14ac:dyDescent="0.2">
      <c r="A541" t="s">
        <v>267</v>
      </c>
      <c r="B541" t="b">
        <v>0</v>
      </c>
      <c r="C541" t="b">
        <v>0</v>
      </c>
      <c r="D541" t="s">
        <v>227</v>
      </c>
      <c r="F541">
        <v>10</v>
      </c>
      <c r="H541" t="str">
        <f>VLOOKUP(Table1[[#This Row],[Code Product Line]],ProductLineTable[], 2,FALSE)</f>
        <v>Snappies</v>
      </c>
      <c r="I541" t="str">
        <f>VLOOKUP(Table1[[#This Row],[Code Product Name]], ProductNameTable[], 2, FALSE)</f>
        <v>Play Shirt</v>
      </c>
      <c r="J541" t="str">
        <f>VLOOKUP(Table1[[#This Row],[Code Product Print]], ProductPrintTable[], 2, FALSE)</f>
        <v>Green</v>
      </c>
      <c r="K541" s="2" t="str">
        <f>VLOOKUP(MID(Table1[[#This Row],[SKU]],5,2)&amp;IF(MID(Table1[[#This Row],[SKU]], 7,1) ="L", "L", ""), ProductSizeTable[], 2, FALSE)</f>
        <v>XXL</v>
      </c>
      <c r="L541" s="2" t="str">
        <f>IF(Table1[[#This Row],[Gender Product Name]] = "Neutral", Table1[[#This Row],[Gender Product Print]])</f>
        <v>Neutral</v>
      </c>
      <c r="M541" s="2" t="str">
        <f>LEFT(Table1[[#This Row],[SKU]], 2)</f>
        <v>02</v>
      </c>
      <c r="N541" s="2" t="str">
        <f>LEFT(Table1[[#This Row],[SKU]], 4)</f>
        <v>0208</v>
      </c>
      <c r="O541" s="2" t="str">
        <f>MID(Table1[[#This Row],[SKU]],IF(MID(Table1[[#This Row],[SKU]], 7,1) ="L", 8, 7),2)</f>
        <v>GR</v>
      </c>
      <c r="P541" s="2" t="str">
        <f>MID(Table1[[#This Row],[SKU]],5,2)&amp;IF(MID(Table1[[#This Row],[SKU]], 7,1) ="L", "L", "")</f>
        <v>05</v>
      </c>
      <c r="Q541" s="2" t="str">
        <f>VLOOKUP(Table1[[#This Row],[Code Product Name]], ProductNameTable[], 3, FALSE)</f>
        <v>Neutral</v>
      </c>
      <c r="R541" s="2" t="str">
        <f>VLOOKUP(Table1[[#This Row],[Code Product Print]], ProductPrintTable[], 3, FALSE)</f>
        <v>Neutral</v>
      </c>
      <c r="S541" s="2"/>
    </row>
    <row r="542" spans="1:19" ht="15" x14ac:dyDescent="0.2">
      <c r="A542" t="s">
        <v>268</v>
      </c>
      <c r="B542" t="b">
        <v>0</v>
      </c>
      <c r="C542" t="b">
        <v>0</v>
      </c>
      <c r="D542" t="s">
        <v>229</v>
      </c>
      <c r="F542">
        <v>10</v>
      </c>
      <c r="H542" t="str">
        <f>VLOOKUP(Table1[[#This Row],[Code Product Line]],ProductLineTable[], 2,FALSE)</f>
        <v>Snappies</v>
      </c>
      <c r="I542" t="str">
        <f>VLOOKUP(Table1[[#This Row],[Code Product Name]], ProductNameTable[], 2, FALSE)</f>
        <v>Play Shirt</v>
      </c>
      <c r="J542" t="str">
        <f>VLOOKUP(Table1[[#This Row],[Code Product Print]], ProductPrintTable[], 2, FALSE)</f>
        <v>Green</v>
      </c>
      <c r="K542" s="2" t="str">
        <f>VLOOKUP(MID(Table1[[#This Row],[SKU]],5,2)&amp;IF(MID(Table1[[#This Row],[SKU]], 7,1) ="L", "L", ""), ProductSizeTable[], 2, FALSE)</f>
        <v>XXL</v>
      </c>
      <c r="L542" s="2" t="str">
        <f>IF(Table1[[#This Row],[Gender Product Name]] = "Neutral", Table1[[#This Row],[Gender Product Print]])</f>
        <v>Neutral</v>
      </c>
      <c r="M542" s="2" t="str">
        <f>LEFT(Table1[[#This Row],[SKU]], 2)</f>
        <v>02</v>
      </c>
      <c r="N542" s="2" t="str">
        <f>LEFT(Table1[[#This Row],[SKU]], 4)</f>
        <v>0208</v>
      </c>
      <c r="O542" s="2" t="str">
        <f>MID(Table1[[#This Row],[SKU]],IF(MID(Table1[[#This Row],[SKU]], 7,1) ="L", 8, 7),2)</f>
        <v>GR</v>
      </c>
      <c r="P542" s="2" t="str">
        <f>MID(Table1[[#This Row],[SKU]],5,2)&amp;IF(MID(Table1[[#This Row],[SKU]], 7,1) ="L", "L", "")</f>
        <v>05</v>
      </c>
      <c r="Q542" s="2" t="str">
        <f>VLOOKUP(Table1[[#This Row],[Code Product Name]], ProductNameTable[], 3, FALSE)</f>
        <v>Neutral</v>
      </c>
      <c r="R542" s="2" t="str">
        <f>VLOOKUP(Table1[[#This Row],[Code Product Print]], ProductPrintTable[], 3, FALSE)</f>
        <v>Neutral</v>
      </c>
      <c r="S542" s="2"/>
    </row>
    <row r="543" spans="1:19" ht="15" x14ac:dyDescent="0.2">
      <c r="A543" t="s">
        <v>269</v>
      </c>
      <c r="B543" t="b">
        <v>0</v>
      </c>
      <c r="C543" t="b">
        <v>0</v>
      </c>
      <c r="D543" t="s">
        <v>231</v>
      </c>
      <c r="F543">
        <v>10</v>
      </c>
      <c r="H543" t="str">
        <f>VLOOKUP(Table1[[#This Row],[Code Product Line]],ProductLineTable[], 2,FALSE)</f>
        <v>Snappies</v>
      </c>
      <c r="I543" t="str">
        <f>VLOOKUP(Table1[[#This Row],[Code Product Name]], ProductNameTable[], 2, FALSE)</f>
        <v>Play Shirt</v>
      </c>
      <c r="J543" t="str">
        <f>VLOOKUP(Table1[[#This Row],[Code Product Print]], ProductPrintTable[], 2, FALSE)</f>
        <v>Green</v>
      </c>
      <c r="K543" s="2" t="str">
        <f>VLOOKUP(MID(Table1[[#This Row],[SKU]],5,2)&amp;IF(MID(Table1[[#This Row],[SKU]], 7,1) ="L", "L", ""), ProductSizeTable[], 2, FALSE)</f>
        <v>XXL</v>
      </c>
      <c r="L543" s="2" t="str">
        <f>IF(Table1[[#This Row],[Gender Product Name]] = "Neutral", Table1[[#This Row],[Gender Product Print]])</f>
        <v>Neutral</v>
      </c>
      <c r="M543" s="2" t="str">
        <f>LEFT(Table1[[#This Row],[SKU]], 2)</f>
        <v>02</v>
      </c>
      <c r="N543" s="2" t="str">
        <f>LEFT(Table1[[#This Row],[SKU]], 4)</f>
        <v>0208</v>
      </c>
      <c r="O543" s="2" t="str">
        <f>MID(Table1[[#This Row],[SKU]],IF(MID(Table1[[#This Row],[SKU]], 7,1) ="L", 8, 7),2)</f>
        <v>GR</v>
      </c>
      <c r="P543" s="2" t="str">
        <f>MID(Table1[[#This Row],[SKU]],5,2)&amp;IF(MID(Table1[[#This Row],[SKU]], 7,1) ="L", "L", "")</f>
        <v>05</v>
      </c>
      <c r="Q543" s="2" t="str">
        <f>VLOOKUP(Table1[[#This Row],[Code Product Name]], ProductNameTable[], 3, FALSE)</f>
        <v>Neutral</v>
      </c>
      <c r="R543" s="2" t="str">
        <f>VLOOKUP(Table1[[#This Row],[Code Product Print]], ProductPrintTable[], 3, FALSE)</f>
        <v>Neutral</v>
      </c>
      <c r="S543" s="2"/>
    </row>
    <row r="544" spans="1:19" ht="15" x14ac:dyDescent="0.2">
      <c r="A544" t="s">
        <v>270</v>
      </c>
      <c r="B544" t="b">
        <v>1</v>
      </c>
      <c r="C544" t="b">
        <v>0</v>
      </c>
      <c r="D544" t="s">
        <v>271</v>
      </c>
      <c r="F544">
        <v>10</v>
      </c>
      <c r="H544" t="str">
        <f>VLOOKUP(Table1[[#This Row],[Code Product Line]],ProductLineTable[], 2,FALSE)</f>
        <v>Snappies</v>
      </c>
      <c r="I544" t="str">
        <f>VLOOKUP(Table1[[#This Row],[Code Product Name]], ProductNameTable[], 2, FALSE)</f>
        <v>Play Shirt</v>
      </c>
      <c r="J544" t="str">
        <f>VLOOKUP(Table1[[#This Row],[Code Product Print]], ProductPrintTable[], 2, FALSE)</f>
        <v>Metro</v>
      </c>
      <c r="K544" s="2" t="str">
        <f>VLOOKUP(MID(Table1[[#This Row],[SKU]],5,2)&amp;IF(MID(Table1[[#This Row],[SKU]], 7,1) ="L", "L", ""), ProductSizeTable[], 2, FALSE)</f>
        <v>XXL</v>
      </c>
      <c r="L544" s="2" t="str">
        <f>IF(Table1[[#This Row],[Gender Product Name]] = "Neutral", Table1[[#This Row],[Gender Product Print]])</f>
        <v>Neutral</v>
      </c>
      <c r="M544" s="2" t="str">
        <f>LEFT(Table1[[#This Row],[SKU]], 2)</f>
        <v>02</v>
      </c>
      <c r="N544" s="2" t="str">
        <f>LEFT(Table1[[#This Row],[SKU]], 4)</f>
        <v>0208</v>
      </c>
      <c r="O544" s="2" t="str">
        <f>MID(Table1[[#This Row],[SKU]],IF(MID(Table1[[#This Row],[SKU]], 7,1) ="L", 8, 7),2)</f>
        <v>ME</v>
      </c>
      <c r="P544" s="2" t="str">
        <f>MID(Table1[[#This Row],[SKU]],5,2)&amp;IF(MID(Table1[[#This Row],[SKU]], 7,1) ="L", "L", "")</f>
        <v>05</v>
      </c>
      <c r="Q544" s="2" t="str">
        <f>VLOOKUP(Table1[[#This Row],[Code Product Name]], ProductNameTable[], 3, FALSE)</f>
        <v>Neutral</v>
      </c>
      <c r="R544" s="2" t="str">
        <f>VLOOKUP(Table1[[#This Row],[Code Product Print]], ProductPrintTable[], 3, FALSE)</f>
        <v>Neutral</v>
      </c>
      <c r="S544" s="2"/>
    </row>
    <row r="545" spans="1:19" ht="15" x14ac:dyDescent="0.2">
      <c r="A545" t="s">
        <v>272</v>
      </c>
      <c r="B545" t="b">
        <v>1</v>
      </c>
      <c r="C545" t="b">
        <v>0</v>
      </c>
      <c r="D545" t="s">
        <v>273</v>
      </c>
      <c r="F545">
        <v>10</v>
      </c>
      <c r="H545" t="str">
        <f>VLOOKUP(Table1[[#This Row],[Code Product Line]],ProductLineTable[], 2,FALSE)</f>
        <v>Snappies</v>
      </c>
      <c r="I545" t="str">
        <f>VLOOKUP(Table1[[#This Row],[Code Product Name]], ProductNameTable[], 2, FALSE)</f>
        <v>Play Shirt</v>
      </c>
      <c r="J545" t="str">
        <f>VLOOKUP(Table1[[#This Row],[Code Product Print]], ProductPrintTable[], 2, FALSE)</f>
        <v>Overnights</v>
      </c>
      <c r="K545" s="2" t="str">
        <f>VLOOKUP(MID(Table1[[#This Row],[SKU]],5,2)&amp;IF(MID(Table1[[#This Row],[SKU]], 7,1) ="L", "L", ""), ProductSizeTable[], 2, FALSE)</f>
        <v>XXL</v>
      </c>
      <c r="L545" s="2" t="str">
        <f>IF(Table1[[#This Row],[Gender Product Name]] = "Neutral", Table1[[#This Row],[Gender Product Print]])</f>
        <v>Neutral</v>
      </c>
      <c r="M545" s="2" t="str">
        <f>LEFT(Table1[[#This Row],[SKU]], 2)</f>
        <v>02</v>
      </c>
      <c r="N545" s="2" t="str">
        <f>LEFT(Table1[[#This Row],[SKU]], 4)</f>
        <v>0208</v>
      </c>
      <c r="O545" s="2" t="str">
        <f>MID(Table1[[#This Row],[SKU]],IF(MID(Table1[[#This Row],[SKU]], 7,1) ="L", 8, 7),2)</f>
        <v>ON</v>
      </c>
      <c r="P545" s="2" t="str">
        <f>MID(Table1[[#This Row],[SKU]],5,2)&amp;IF(MID(Table1[[#This Row],[SKU]], 7,1) ="L", "L", "")</f>
        <v>05</v>
      </c>
      <c r="Q545" s="2" t="str">
        <f>VLOOKUP(Table1[[#This Row],[Code Product Name]], ProductNameTable[], 3, FALSE)</f>
        <v>Neutral</v>
      </c>
      <c r="R545" s="2" t="str">
        <f>VLOOKUP(Table1[[#This Row],[Code Product Print]], ProductPrintTable[], 3, FALSE)</f>
        <v>Neutral</v>
      </c>
      <c r="S545" s="2"/>
    </row>
    <row r="546" spans="1:19" ht="15" x14ac:dyDescent="0.2">
      <c r="A546" t="s">
        <v>274</v>
      </c>
      <c r="B546" t="b">
        <v>0</v>
      </c>
      <c r="C546" t="b">
        <v>0</v>
      </c>
      <c r="D546" t="s">
        <v>275</v>
      </c>
      <c r="F546">
        <v>10</v>
      </c>
      <c r="H546" t="str">
        <f>VLOOKUP(Table1[[#This Row],[Code Product Line]],ProductLineTable[], 2,FALSE)</f>
        <v>Snappies</v>
      </c>
      <c r="I546" t="str">
        <f>VLOOKUP(Table1[[#This Row],[Code Product Name]], ProductNameTable[], 2, FALSE)</f>
        <v>Play Shirt</v>
      </c>
      <c r="J546" t="str">
        <f>VLOOKUP(Table1[[#This Row],[Code Product Print]], ProductPrintTable[], 2, FALSE)</f>
        <v>Pink</v>
      </c>
      <c r="K546" s="2" t="str">
        <f>VLOOKUP(MID(Table1[[#This Row],[SKU]],5,2)&amp;IF(MID(Table1[[#This Row],[SKU]], 7,1) ="L", "L", ""), ProductSizeTable[], 2, FALSE)</f>
        <v>XXL</v>
      </c>
      <c r="L546" s="2" t="str">
        <f>IF(Table1[[#This Row],[Gender Product Name]] = "Neutral", Table1[[#This Row],[Gender Product Print]])</f>
        <v>Female</v>
      </c>
      <c r="M546" s="2" t="str">
        <f>LEFT(Table1[[#This Row],[SKU]], 2)</f>
        <v>02</v>
      </c>
      <c r="N546" s="2" t="str">
        <f>LEFT(Table1[[#This Row],[SKU]], 4)</f>
        <v>0208</v>
      </c>
      <c r="O546" s="2" t="str">
        <f>MID(Table1[[#This Row],[SKU]],IF(MID(Table1[[#This Row],[SKU]], 7,1) ="L", 8, 7),2)</f>
        <v>PK</v>
      </c>
      <c r="P546" s="2" t="str">
        <f>MID(Table1[[#This Row],[SKU]],5,2)&amp;IF(MID(Table1[[#This Row],[SKU]], 7,1) ="L", "L", "")</f>
        <v>05</v>
      </c>
      <c r="Q546" s="2" t="str">
        <f>VLOOKUP(Table1[[#This Row],[Code Product Name]], ProductNameTable[], 3, FALSE)</f>
        <v>Neutral</v>
      </c>
      <c r="R546" s="2" t="str">
        <f>VLOOKUP(Table1[[#This Row],[Code Product Print]], ProductPrintTable[], 3, FALSE)</f>
        <v>Female</v>
      </c>
      <c r="S546" s="2"/>
    </row>
    <row r="547" spans="1:19" ht="15" x14ac:dyDescent="0.2">
      <c r="A547" t="s">
        <v>276</v>
      </c>
      <c r="B547" t="b">
        <v>0</v>
      </c>
      <c r="C547" t="b">
        <v>0</v>
      </c>
      <c r="D547" t="s">
        <v>207</v>
      </c>
      <c r="F547">
        <v>10</v>
      </c>
      <c r="H547" t="str">
        <f>VLOOKUP(Table1[[#This Row],[Code Product Line]],ProductLineTable[], 2,FALSE)</f>
        <v>Snappies</v>
      </c>
      <c r="I547" t="str">
        <f>VLOOKUP(Table1[[#This Row],[Code Product Name]], ProductNameTable[], 2, FALSE)</f>
        <v>Play Shirt</v>
      </c>
      <c r="J547" t="str">
        <f>VLOOKUP(Table1[[#This Row],[Code Product Print]], ProductPrintTable[], 2, FALSE)</f>
        <v>Pink</v>
      </c>
      <c r="K547" s="2" t="str">
        <f>VLOOKUP(MID(Table1[[#This Row],[SKU]],5,2)&amp;IF(MID(Table1[[#This Row],[SKU]], 7,1) ="L", "L", ""), ProductSizeTable[], 2, FALSE)</f>
        <v>XXL</v>
      </c>
      <c r="L547" s="2" t="str">
        <f>IF(Table1[[#This Row],[Gender Product Name]] = "Neutral", Table1[[#This Row],[Gender Product Print]])</f>
        <v>Female</v>
      </c>
      <c r="M547" s="2" t="str">
        <f>LEFT(Table1[[#This Row],[SKU]], 2)</f>
        <v>02</v>
      </c>
      <c r="N547" s="2" t="str">
        <f>LEFT(Table1[[#This Row],[SKU]], 4)</f>
        <v>0208</v>
      </c>
      <c r="O547" s="2" t="str">
        <f>MID(Table1[[#This Row],[SKU]],IF(MID(Table1[[#This Row],[SKU]], 7,1) ="L", 8, 7),2)</f>
        <v>PK</v>
      </c>
      <c r="P547" s="2" t="str">
        <f>MID(Table1[[#This Row],[SKU]],5,2)&amp;IF(MID(Table1[[#This Row],[SKU]], 7,1) ="L", "L", "")</f>
        <v>05</v>
      </c>
      <c r="Q547" s="2" t="str">
        <f>VLOOKUP(Table1[[#This Row],[Code Product Name]], ProductNameTable[], 3, FALSE)</f>
        <v>Neutral</v>
      </c>
      <c r="R547" s="2" t="str">
        <f>VLOOKUP(Table1[[#This Row],[Code Product Print]], ProductPrintTable[], 3, FALSE)</f>
        <v>Female</v>
      </c>
      <c r="S547" s="2"/>
    </row>
    <row r="548" spans="1:19" ht="15" x14ac:dyDescent="0.2">
      <c r="A548" t="s">
        <v>277</v>
      </c>
      <c r="B548" t="b">
        <v>0</v>
      </c>
      <c r="C548" t="b">
        <v>0</v>
      </c>
      <c r="D548" t="s">
        <v>209</v>
      </c>
      <c r="F548">
        <v>10</v>
      </c>
      <c r="H548" t="str">
        <f>VLOOKUP(Table1[[#This Row],[Code Product Line]],ProductLineTable[], 2,FALSE)</f>
        <v>Snappies</v>
      </c>
      <c r="I548" t="str">
        <f>VLOOKUP(Table1[[#This Row],[Code Product Name]], ProductNameTable[], 2, FALSE)</f>
        <v>Play Shirt</v>
      </c>
      <c r="J548" t="str">
        <f>VLOOKUP(Table1[[#This Row],[Code Product Print]], ProductPrintTable[], 2, FALSE)</f>
        <v>Pink</v>
      </c>
      <c r="K548" s="2" t="str">
        <f>VLOOKUP(MID(Table1[[#This Row],[SKU]],5,2)&amp;IF(MID(Table1[[#This Row],[SKU]], 7,1) ="L", "L", ""), ProductSizeTable[], 2, FALSE)</f>
        <v>XXL</v>
      </c>
      <c r="L548" s="2" t="str">
        <f>IF(Table1[[#This Row],[Gender Product Name]] = "Neutral", Table1[[#This Row],[Gender Product Print]])</f>
        <v>Female</v>
      </c>
      <c r="M548" s="2" t="str">
        <f>LEFT(Table1[[#This Row],[SKU]], 2)</f>
        <v>02</v>
      </c>
      <c r="N548" s="2" t="str">
        <f>LEFT(Table1[[#This Row],[SKU]], 4)</f>
        <v>0208</v>
      </c>
      <c r="O548" s="2" t="str">
        <f>MID(Table1[[#This Row],[SKU]],IF(MID(Table1[[#This Row],[SKU]], 7,1) ="L", 8, 7),2)</f>
        <v>PK</v>
      </c>
      <c r="P548" s="2" t="str">
        <f>MID(Table1[[#This Row],[SKU]],5,2)&amp;IF(MID(Table1[[#This Row],[SKU]], 7,1) ="L", "L", "")</f>
        <v>05</v>
      </c>
      <c r="Q548" s="2" t="str">
        <f>VLOOKUP(Table1[[#This Row],[Code Product Name]], ProductNameTable[], 3, FALSE)</f>
        <v>Neutral</v>
      </c>
      <c r="R548" s="2" t="str">
        <f>VLOOKUP(Table1[[#This Row],[Code Product Print]], ProductPrintTable[], 3, FALSE)</f>
        <v>Female</v>
      </c>
      <c r="S548" s="2"/>
    </row>
    <row r="549" spans="1:19" ht="15" x14ac:dyDescent="0.2">
      <c r="A549" t="s">
        <v>278</v>
      </c>
      <c r="B549" t="b">
        <v>0</v>
      </c>
      <c r="C549" t="b">
        <v>0</v>
      </c>
      <c r="D549" t="s">
        <v>211</v>
      </c>
      <c r="F549">
        <v>10</v>
      </c>
      <c r="H549" t="str">
        <f>VLOOKUP(Table1[[#This Row],[Code Product Line]],ProductLineTable[], 2,FALSE)</f>
        <v>Snappies</v>
      </c>
      <c r="I549" t="str">
        <f>VLOOKUP(Table1[[#This Row],[Code Product Name]], ProductNameTable[], 2, FALSE)</f>
        <v>Play Shirt</v>
      </c>
      <c r="J549" t="str">
        <f>VLOOKUP(Table1[[#This Row],[Code Product Print]], ProductPrintTable[], 2, FALSE)</f>
        <v>Pink</v>
      </c>
      <c r="K549" s="2" t="str">
        <f>VLOOKUP(MID(Table1[[#This Row],[SKU]],5,2)&amp;IF(MID(Table1[[#This Row],[SKU]], 7,1) ="L", "L", ""), ProductSizeTable[], 2, FALSE)</f>
        <v>XXL</v>
      </c>
      <c r="L549" s="2" t="str">
        <f>IF(Table1[[#This Row],[Gender Product Name]] = "Neutral", Table1[[#This Row],[Gender Product Print]])</f>
        <v>Female</v>
      </c>
      <c r="M549" s="2" t="str">
        <f>LEFT(Table1[[#This Row],[SKU]], 2)</f>
        <v>02</v>
      </c>
      <c r="N549" s="2" t="str">
        <f>LEFT(Table1[[#This Row],[SKU]], 4)</f>
        <v>0208</v>
      </c>
      <c r="O549" s="2" t="str">
        <f>MID(Table1[[#This Row],[SKU]],IF(MID(Table1[[#This Row],[SKU]], 7,1) ="L", 8, 7),2)</f>
        <v>PK</v>
      </c>
      <c r="P549" s="2" t="str">
        <f>MID(Table1[[#This Row],[SKU]],5,2)&amp;IF(MID(Table1[[#This Row],[SKU]], 7,1) ="L", "L", "")</f>
        <v>05</v>
      </c>
      <c r="Q549" s="2" t="str">
        <f>VLOOKUP(Table1[[#This Row],[Code Product Name]], ProductNameTable[], 3, FALSE)</f>
        <v>Neutral</v>
      </c>
      <c r="R549" s="2" t="str">
        <f>VLOOKUP(Table1[[#This Row],[Code Product Print]], ProductPrintTable[], 3, FALSE)</f>
        <v>Female</v>
      </c>
      <c r="S549" s="2"/>
    </row>
    <row r="550" spans="1:19" ht="15" x14ac:dyDescent="0.2">
      <c r="A550" t="s">
        <v>279</v>
      </c>
      <c r="B550" t="b">
        <v>0</v>
      </c>
      <c r="C550" t="b">
        <v>0</v>
      </c>
      <c r="D550" t="s">
        <v>213</v>
      </c>
      <c r="F550">
        <v>10</v>
      </c>
      <c r="H550" t="str">
        <f>VLOOKUP(Table1[[#This Row],[Code Product Line]],ProductLineTable[], 2,FALSE)</f>
        <v>Snappies</v>
      </c>
      <c r="I550" t="str">
        <f>VLOOKUP(Table1[[#This Row],[Code Product Name]], ProductNameTable[], 2, FALSE)</f>
        <v>Play Shirt</v>
      </c>
      <c r="J550" t="str">
        <f>VLOOKUP(Table1[[#This Row],[Code Product Print]], ProductPrintTable[], 2, FALSE)</f>
        <v>Pink</v>
      </c>
      <c r="K550" s="2" t="str">
        <f>VLOOKUP(MID(Table1[[#This Row],[SKU]],5,2)&amp;IF(MID(Table1[[#This Row],[SKU]], 7,1) ="L", "L", ""), ProductSizeTable[], 2, FALSE)</f>
        <v>XXL</v>
      </c>
      <c r="L550" s="2" t="str">
        <f>IF(Table1[[#This Row],[Gender Product Name]] = "Neutral", Table1[[#This Row],[Gender Product Print]])</f>
        <v>Female</v>
      </c>
      <c r="M550" s="2" t="str">
        <f>LEFT(Table1[[#This Row],[SKU]], 2)</f>
        <v>02</v>
      </c>
      <c r="N550" s="2" t="str">
        <f>LEFT(Table1[[#This Row],[SKU]], 4)</f>
        <v>0208</v>
      </c>
      <c r="O550" s="2" t="str">
        <f>MID(Table1[[#This Row],[SKU]],IF(MID(Table1[[#This Row],[SKU]], 7,1) ="L", 8, 7),2)</f>
        <v>PK</v>
      </c>
      <c r="P550" s="2" t="str">
        <f>MID(Table1[[#This Row],[SKU]],5,2)&amp;IF(MID(Table1[[#This Row],[SKU]], 7,1) ="L", "L", "")</f>
        <v>05</v>
      </c>
      <c r="Q550" s="2" t="str">
        <f>VLOOKUP(Table1[[#This Row],[Code Product Name]], ProductNameTable[], 3, FALSE)</f>
        <v>Neutral</v>
      </c>
      <c r="R550" s="2" t="str">
        <f>VLOOKUP(Table1[[#This Row],[Code Product Print]], ProductPrintTable[], 3, FALSE)</f>
        <v>Female</v>
      </c>
      <c r="S550" s="2"/>
    </row>
    <row r="551" spans="1:19" ht="15" x14ac:dyDescent="0.2">
      <c r="A551" t="s">
        <v>280</v>
      </c>
      <c r="B551" t="b">
        <v>0</v>
      </c>
      <c r="C551" t="b">
        <v>0</v>
      </c>
      <c r="D551" t="s">
        <v>215</v>
      </c>
      <c r="F551">
        <v>10</v>
      </c>
      <c r="H551" t="str">
        <f>VLOOKUP(Table1[[#This Row],[Code Product Line]],ProductLineTable[], 2,FALSE)</f>
        <v>Snappies</v>
      </c>
      <c r="I551" t="str">
        <f>VLOOKUP(Table1[[#This Row],[Code Product Name]], ProductNameTable[], 2, FALSE)</f>
        <v>Play Shirt</v>
      </c>
      <c r="J551" t="str">
        <f>VLOOKUP(Table1[[#This Row],[Code Product Print]], ProductPrintTable[], 2, FALSE)</f>
        <v>Pink</v>
      </c>
      <c r="K551" s="2" t="str">
        <f>VLOOKUP(MID(Table1[[#This Row],[SKU]],5,2)&amp;IF(MID(Table1[[#This Row],[SKU]], 7,1) ="L", "L", ""), ProductSizeTable[], 2, FALSE)</f>
        <v>XXL</v>
      </c>
      <c r="L551" s="2" t="str">
        <f>IF(Table1[[#This Row],[Gender Product Name]] = "Neutral", Table1[[#This Row],[Gender Product Print]])</f>
        <v>Female</v>
      </c>
      <c r="M551" s="2" t="str">
        <f>LEFT(Table1[[#This Row],[SKU]], 2)</f>
        <v>02</v>
      </c>
      <c r="N551" s="2" t="str">
        <f>LEFT(Table1[[#This Row],[SKU]], 4)</f>
        <v>0208</v>
      </c>
      <c r="O551" s="2" t="str">
        <f>MID(Table1[[#This Row],[SKU]],IF(MID(Table1[[#This Row],[SKU]], 7,1) ="L", 8, 7),2)</f>
        <v>PK</v>
      </c>
      <c r="P551" s="2" t="str">
        <f>MID(Table1[[#This Row],[SKU]],5,2)&amp;IF(MID(Table1[[#This Row],[SKU]], 7,1) ="L", "L", "")</f>
        <v>05</v>
      </c>
      <c r="Q551" s="2" t="str">
        <f>VLOOKUP(Table1[[#This Row],[Code Product Name]], ProductNameTable[], 3, FALSE)</f>
        <v>Neutral</v>
      </c>
      <c r="R551" s="2" t="str">
        <f>VLOOKUP(Table1[[#This Row],[Code Product Print]], ProductPrintTable[], 3, FALSE)</f>
        <v>Female</v>
      </c>
      <c r="S551" s="2"/>
    </row>
    <row r="552" spans="1:19" ht="15" x14ac:dyDescent="0.2">
      <c r="A552" t="s">
        <v>281</v>
      </c>
      <c r="B552" t="b">
        <v>0</v>
      </c>
      <c r="C552" t="b">
        <v>0</v>
      </c>
      <c r="D552" t="s">
        <v>217</v>
      </c>
      <c r="F552">
        <v>10</v>
      </c>
      <c r="H552" t="str">
        <f>VLOOKUP(Table1[[#This Row],[Code Product Line]],ProductLineTable[], 2,FALSE)</f>
        <v>Snappies</v>
      </c>
      <c r="I552" t="str">
        <f>VLOOKUP(Table1[[#This Row],[Code Product Name]], ProductNameTable[], 2, FALSE)</f>
        <v>Play Shirt</v>
      </c>
      <c r="J552" t="str">
        <f>VLOOKUP(Table1[[#This Row],[Code Product Print]], ProductPrintTable[], 2, FALSE)</f>
        <v>Pink</v>
      </c>
      <c r="K552" s="2" t="str">
        <f>VLOOKUP(MID(Table1[[#This Row],[SKU]],5,2)&amp;IF(MID(Table1[[#This Row],[SKU]], 7,1) ="L", "L", ""), ProductSizeTable[], 2, FALSE)</f>
        <v>XXL</v>
      </c>
      <c r="L552" s="2" t="str">
        <f>IF(Table1[[#This Row],[Gender Product Name]] = "Neutral", Table1[[#This Row],[Gender Product Print]])</f>
        <v>Female</v>
      </c>
      <c r="M552" s="2" t="str">
        <f>LEFT(Table1[[#This Row],[SKU]], 2)</f>
        <v>02</v>
      </c>
      <c r="N552" s="2" t="str">
        <f>LEFT(Table1[[#This Row],[SKU]], 4)</f>
        <v>0208</v>
      </c>
      <c r="O552" s="2" t="str">
        <f>MID(Table1[[#This Row],[SKU]],IF(MID(Table1[[#This Row],[SKU]], 7,1) ="L", 8, 7),2)</f>
        <v>PK</v>
      </c>
      <c r="P552" s="2" t="str">
        <f>MID(Table1[[#This Row],[SKU]],5,2)&amp;IF(MID(Table1[[#This Row],[SKU]], 7,1) ="L", "L", "")</f>
        <v>05</v>
      </c>
      <c r="Q552" s="2" t="str">
        <f>VLOOKUP(Table1[[#This Row],[Code Product Name]], ProductNameTable[], 3, FALSE)</f>
        <v>Neutral</v>
      </c>
      <c r="R552" s="2" t="str">
        <f>VLOOKUP(Table1[[#This Row],[Code Product Print]], ProductPrintTable[], 3, FALSE)</f>
        <v>Female</v>
      </c>
      <c r="S552" s="2"/>
    </row>
    <row r="553" spans="1:19" ht="15" x14ac:dyDescent="0.2">
      <c r="A553" t="s">
        <v>282</v>
      </c>
      <c r="B553" t="b">
        <v>0</v>
      </c>
      <c r="C553" t="b">
        <v>0</v>
      </c>
      <c r="D553" t="s">
        <v>219</v>
      </c>
      <c r="F553">
        <v>10</v>
      </c>
      <c r="H553" t="str">
        <f>VLOOKUP(Table1[[#This Row],[Code Product Line]],ProductLineTable[], 2,FALSE)</f>
        <v>Snappies</v>
      </c>
      <c r="I553" t="str">
        <f>VLOOKUP(Table1[[#This Row],[Code Product Name]], ProductNameTable[], 2, FALSE)</f>
        <v>Play Shirt</v>
      </c>
      <c r="J553" t="str">
        <f>VLOOKUP(Table1[[#This Row],[Code Product Print]], ProductPrintTable[], 2, FALSE)</f>
        <v>Pink</v>
      </c>
      <c r="K553" s="2" t="str">
        <f>VLOOKUP(MID(Table1[[#This Row],[SKU]],5,2)&amp;IF(MID(Table1[[#This Row],[SKU]], 7,1) ="L", "L", ""), ProductSizeTable[], 2, FALSE)</f>
        <v>XXL</v>
      </c>
      <c r="L553" s="2" t="str">
        <f>IF(Table1[[#This Row],[Gender Product Name]] = "Neutral", Table1[[#This Row],[Gender Product Print]])</f>
        <v>Female</v>
      </c>
      <c r="M553" s="2" t="str">
        <f>LEFT(Table1[[#This Row],[SKU]], 2)</f>
        <v>02</v>
      </c>
      <c r="N553" s="2" t="str">
        <f>LEFT(Table1[[#This Row],[SKU]], 4)</f>
        <v>0208</v>
      </c>
      <c r="O553" s="2" t="str">
        <f>MID(Table1[[#This Row],[SKU]],IF(MID(Table1[[#This Row],[SKU]], 7,1) ="L", 8, 7),2)</f>
        <v>PK</v>
      </c>
      <c r="P553" s="2" t="str">
        <f>MID(Table1[[#This Row],[SKU]],5,2)&amp;IF(MID(Table1[[#This Row],[SKU]], 7,1) ="L", "L", "")</f>
        <v>05</v>
      </c>
      <c r="Q553" s="2" t="str">
        <f>VLOOKUP(Table1[[#This Row],[Code Product Name]], ProductNameTable[], 3, FALSE)</f>
        <v>Neutral</v>
      </c>
      <c r="R553" s="2" t="str">
        <f>VLOOKUP(Table1[[#This Row],[Code Product Print]], ProductPrintTable[], 3, FALSE)</f>
        <v>Female</v>
      </c>
      <c r="S553" s="2"/>
    </row>
    <row r="554" spans="1:19" ht="15" x14ac:dyDescent="0.2">
      <c r="A554" t="s">
        <v>283</v>
      </c>
      <c r="B554" t="b">
        <v>0</v>
      </c>
      <c r="C554" t="b">
        <v>0</v>
      </c>
      <c r="D554" t="s">
        <v>221</v>
      </c>
      <c r="F554">
        <v>10</v>
      </c>
      <c r="H554" t="str">
        <f>VLOOKUP(Table1[[#This Row],[Code Product Line]],ProductLineTable[], 2,FALSE)</f>
        <v>Snappies</v>
      </c>
      <c r="I554" t="str">
        <f>VLOOKUP(Table1[[#This Row],[Code Product Name]], ProductNameTable[], 2, FALSE)</f>
        <v>Play Shirt</v>
      </c>
      <c r="J554" t="str">
        <f>VLOOKUP(Table1[[#This Row],[Code Product Print]], ProductPrintTable[], 2, FALSE)</f>
        <v>Pink</v>
      </c>
      <c r="K554" s="2" t="str">
        <f>VLOOKUP(MID(Table1[[#This Row],[SKU]],5,2)&amp;IF(MID(Table1[[#This Row],[SKU]], 7,1) ="L", "L", ""), ProductSizeTable[], 2, FALSE)</f>
        <v>XXL</v>
      </c>
      <c r="L554" s="2" t="str">
        <f>IF(Table1[[#This Row],[Gender Product Name]] = "Neutral", Table1[[#This Row],[Gender Product Print]])</f>
        <v>Female</v>
      </c>
      <c r="M554" s="2" t="str">
        <f>LEFT(Table1[[#This Row],[SKU]], 2)</f>
        <v>02</v>
      </c>
      <c r="N554" s="2" t="str">
        <f>LEFT(Table1[[#This Row],[SKU]], 4)</f>
        <v>0208</v>
      </c>
      <c r="O554" s="2" t="str">
        <f>MID(Table1[[#This Row],[SKU]],IF(MID(Table1[[#This Row],[SKU]], 7,1) ="L", 8, 7),2)</f>
        <v>PK</v>
      </c>
      <c r="P554" s="2" t="str">
        <f>MID(Table1[[#This Row],[SKU]],5,2)&amp;IF(MID(Table1[[#This Row],[SKU]], 7,1) ="L", "L", "")</f>
        <v>05</v>
      </c>
      <c r="Q554" s="2" t="str">
        <f>VLOOKUP(Table1[[#This Row],[Code Product Name]], ProductNameTable[], 3, FALSE)</f>
        <v>Neutral</v>
      </c>
      <c r="R554" s="2" t="str">
        <f>VLOOKUP(Table1[[#This Row],[Code Product Print]], ProductPrintTable[], 3, FALSE)</f>
        <v>Female</v>
      </c>
      <c r="S554" s="2"/>
    </row>
    <row r="555" spans="1:19" ht="15" x14ac:dyDescent="0.2">
      <c r="A555" t="s">
        <v>284</v>
      </c>
      <c r="B555" t="b">
        <v>0</v>
      </c>
      <c r="C555" t="b">
        <v>0</v>
      </c>
      <c r="D555" t="s">
        <v>223</v>
      </c>
      <c r="F555">
        <v>10</v>
      </c>
      <c r="H555" t="str">
        <f>VLOOKUP(Table1[[#This Row],[Code Product Line]],ProductLineTable[], 2,FALSE)</f>
        <v>Snappies</v>
      </c>
      <c r="I555" t="str">
        <f>VLOOKUP(Table1[[#This Row],[Code Product Name]], ProductNameTable[], 2, FALSE)</f>
        <v>Play Shirt</v>
      </c>
      <c r="J555" t="str">
        <f>VLOOKUP(Table1[[#This Row],[Code Product Print]], ProductPrintTable[], 2, FALSE)</f>
        <v>Pink</v>
      </c>
      <c r="K555" s="2" t="str">
        <f>VLOOKUP(MID(Table1[[#This Row],[SKU]],5,2)&amp;IF(MID(Table1[[#This Row],[SKU]], 7,1) ="L", "L", ""), ProductSizeTable[], 2, FALSE)</f>
        <v>XXL</v>
      </c>
      <c r="L555" s="2" t="str">
        <f>IF(Table1[[#This Row],[Gender Product Name]] = "Neutral", Table1[[#This Row],[Gender Product Print]])</f>
        <v>Female</v>
      </c>
      <c r="M555" s="2" t="str">
        <f>LEFT(Table1[[#This Row],[SKU]], 2)</f>
        <v>02</v>
      </c>
      <c r="N555" s="2" t="str">
        <f>LEFT(Table1[[#This Row],[SKU]], 4)</f>
        <v>0208</v>
      </c>
      <c r="O555" s="2" t="str">
        <f>MID(Table1[[#This Row],[SKU]],IF(MID(Table1[[#This Row],[SKU]], 7,1) ="L", 8, 7),2)</f>
        <v>PK</v>
      </c>
      <c r="P555" s="2" t="str">
        <f>MID(Table1[[#This Row],[SKU]],5,2)&amp;IF(MID(Table1[[#This Row],[SKU]], 7,1) ="L", "L", "")</f>
        <v>05</v>
      </c>
      <c r="Q555" s="2" t="str">
        <f>VLOOKUP(Table1[[#This Row],[Code Product Name]], ProductNameTable[], 3, FALSE)</f>
        <v>Neutral</v>
      </c>
      <c r="R555" s="2" t="str">
        <f>VLOOKUP(Table1[[#This Row],[Code Product Print]], ProductPrintTable[], 3, FALSE)</f>
        <v>Female</v>
      </c>
      <c r="S555" s="2"/>
    </row>
    <row r="556" spans="1:19" ht="15" x14ac:dyDescent="0.2">
      <c r="A556" t="s">
        <v>285</v>
      </c>
      <c r="B556" t="b">
        <v>0</v>
      </c>
      <c r="C556" t="b">
        <v>0</v>
      </c>
      <c r="D556" t="s">
        <v>225</v>
      </c>
      <c r="F556">
        <v>10</v>
      </c>
      <c r="H556" t="str">
        <f>VLOOKUP(Table1[[#This Row],[Code Product Line]],ProductLineTable[], 2,FALSE)</f>
        <v>Snappies</v>
      </c>
      <c r="I556" t="str">
        <f>VLOOKUP(Table1[[#This Row],[Code Product Name]], ProductNameTable[], 2, FALSE)</f>
        <v>Play Shirt</v>
      </c>
      <c r="J556" t="str">
        <f>VLOOKUP(Table1[[#This Row],[Code Product Print]], ProductPrintTable[], 2, FALSE)</f>
        <v>Pink</v>
      </c>
      <c r="K556" s="2" t="str">
        <f>VLOOKUP(MID(Table1[[#This Row],[SKU]],5,2)&amp;IF(MID(Table1[[#This Row],[SKU]], 7,1) ="L", "L", ""), ProductSizeTable[], 2, FALSE)</f>
        <v>XXL</v>
      </c>
      <c r="L556" s="2" t="str">
        <f>IF(Table1[[#This Row],[Gender Product Name]] = "Neutral", Table1[[#This Row],[Gender Product Print]])</f>
        <v>Female</v>
      </c>
      <c r="M556" s="2" t="str">
        <f>LEFT(Table1[[#This Row],[SKU]], 2)</f>
        <v>02</v>
      </c>
      <c r="N556" s="2" t="str">
        <f>LEFT(Table1[[#This Row],[SKU]], 4)</f>
        <v>0208</v>
      </c>
      <c r="O556" s="2" t="str">
        <f>MID(Table1[[#This Row],[SKU]],IF(MID(Table1[[#This Row],[SKU]], 7,1) ="L", 8, 7),2)</f>
        <v>PK</v>
      </c>
      <c r="P556" s="2" t="str">
        <f>MID(Table1[[#This Row],[SKU]],5,2)&amp;IF(MID(Table1[[#This Row],[SKU]], 7,1) ="L", "L", "")</f>
        <v>05</v>
      </c>
      <c r="Q556" s="2" t="str">
        <f>VLOOKUP(Table1[[#This Row],[Code Product Name]], ProductNameTable[], 3, FALSE)</f>
        <v>Neutral</v>
      </c>
      <c r="R556" s="2" t="str">
        <f>VLOOKUP(Table1[[#This Row],[Code Product Print]], ProductPrintTable[], 3, FALSE)</f>
        <v>Female</v>
      </c>
      <c r="S556" s="2"/>
    </row>
    <row r="557" spans="1:19" ht="15" x14ac:dyDescent="0.2">
      <c r="A557" t="s">
        <v>286</v>
      </c>
      <c r="B557" t="b">
        <v>0</v>
      </c>
      <c r="C557" t="b">
        <v>0</v>
      </c>
      <c r="D557" t="s">
        <v>227</v>
      </c>
      <c r="F557">
        <v>10</v>
      </c>
      <c r="H557" t="str">
        <f>VLOOKUP(Table1[[#This Row],[Code Product Line]],ProductLineTable[], 2,FALSE)</f>
        <v>Snappies</v>
      </c>
      <c r="I557" t="str">
        <f>VLOOKUP(Table1[[#This Row],[Code Product Name]], ProductNameTable[], 2, FALSE)</f>
        <v>Play Shirt</v>
      </c>
      <c r="J557" t="str">
        <f>VLOOKUP(Table1[[#This Row],[Code Product Print]], ProductPrintTable[], 2, FALSE)</f>
        <v>Pink</v>
      </c>
      <c r="K557" s="2" t="str">
        <f>VLOOKUP(MID(Table1[[#This Row],[SKU]],5,2)&amp;IF(MID(Table1[[#This Row],[SKU]], 7,1) ="L", "L", ""), ProductSizeTable[], 2, FALSE)</f>
        <v>XXL</v>
      </c>
      <c r="L557" s="2" t="str">
        <f>IF(Table1[[#This Row],[Gender Product Name]] = "Neutral", Table1[[#This Row],[Gender Product Print]])</f>
        <v>Female</v>
      </c>
      <c r="M557" s="2" t="str">
        <f>LEFT(Table1[[#This Row],[SKU]], 2)</f>
        <v>02</v>
      </c>
      <c r="N557" s="2" t="str">
        <f>LEFT(Table1[[#This Row],[SKU]], 4)</f>
        <v>0208</v>
      </c>
      <c r="O557" s="2" t="str">
        <f>MID(Table1[[#This Row],[SKU]],IF(MID(Table1[[#This Row],[SKU]], 7,1) ="L", 8, 7),2)</f>
        <v>PK</v>
      </c>
      <c r="P557" s="2" t="str">
        <f>MID(Table1[[#This Row],[SKU]],5,2)&amp;IF(MID(Table1[[#This Row],[SKU]], 7,1) ="L", "L", "")</f>
        <v>05</v>
      </c>
      <c r="Q557" s="2" t="str">
        <f>VLOOKUP(Table1[[#This Row],[Code Product Name]], ProductNameTable[], 3, FALSE)</f>
        <v>Neutral</v>
      </c>
      <c r="R557" s="2" t="str">
        <f>VLOOKUP(Table1[[#This Row],[Code Product Print]], ProductPrintTable[], 3, FALSE)</f>
        <v>Female</v>
      </c>
      <c r="S557" s="2"/>
    </row>
    <row r="558" spans="1:19" ht="15" x14ac:dyDescent="0.2">
      <c r="A558" t="s">
        <v>287</v>
      </c>
      <c r="B558" t="b">
        <v>0</v>
      </c>
      <c r="C558" t="b">
        <v>0</v>
      </c>
      <c r="D558" t="s">
        <v>229</v>
      </c>
      <c r="F558">
        <v>10</v>
      </c>
      <c r="H558" t="str">
        <f>VLOOKUP(Table1[[#This Row],[Code Product Line]],ProductLineTable[], 2,FALSE)</f>
        <v>Snappies</v>
      </c>
      <c r="I558" t="str">
        <f>VLOOKUP(Table1[[#This Row],[Code Product Name]], ProductNameTable[], 2, FALSE)</f>
        <v>Play Shirt</v>
      </c>
      <c r="J558" t="str">
        <f>VLOOKUP(Table1[[#This Row],[Code Product Print]], ProductPrintTable[], 2, FALSE)</f>
        <v>Pink</v>
      </c>
      <c r="K558" s="2" t="str">
        <f>VLOOKUP(MID(Table1[[#This Row],[SKU]],5,2)&amp;IF(MID(Table1[[#This Row],[SKU]], 7,1) ="L", "L", ""), ProductSizeTable[], 2, FALSE)</f>
        <v>XXL</v>
      </c>
      <c r="L558" s="2" t="str">
        <f>IF(Table1[[#This Row],[Gender Product Name]] = "Neutral", Table1[[#This Row],[Gender Product Print]])</f>
        <v>Female</v>
      </c>
      <c r="M558" s="2" t="str">
        <f>LEFT(Table1[[#This Row],[SKU]], 2)</f>
        <v>02</v>
      </c>
      <c r="N558" s="2" t="str">
        <f>LEFT(Table1[[#This Row],[SKU]], 4)</f>
        <v>0208</v>
      </c>
      <c r="O558" s="2" t="str">
        <f>MID(Table1[[#This Row],[SKU]],IF(MID(Table1[[#This Row],[SKU]], 7,1) ="L", 8, 7),2)</f>
        <v>PK</v>
      </c>
      <c r="P558" s="2" t="str">
        <f>MID(Table1[[#This Row],[SKU]],5,2)&amp;IF(MID(Table1[[#This Row],[SKU]], 7,1) ="L", "L", "")</f>
        <v>05</v>
      </c>
      <c r="Q558" s="2" t="str">
        <f>VLOOKUP(Table1[[#This Row],[Code Product Name]], ProductNameTable[], 3, FALSE)</f>
        <v>Neutral</v>
      </c>
      <c r="R558" s="2" t="str">
        <f>VLOOKUP(Table1[[#This Row],[Code Product Print]], ProductPrintTable[], 3, FALSE)</f>
        <v>Female</v>
      </c>
      <c r="S558" s="2"/>
    </row>
    <row r="559" spans="1:19" ht="15" x14ac:dyDescent="0.2">
      <c r="A559" t="s">
        <v>288</v>
      </c>
      <c r="B559" t="b">
        <v>0</v>
      </c>
      <c r="C559" t="b">
        <v>0</v>
      </c>
      <c r="D559" t="s">
        <v>231</v>
      </c>
      <c r="F559">
        <v>10</v>
      </c>
      <c r="H559" t="str">
        <f>VLOOKUP(Table1[[#This Row],[Code Product Line]],ProductLineTable[], 2,FALSE)</f>
        <v>Snappies</v>
      </c>
      <c r="I559" t="str">
        <f>VLOOKUP(Table1[[#This Row],[Code Product Name]], ProductNameTable[], 2, FALSE)</f>
        <v>Play Shirt</v>
      </c>
      <c r="J559" t="str">
        <f>VLOOKUP(Table1[[#This Row],[Code Product Print]], ProductPrintTable[], 2, FALSE)</f>
        <v>Pink</v>
      </c>
      <c r="K559" s="2" t="str">
        <f>VLOOKUP(MID(Table1[[#This Row],[SKU]],5,2)&amp;IF(MID(Table1[[#This Row],[SKU]], 7,1) ="L", "L", ""), ProductSizeTable[], 2, FALSE)</f>
        <v>XXL</v>
      </c>
      <c r="L559" s="2" t="str">
        <f>IF(Table1[[#This Row],[Gender Product Name]] = "Neutral", Table1[[#This Row],[Gender Product Print]])</f>
        <v>Female</v>
      </c>
      <c r="M559" s="2" t="str">
        <f>LEFT(Table1[[#This Row],[SKU]], 2)</f>
        <v>02</v>
      </c>
      <c r="N559" s="2" t="str">
        <f>LEFT(Table1[[#This Row],[SKU]], 4)</f>
        <v>0208</v>
      </c>
      <c r="O559" s="2" t="str">
        <f>MID(Table1[[#This Row],[SKU]],IF(MID(Table1[[#This Row],[SKU]], 7,1) ="L", 8, 7),2)</f>
        <v>PK</v>
      </c>
      <c r="P559" s="2" t="str">
        <f>MID(Table1[[#This Row],[SKU]],5,2)&amp;IF(MID(Table1[[#This Row],[SKU]], 7,1) ="L", "L", "")</f>
        <v>05</v>
      </c>
      <c r="Q559" s="2" t="str">
        <f>VLOOKUP(Table1[[#This Row],[Code Product Name]], ProductNameTable[], 3, FALSE)</f>
        <v>Neutral</v>
      </c>
      <c r="R559" s="2" t="str">
        <f>VLOOKUP(Table1[[#This Row],[Code Product Print]], ProductPrintTable[], 3, FALSE)</f>
        <v>Female</v>
      </c>
      <c r="S559" s="2"/>
    </row>
    <row r="560" spans="1:19" ht="15" x14ac:dyDescent="0.2">
      <c r="A560" t="s">
        <v>289</v>
      </c>
      <c r="B560" t="b">
        <v>1</v>
      </c>
      <c r="C560" t="b">
        <v>0</v>
      </c>
      <c r="D560" t="s">
        <v>290</v>
      </c>
      <c r="F560">
        <v>10</v>
      </c>
      <c r="H560" t="str">
        <f>VLOOKUP(Table1[[#This Row],[Code Product Line]],ProductLineTable[], 2,FALSE)</f>
        <v>Snappies</v>
      </c>
      <c r="I560" t="str">
        <f>VLOOKUP(Table1[[#This Row],[Code Product Name]], ProductNameTable[], 2, FALSE)</f>
        <v>Play Shirt</v>
      </c>
      <c r="J560" t="str">
        <f>VLOOKUP(Table1[[#This Row],[Code Product Print]], ProductPrintTable[], 2, FALSE)</f>
        <v>Puppers</v>
      </c>
      <c r="K560" s="2" t="str">
        <f>VLOOKUP(MID(Table1[[#This Row],[SKU]],5,2)&amp;IF(MID(Table1[[#This Row],[SKU]], 7,1) ="L", "L", ""), ProductSizeTable[], 2, FALSE)</f>
        <v>XXL</v>
      </c>
      <c r="L560" s="2" t="str">
        <f>IF(Table1[[#This Row],[Gender Product Name]] = "Neutral", Table1[[#This Row],[Gender Product Print]])</f>
        <v>Neutral</v>
      </c>
      <c r="M560" s="2" t="str">
        <f>LEFT(Table1[[#This Row],[SKU]], 2)</f>
        <v>02</v>
      </c>
      <c r="N560" s="2" t="str">
        <f>LEFT(Table1[[#This Row],[SKU]], 4)</f>
        <v>0208</v>
      </c>
      <c r="O560" s="2" t="str">
        <f>MID(Table1[[#This Row],[SKU]],IF(MID(Table1[[#This Row],[SKU]], 7,1) ="L", 8, 7),2)</f>
        <v>PU</v>
      </c>
      <c r="P560" s="2" t="str">
        <f>MID(Table1[[#This Row],[SKU]],5,2)&amp;IF(MID(Table1[[#This Row],[SKU]], 7,1) ="L", "L", "")</f>
        <v>05</v>
      </c>
      <c r="Q560" s="2" t="str">
        <f>VLOOKUP(Table1[[#This Row],[Code Product Name]], ProductNameTable[], 3, FALSE)</f>
        <v>Neutral</v>
      </c>
      <c r="R560" s="2" t="str">
        <f>VLOOKUP(Table1[[#This Row],[Code Product Print]], ProductPrintTable[], 3, FALSE)</f>
        <v>Neutral</v>
      </c>
      <c r="S560" s="2"/>
    </row>
    <row r="561" spans="1:19" ht="15" x14ac:dyDescent="0.2">
      <c r="A561" t="s">
        <v>291</v>
      </c>
      <c r="B561" t="b">
        <v>1</v>
      </c>
      <c r="C561" t="b">
        <v>0</v>
      </c>
      <c r="D561" t="s">
        <v>292</v>
      </c>
      <c r="F561">
        <v>10</v>
      </c>
      <c r="H561" t="str">
        <f>VLOOKUP(Table1[[#This Row],[Code Product Line]],ProductLineTable[], 2,FALSE)</f>
        <v>Snappies</v>
      </c>
      <c r="I561" t="str">
        <f>VLOOKUP(Table1[[#This Row],[Code Product Name]], ProductNameTable[], 2, FALSE)</f>
        <v>Play Shirt</v>
      </c>
      <c r="J561" t="str">
        <f>VLOOKUP(Table1[[#This Row],[Code Product Print]], ProductPrintTable[], 2, FALSE)</f>
        <v>Puppers</v>
      </c>
      <c r="K561" s="2" t="str">
        <f>VLOOKUP(MID(Table1[[#This Row],[SKU]],5,2)&amp;IF(MID(Table1[[#This Row],[SKU]], 7,1) ="L", "L", ""), ProductSizeTable[], 2, FALSE)</f>
        <v>XXL</v>
      </c>
      <c r="L561" s="2" t="str">
        <f>IF(Table1[[#This Row],[Gender Product Name]] = "Neutral", Table1[[#This Row],[Gender Product Print]])</f>
        <v>Neutral</v>
      </c>
      <c r="M561" s="2" t="str">
        <f>LEFT(Table1[[#This Row],[SKU]], 2)</f>
        <v>02</v>
      </c>
      <c r="N561" s="2" t="str">
        <f>LEFT(Table1[[#This Row],[SKU]], 4)</f>
        <v>0208</v>
      </c>
      <c r="O561" s="2" t="str">
        <f>MID(Table1[[#This Row],[SKU]],IF(MID(Table1[[#This Row],[SKU]], 7,1) ="L", 8, 7),2)</f>
        <v>PU</v>
      </c>
      <c r="P561" s="2" t="str">
        <f>MID(Table1[[#This Row],[SKU]],5,2)&amp;IF(MID(Table1[[#This Row],[SKU]], 7,1) ="L", "L", "")</f>
        <v>05</v>
      </c>
      <c r="Q561" s="2" t="str">
        <f>VLOOKUP(Table1[[#This Row],[Code Product Name]], ProductNameTable[], 3, FALSE)</f>
        <v>Neutral</v>
      </c>
      <c r="R561" s="2" t="str">
        <f>VLOOKUP(Table1[[#This Row],[Code Product Print]], ProductPrintTable[], 3, FALSE)</f>
        <v>Neutral</v>
      </c>
      <c r="S561" s="2"/>
    </row>
    <row r="562" spans="1:19" ht="15" x14ac:dyDescent="0.2">
      <c r="A562" t="s">
        <v>293</v>
      </c>
      <c r="B562" t="b">
        <v>1</v>
      </c>
      <c r="C562" t="b">
        <v>0</v>
      </c>
      <c r="D562" t="s">
        <v>294</v>
      </c>
      <c r="F562">
        <v>10</v>
      </c>
      <c r="H562" t="str">
        <f>VLOOKUP(Table1[[#This Row],[Code Product Line]],ProductLineTable[], 2,FALSE)</f>
        <v>Snappies</v>
      </c>
      <c r="I562" t="str">
        <f>VLOOKUP(Table1[[#This Row],[Code Product Name]], ProductNameTable[], 2, FALSE)</f>
        <v>Play Shirt</v>
      </c>
      <c r="J562" t="str">
        <f>VLOOKUP(Table1[[#This Row],[Code Product Print]], ProductPrintTable[], 2, FALSE)</f>
        <v>Rawrs</v>
      </c>
      <c r="K562" s="2" t="str">
        <f>VLOOKUP(MID(Table1[[#This Row],[SKU]],5,2)&amp;IF(MID(Table1[[#This Row],[SKU]], 7,1) ="L", "L", ""), ProductSizeTable[], 2, FALSE)</f>
        <v>XXL</v>
      </c>
      <c r="L562" s="2" t="str">
        <f>IF(Table1[[#This Row],[Gender Product Name]] = "Neutral", Table1[[#This Row],[Gender Product Print]])</f>
        <v>Neutral</v>
      </c>
      <c r="M562" s="2" t="str">
        <f>LEFT(Table1[[#This Row],[SKU]], 2)</f>
        <v>02</v>
      </c>
      <c r="N562" s="2" t="str">
        <f>LEFT(Table1[[#This Row],[SKU]], 4)</f>
        <v>0208</v>
      </c>
      <c r="O562" s="2" t="str">
        <f>MID(Table1[[#This Row],[SKU]],IF(MID(Table1[[#This Row],[SKU]], 7,1) ="L", 8, 7),2)</f>
        <v>RA</v>
      </c>
      <c r="P562" s="2" t="str">
        <f>MID(Table1[[#This Row],[SKU]],5,2)&amp;IF(MID(Table1[[#This Row],[SKU]], 7,1) ="L", "L", "")</f>
        <v>05</v>
      </c>
      <c r="Q562" s="2" t="str">
        <f>VLOOKUP(Table1[[#This Row],[Code Product Name]], ProductNameTable[], 3, FALSE)</f>
        <v>Neutral</v>
      </c>
      <c r="R562" s="2" t="str">
        <f>VLOOKUP(Table1[[#This Row],[Code Product Print]], ProductPrintTable[], 3, FALSE)</f>
        <v>Neutral</v>
      </c>
      <c r="S562" s="2"/>
    </row>
    <row r="563" spans="1:19" ht="15" x14ac:dyDescent="0.2">
      <c r="A563" t="s">
        <v>295</v>
      </c>
      <c r="B563" t="b">
        <v>1</v>
      </c>
      <c r="C563" t="b">
        <v>0</v>
      </c>
      <c r="D563" t="s">
        <v>296</v>
      </c>
      <c r="E563">
        <v>10</v>
      </c>
      <c r="F563">
        <v>10</v>
      </c>
      <c r="G563">
        <v>20</v>
      </c>
      <c r="H563" t="str">
        <f>VLOOKUP(Table1[[#This Row],[Code Product Line]],ProductLineTable[], 2,FALSE)</f>
        <v>Snappies</v>
      </c>
      <c r="I563" t="str">
        <f>VLOOKUP(Table1[[#This Row],[Code Product Name]], ProductNameTable[], 2, FALSE)</f>
        <v>Play Shirt</v>
      </c>
      <c r="J563" t="str">
        <f>VLOOKUP(Table1[[#This Row],[Code Product Print]], ProductPrintTable[], 2, FALSE)</f>
        <v>Red</v>
      </c>
      <c r="K563" s="2" t="str">
        <f>VLOOKUP(MID(Table1[[#This Row],[SKU]],5,2)&amp;IF(MID(Table1[[#This Row],[SKU]], 7,1) ="L", "L", ""), ProductSizeTable[], 2, FALSE)</f>
        <v>XXL</v>
      </c>
      <c r="L563" s="2" t="str">
        <f>IF(Table1[[#This Row],[Gender Product Name]] = "Neutral", Table1[[#This Row],[Gender Product Print]])</f>
        <v>Neutral</v>
      </c>
      <c r="M563" s="2" t="str">
        <f>LEFT(Table1[[#This Row],[SKU]], 2)</f>
        <v>02</v>
      </c>
      <c r="N563" s="2" t="str">
        <f>LEFT(Table1[[#This Row],[SKU]], 4)</f>
        <v>0208</v>
      </c>
      <c r="O563" s="2" t="str">
        <f>MID(Table1[[#This Row],[SKU]],IF(MID(Table1[[#This Row],[SKU]], 7,1) ="L", 8, 7),2)</f>
        <v>RE</v>
      </c>
      <c r="P563" s="2" t="str">
        <f>MID(Table1[[#This Row],[SKU]],5,2)&amp;IF(MID(Table1[[#This Row],[SKU]], 7,1) ="L", "L", "")</f>
        <v>05</v>
      </c>
      <c r="Q563" s="2" t="str">
        <f>VLOOKUP(Table1[[#This Row],[Code Product Name]], ProductNameTable[], 3, FALSE)</f>
        <v>Neutral</v>
      </c>
      <c r="R563" s="2" t="str">
        <f>VLOOKUP(Table1[[#This Row],[Code Product Print]], ProductPrintTable[], 3, FALSE)</f>
        <v>Neutral</v>
      </c>
      <c r="S563" s="2"/>
    </row>
    <row r="564" spans="1:19" ht="15" x14ac:dyDescent="0.2">
      <c r="A564" t="s">
        <v>297</v>
      </c>
      <c r="B564" t="b">
        <v>0</v>
      </c>
      <c r="C564" t="b">
        <v>0</v>
      </c>
      <c r="D564" t="s">
        <v>227</v>
      </c>
      <c r="F564">
        <v>10</v>
      </c>
      <c r="H564" t="str">
        <f>VLOOKUP(Table1[[#This Row],[Code Product Line]],ProductLineTable[], 2,FALSE)</f>
        <v>Snappies</v>
      </c>
      <c r="I564" t="str">
        <f>VLOOKUP(Table1[[#This Row],[Code Product Name]], ProductNameTable[], 2, FALSE)</f>
        <v>Play Shirt</v>
      </c>
      <c r="J564" t="str">
        <f>VLOOKUP(Table1[[#This Row],[Code Product Print]], ProductPrintTable[], 2, FALSE)</f>
        <v>Red</v>
      </c>
      <c r="K564" s="2" t="str">
        <f>VLOOKUP(MID(Table1[[#This Row],[SKU]],5,2)&amp;IF(MID(Table1[[#This Row],[SKU]], 7,1) ="L", "L", ""), ProductSizeTable[], 2, FALSE)</f>
        <v>XXL</v>
      </c>
      <c r="L564" s="2" t="str">
        <f>IF(Table1[[#This Row],[Gender Product Name]] = "Neutral", Table1[[#This Row],[Gender Product Print]])</f>
        <v>Neutral</v>
      </c>
      <c r="M564" s="2" t="str">
        <f>LEFT(Table1[[#This Row],[SKU]], 2)</f>
        <v>02</v>
      </c>
      <c r="N564" s="2" t="str">
        <f>LEFT(Table1[[#This Row],[SKU]], 4)</f>
        <v>0208</v>
      </c>
      <c r="O564" s="2" t="str">
        <f>MID(Table1[[#This Row],[SKU]],IF(MID(Table1[[#This Row],[SKU]], 7,1) ="L", 8, 7),2)</f>
        <v>RE</v>
      </c>
      <c r="P564" s="2" t="str">
        <f>MID(Table1[[#This Row],[SKU]],5,2)&amp;IF(MID(Table1[[#This Row],[SKU]], 7,1) ="L", "L", "")</f>
        <v>05</v>
      </c>
      <c r="Q564" s="2" t="str">
        <f>VLOOKUP(Table1[[#This Row],[Code Product Name]], ProductNameTable[], 3, FALSE)</f>
        <v>Neutral</v>
      </c>
      <c r="R564" s="2" t="str">
        <f>VLOOKUP(Table1[[#This Row],[Code Product Print]], ProductPrintTable[], 3, FALSE)</f>
        <v>Neutral</v>
      </c>
      <c r="S564" s="2"/>
    </row>
    <row r="565" spans="1:19" ht="15" x14ac:dyDescent="0.2">
      <c r="A565" t="s">
        <v>298</v>
      </c>
      <c r="B565" t="b">
        <v>1</v>
      </c>
      <c r="C565" t="b">
        <v>0</v>
      </c>
      <c r="D565" t="s">
        <v>299</v>
      </c>
      <c r="F565">
        <v>30</v>
      </c>
      <c r="H565" t="str">
        <f>VLOOKUP(Table1[[#This Row],[Code Product Line]],ProductLineTable[], 2,FALSE)</f>
        <v>Snappies</v>
      </c>
      <c r="I565" t="str">
        <f>VLOOKUP(Table1[[#This Row],[Code Product Name]], ProductNameTable[], 2, FALSE)</f>
        <v>Play Shirt</v>
      </c>
      <c r="J565" t="str">
        <f>VLOOKUP(Table1[[#This Row],[Code Product Print]], ProductPrintTable[], 2, FALSE)</f>
        <v>Sea Creatures</v>
      </c>
      <c r="K565" s="2" t="str">
        <f>VLOOKUP(MID(Table1[[#This Row],[SKU]],5,2)&amp;IF(MID(Table1[[#This Row],[SKU]], 7,1) ="L", "L", ""), ProductSizeTable[], 2, FALSE)</f>
        <v>XXL</v>
      </c>
      <c r="L565" s="2" t="str">
        <f>IF(Table1[[#This Row],[Gender Product Name]] = "Neutral", Table1[[#This Row],[Gender Product Print]])</f>
        <v>Neutral</v>
      </c>
      <c r="M565" s="2" t="str">
        <f>LEFT(Table1[[#This Row],[SKU]], 2)</f>
        <v>02</v>
      </c>
      <c r="N565" s="2" t="str">
        <f>LEFT(Table1[[#This Row],[SKU]], 4)</f>
        <v>0208</v>
      </c>
      <c r="O565" s="2" t="str">
        <f>MID(Table1[[#This Row],[SKU]],IF(MID(Table1[[#This Row],[SKU]], 7,1) ="L", 8, 7),2)</f>
        <v>SC</v>
      </c>
      <c r="P565" s="2" t="str">
        <f>MID(Table1[[#This Row],[SKU]],5,2)&amp;IF(MID(Table1[[#This Row],[SKU]], 7,1) ="L", "L", "")</f>
        <v>05</v>
      </c>
      <c r="Q565" s="2" t="str">
        <f>VLOOKUP(Table1[[#This Row],[Code Product Name]], ProductNameTable[], 3, FALSE)</f>
        <v>Neutral</v>
      </c>
      <c r="R565" s="2" t="str">
        <f>VLOOKUP(Table1[[#This Row],[Code Product Print]], ProductPrintTable[], 3, FALSE)</f>
        <v>Neutral</v>
      </c>
      <c r="S565" s="2"/>
    </row>
    <row r="566" spans="1:19" ht="15" x14ac:dyDescent="0.2">
      <c r="A566" t="s">
        <v>300</v>
      </c>
      <c r="B566" t="b">
        <v>1</v>
      </c>
      <c r="C566" t="b">
        <v>0</v>
      </c>
      <c r="D566" t="s">
        <v>301</v>
      </c>
      <c r="F566">
        <v>10</v>
      </c>
      <c r="H566" t="str">
        <f>VLOOKUP(Table1[[#This Row],[Code Product Line]],ProductLineTable[], 2,FALSE)</f>
        <v>Snappies</v>
      </c>
      <c r="I566" t="str">
        <f>VLOOKUP(Table1[[#This Row],[Code Product Name]], ProductNameTable[], 2, FALSE)</f>
        <v>Play Shirt</v>
      </c>
      <c r="J566" t="str">
        <f>VLOOKUP(Table1[[#This Row],[Code Product Print]], ProductPrintTable[], 2, FALSE)</f>
        <v>Unicorns</v>
      </c>
      <c r="K566" s="2" t="str">
        <f>VLOOKUP(MID(Table1[[#This Row],[SKU]],5,2)&amp;IF(MID(Table1[[#This Row],[SKU]], 7,1) ="L", "L", ""), ProductSizeTable[], 2, FALSE)</f>
        <v>XXL</v>
      </c>
      <c r="L566" s="2" t="str">
        <f>IF(Table1[[#This Row],[Gender Product Name]] = "Neutral", Table1[[#This Row],[Gender Product Print]])</f>
        <v>Female</v>
      </c>
      <c r="M566" s="2" t="str">
        <f>LEFT(Table1[[#This Row],[SKU]], 2)</f>
        <v>02</v>
      </c>
      <c r="N566" s="2" t="str">
        <f>LEFT(Table1[[#This Row],[SKU]], 4)</f>
        <v>0208</v>
      </c>
      <c r="O566" s="2" t="str">
        <f>MID(Table1[[#This Row],[SKU]],IF(MID(Table1[[#This Row],[SKU]], 7,1) ="L", 8, 7),2)</f>
        <v>UN</v>
      </c>
      <c r="P566" s="2" t="str">
        <f>MID(Table1[[#This Row],[SKU]],5,2)&amp;IF(MID(Table1[[#This Row],[SKU]], 7,1) ="L", "L", "")</f>
        <v>05</v>
      </c>
      <c r="Q566" s="2" t="str">
        <f>VLOOKUP(Table1[[#This Row],[Code Product Name]], ProductNameTable[], 3, FALSE)</f>
        <v>Neutral</v>
      </c>
      <c r="R566" s="2" t="str">
        <f>VLOOKUP(Table1[[#This Row],[Code Product Print]], ProductPrintTable[], 3, FALSE)</f>
        <v>Female</v>
      </c>
      <c r="S566" s="2"/>
    </row>
    <row r="567" spans="1:19" ht="15" x14ac:dyDescent="0.2">
      <c r="A567" t="s">
        <v>302</v>
      </c>
      <c r="B567" t="b">
        <v>1</v>
      </c>
      <c r="C567" t="b">
        <v>0</v>
      </c>
      <c r="D567" t="s">
        <v>303</v>
      </c>
      <c r="E567">
        <v>10</v>
      </c>
      <c r="F567">
        <v>10</v>
      </c>
      <c r="G567">
        <v>20</v>
      </c>
      <c r="H567" t="str">
        <f>VLOOKUP(Table1[[#This Row],[Code Product Line]],ProductLineTable[], 2,FALSE)</f>
        <v>Snappies</v>
      </c>
      <c r="I567" t="str">
        <f>VLOOKUP(Table1[[#This Row],[Code Product Name]], ProductNameTable[], 2, FALSE)</f>
        <v>Play Shirt</v>
      </c>
      <c r="J567" t="str">
        <f>VLOOKUP(Table1[[#This Row],[Code Product Print]], ProductPrintTable[], 2, FALSE)</f>
        <v>Blue</v>
      </c>
      <c r="K567" s="2" t="str">
        <f>VLOOKUP(MID(Table1[[#This Row],[SKU]],5,2)&amp;IF(MID(Table1[[#This Row],[SKU]], 7,1) ="L", "L", ""), ProductSizeTable[], 2, FALSE)</f>
        <v>XXXL</v>
      </c>
      <c r="L567" s="2" t="str">
        <f>IF(Table1[[#This Row],[Gender Product Name]] = "Neutral", Table1[[#This Row],[Gender Product Print]])</f>
        <v>Neutral</v>
      </c>
      <c r="M567" s="2" t="str">
        <f>LEFT(Table1[[#This Row],[SKU]], 2)</f>
        <v>02</v>
      </c>
      <c r="N567" s="2" t="str">
        <f>LEFT(Table1[[#This Row],[SKU]], 4)</f>
        <v>0208</v>
      </c>
      <c r="O567" s="2" t="str">
        <f>MID(Table1[[#This Row],[SKU]],IF(MID(Table1[[#This Row],[SKU]], 7,1) ="L", 8, 7),2)</f>
        <v>BL</v>
      </c>
      <c r="P567" s="2" t="str">
        <f>MID(Table1[[#This Row],[SKU]],5,2)&amp;IF(MID(Table1[[#This Row],[SKU]], 7,1) ="L", "L", "")</f>
        <v>06</v>
      </c>
      <c r="Q567" s="2" t="str">
        <f>VLOOKUP(Table1[[#This Row],[Code Product Name]], ProductNameTable[], 3, FALSE)</f>
        <v>Neutral</v>
      </c>
      <c r="R567" s="2" t="str">
        <f>VLOOKUP(Table1[[#This Row],[Code Product Print]], ProductPrintTable[], 3, FALSE)</f>
        <v>Neutral</v>
      </c>
      <c r="S567" s="2"/>
    </row>
    <row r="568" spans="1:19" ht="15" x14ac:dyDescent="0.2">
      <c r="A568" t="s">
        <v>304</v>
      </c>
      <c r="B568" t="b">
        <v>0</v>
      </c>
      <c r="C568" t="b">
        <v>0</v>
      </c>
      <c r="D568" t="s">
        <v>227</v>
      </c>
      <c r="F568">
        <v>10</v>
      </c>
      <c r="H568" t="str">
        <f>VLOOKUP(Table1[[#This Row],[Code Product Line]],ProductLineTable[], 2,FALSE)</f>
        <v>Snappies</v>
      </c>
      <c r="I568" t="str">
        <f>VLOOKUP(Table1[[#This Row],[Code Product Name]], ProductNameTable[], 2, FALSE)</f>
        <v>Play Shirt</v>
      </c>
      <c r="J568" t="str">
        <f>VLOOKUP(Table1[[#This Row],[Code Product Print]], ProductPrintTable[], 2, FALSE)</f>
        <v>Blue</v>
      </c>
      <c r="K568" s="2" t="str">
        <f>VLOOKUP(MID(Table1[[#This Row],[SKU]],5,2)&amp;IF(MID(Table1[[#This Row],[SKU]], 7,1) ="L", "L", ""), ProductSizeTable[], 2, FALSE)</f>
        <v>XXXL</v>
      </c>
      <c r="L568" s="2" t="str">
        <f>IF(Table1[[#This Row],[Gender Product Name]] = "Neutral", Table1[[#This Row],[Gender Product Print]])</f>
        <v>Neutral</v>
      </c>
      <c r="M568" s="2" t="str">
        <f>LEFT(Table1[[#This Row],[SKU]], 2)</f>
        <v>02</v>
      </c>
      <c r="N568" s="2" t="str">
        <f>LEFT(Table1[[#This Row],[SKU]], 4)</f>
        <v>0208</v>
      </c>
      <c r="O568" s="2" t="str">
        <f>MID(Table1[[#This Row],[SKU]],IF(MID(Table1[[#This Row],[SKU]], 7,1) ="L", 8, 7),2)</f>
        <v>BL</v>
      </c>
      <c r="P568" s="2" t="str">
        <f>MID(Table1[[#This Row],[SKU]],5,2)&amp;IF(MID(Table1[[#This Row],[SKU]], 7,1) ="L", "L", "")</f>
        <v>06</v>
      </c>
      <c r="Q568" s="2" t="str">
        <f>VLOOKUP(Table1[[#This Row],[Code Product Name]], ProductNameTable[], 3, FALSE)</f>
        <v>Neutral</v>
      </c>
      <c r="R568" s="2" t="str">
        <f>VLOOKUP(Table1[[#This Row],[Code Product Print]], ProductPrintTable[], 3, FALSE)</f>
        <v>Neutral</v>
      </c>
      <c r="S568" s="2"/>
    </row>
    <row r="569" spans="1:19" ht="15" x14ac:dyDescent="0.2">
      <c r="A569" t="s">
        <v>305</v>
      </c>
      <c r="B569" t="b">
        <v>1</v>
      </c>
      <c r="C569" t="b">
        <v>0</v>
      </c>
      <c r="D569" t="s">
        <v>306</v>
      </c>
      <c r="F569">
        <v>10</v>
      </c>
      <c r="H569" t="str">
        <f>VLOOKUP(Table1[[#This Row],[Code Product Line]],ProductLineTable[], 2,FALSE)</f>
        <v>Snappies</v>
      </c>
      <c r="I569" t="str">
        <f>VLOOKUP(Table1[[#This Row],[Code Product Name]], ProductNameTable[], 2, FALSE)</f>
        <v>Play Shirt</v>
      </c>
      <c r="J569" t="str">
        <f>VLOOKUP(Table1[[#This Row],[Code Product Print]], ProductPrintTable[], 2, FALSE)</f>
        <v>Cammies</v>
      </c>
      <c r="K569" s="2" t="str">
        <f>VLOOKUP(MID(Table1[[#This Row],[SKU]],5,2)&amp;IF(MID(Table1[[#This Row],[SKU]], 7,1) ="L", "L", ""), ProductSizeTable[], 2, FALSE)</f>
        <v>XXXL</v>
      </c>
      <c r="L569" s="2" t="str">
        <f>IF(Table1[[#This Row],[Gender Product Name]] = "Neutral", Table1[[#This Row],[Gender Product Print]])</f>
        <v>Neutral</v>
      </c>
      <c r="M569" s="2" t="str">
        <f>LEFT(Table1[[#This Row],[SKU]], 2)</f>
        <v>02</v>
      </c>
      <c r="N569" s="2" t="str">
        <f>LEFT(Table1[[#This Row],[SKU]], 4)</f>
        <v>0208</v>
      </c>
      <c r="O569" s="2" t="str">
        <f>MID(Table1[[#This Row],[SKU]],IF(MID(Table1[[#This Row],[SKU]], 7,1) ="L", 8, 7),2)</f>
        <v>CA</v>
      </c>
      <c r="P569" s="2" t="str">
        <f>MID(Table1[[#This Row],[SKU]],5,2)&amp;IF(MID(Table1[[#This Row],[SKU]], 7,1) ="L", "L", "")</f>
        <v>06</v>
      </c>
      <c r="Q569" s="2" t="str">
        <f>VLOOKUP(Table1[[#This Row],[Code Product Name]], ProductNameTable[], 3, FALSE)</f>
        <v>Neutral</v>
      </c>
      <c r="R569" s="2" t="str">
        <f>VLOOKUP(Table1[[#This Row],[Code Product Print]], ProductPrintTable[], 3, FALSE)</f>
        <v>Neutral</v>
      </c>
      <c r="S569" s="2"/>
    </row>
    <row r="570" spans="1:19" ht="15" x14ac:dyDescent="0.2">
      <c r="A570" t="s">
        <v>307</v>
      </c>
      <c r="B570" t="b">
        <v>1</v>
      </c>
      <c r="C570" t="b">
        <v>0</v>
      </c>
      <c r="D570" t="s">
        <v>308</v>
      </c>
      <c r="F570">
        <v>10</v>
      </c>
      <c r="H570" t="str">
        <f>VLOOKUP(Table1[[#This Row],[Code Product Line]],ProductLineTable[], 2,FALSE)</f>
        <v>Snappies</v>
      </c>
      <c r="I570" t="str">
        <f>VLOOKUP(Table1[[#This Row],[Code Product Name]], ProductNameTable[], 2, FALSE)</f>
        <v>Play Shirt</v>
      </c>
      <c r="J570" t="str">
        <f>VLOOKUP(Table1[[#This Row],[Code Product Print]], ProductPrintTable[], 2, FALSE)</f>
        <v>Galactic</v>
      </c>
      <c r="K570" s="2" t="str">
        <f>VLOOKUP(MID(Table1[[#This Row],[SKU]],5,2)&amp;IF(MID(Table1[[#This Row],[SKU]], 7,1) ="L", "L", ""), ProductSizeTable[], 2, FALSE)</f>
        <v>XXXL</v>
      </c>
      <c r="L570" s="2" t="str">
        <f>IF(Table1[[#This Row],[Gender Product Name]] = "Neutral", Table1[[#This Row],[Gender Product Print]])</f>
        <v>Neutral</v>
      </c>
      <c r="M570" s="2" t="str">
        <f>LEFT(Table1[[#This Row],[SKU]], 2)</f>
        <v>02</v>
      </c>
      <c r="N570" s="2" t="str">
        <f>LEFT(Table1[[#This Row],[SKU]], 4)</f>
        <v>0208</v>
      </c>
      <c r="O570" s="2" t="str">
        <f>MID(Table1[[#This Row],[SKU]],IF(MID(Table1[[#This Row],[SKU]], 7,1) ="L", 8, 7),2)</f>
        <v>GA</v>
      </c>
      <c r="P570" s="2" t="str">
        <f>MID(Table1[[#This Row],[SKU]],5,2)&amp;IF(MID(Table1[[#This Row],[SKU]], 7,1) ="L", "L", "")</f>
        <v>06</v>
      </c>
      <c r="Q570" s="2" t="str">
        <f>VLOOKUP(Table1[[#This Row],[Code Product Name]], ProductNameTable[], 3, FALSE)</f>
        <v>Neutral</v>
      </c>
      <c r="R570" s="2" t="str">
        <f>VLOOKUP(Table1[[#This Row],[Code Product Print]], ProductPrintTable[], 3, FALSE)</f>
        <v>Neutral</v>
      </c>
      <c r="S570" s="2"/>
    </row>
    <row r="571" spans="1:19" ht="15" x14ac:dyDescent="0.2">
      <c r="A571" t="s">
        <v>309</v>
      </c>
      <c r="B571" t="b">
        <v>0</v>
      </c>
      <c r="C571" t="b">
        <v>0</v>
      </c>
      <c r="D571" t="s">
        <v>310</v>
      </c>
      <c r="E571">
        <v>10</v>
      </c>
      <c r="F571">
        <v>10</v>
      </c>
      <c r="G571">
        <v>20</v>
      </c>
      <c r="H571" t="str">
        <f>VLOOKUP(Table1[[#This Row],[Code Product Line]],ProductLineTable[], 2,FALSE)</f>
        <v>Snappies</v>
      </c>
      <c r="I571" t="str">
        <f>VLOOKUP(Table1[[#This Row],[Code Product Name]], ProductNameTable[], 2, FALSE)</f>
        <v>Play Shirt</v>
      </c>
      <c r="J571" t="str">
        <f>VLOOKUP(Table1[[#This Row],[Code Product Print]], ProductPrintTable[], 2, FALSE)</f>
        <v>Green</v>
      </c>
      <c r="K571" s="2" t="str">
        <f>VLOOKUP(MID(Table1[[#This Row],[SKU]],5,2)&amp;IF(MID(Table1[[#This Row],[SKU]], 7,1) ="L", "L", ""), ProductSizeTable[], 2, FALSE)</f>
        <v>XXXL</v>
      </c>
      <c r="L571" s="2" t="str">
        <f>IF(Table1[[#This Row],[Gender Product Name]] = "Neutral", Table1[[#This Row],[Gender Product Print]])</f>
        <v>Neutral</v>
      </c>
      <c r="M571" s="2" t="str">
        <f>LEFT(Table1[[#This Row],[SKU]], 2)</f>
        <v>02</v>
      </c>
      <c r="N571" s="2" t="str">
        <f>LEFT(Table1[[#This Row],[SKU]], 4)</f>
        <v>0208</v>
      </c>
      <c r="O571" s="2" t="str">
        <f>MID(Table1[[#This Row],[SKU]],IF(MID(Table1[[#This Row],[SKU]], 7,1) ="L", 8, 7),2)</f>
        <v>GR</v>
      </c>
      <c r="P571" s="2" t="str">
        <f>MID(Table1[[#This Row],[SKU]],5,2)&amp;IF(MID(Table1[[#This Row],[SKU]], 7,1) ="L", "L", "")</f>
        <v>06</v>
      </c>
      <c r="Q571" s="2" t="str">
        <f>VLOOKUP(Table1[[#This Row],[Code Product Name]], ProductNameTable[], 3, FALSE)</f>
        <v>Neutral</v>
      </c>
      <c r="R571" s="2" t="str">
        <f>VLOOKUP(Table1[[#This Row],[Code Product Print]], ProductPrintTable[], 3, FALSE)</f>
        <v>Neutral</v>
      </c>
      <c r="S571" s="2"/>
    </row>
    <row r="572" spans="1:19" ht="15" x14ac:dyDescent="0.2">
      <c r="A572" t="s">
        <v>311</v>
      </c>
      <c r="B572" t="b">
        <v>0</v>
      </c>
      <c r="C572" t="b">
        <v>0</v>
      </c>
      <c r="D572" t="s">
        <v>209</v>
      </c>
      <c r="F572">
        <v>10</v>
      </c>
      <c r="H572" t="str">
        <f>VLOOKUP(Table1[[#This Row],[Code Product Line]],ProductLineTable[], 2,FALSE)</f>
        <v>Snappies</v>
      </c>
      <c r="I572" t="str">
        <f>VLOOKUP(Table1[[#This Row],[Code Product Name]], ProductNameTable[], 2, FALSE)</f>
        <v>Play Shirt</v>
      </c>
      <c r="J572" t="str">
        <f>VLOOKUP(Table1[[#This Row],[Code Product Print]], ProductPrintTable[], 2, FALSE)</f>
        <v>Green</v>
      </c>
      <c r="K572" s="2" t="str">
        <f>VLOOKUP(MID(Table1[[#This Row],[SKU]],5,2)&amp;IF(MID(Table1[[#This Row],[SKU]], 7,1) ="L", "L", ""), ProductSizeTable[], 2, FALSE)</f>
        <v>XXXL</v>
      </c>
      <c r="L572" s="2" t="str">
        <f>IF(Table1[[#This Row],[Gender Product Name]] = "Neutral", Table1[[#This Row],[Gender Product Print]])</f>
        <v>Neutral</v>
      </c>
      <c r="M572" s="2" t="str">
        <f>LEFT(Table1[[#This Row],[SKU]], 2)</f>
        <v>02</v>
      </c>
      <c r="N572" s="2" t="str">
        <f>LEFT(Table1[[#This Row],[SKU]], 4)</f>
        <v>0208</v>
      </c>
      <c r="O572" s="2" t="str">
        <f>MID(Table1[[#This Row],[SKU]],IF(MID(Table1[[#This Row],[SKU]], 7,1) ="L", 8, 7),2)</f>
        <v>GR</v>
      </c>
      <c r="P572" s="2" t="str">
        <f>MID(Table1[[#This Row],[SKU]],5,2)&amp;IF(MID(Table1[[#This Row],[SKU]], 7,1) ="L", "L", "")</f>
        <v>06</v>
      </c>
      <c r="Q572" s="2" t="str">
        <f>VLOOKUP(Table1[[#This Row],[Code Product Name]], ProductNameTable[], 3, FALSE)</f>
        <v>Neutral</v>
      </c>
      <c r="R572" s="2" t="str">
        <f>VLOOKUP(Table1[[#This Row],[Code Product Print]], ProductPrintTable[], 3, FALSE)</f>
        <v>Neutral</v>
      </c>
      <c r="S572" s="2"/>
    </row>
    <row r="573" spans="1:19" ht="15" x14ac:dyDescent="0.2">
      <c r="A573" t="s">
        <v>312</v>
      </c>
      <c r="B573" t="b">
        <v>0</v>
      </c>
      <c r="C573" t="b">
        <v>0</v>
      </c>
      <c r="D573" t="s">
        <v>211</v>
      </c>
      <c r="F573">
        <v>10</v>
      </c>
      <c r="H573" t="str">
        <f>VLOOKUP(Table1[[#This Row],[Code Product Line]],ProductLineTable[], 2,FALSE)</f>
        <v>Snappies</v>
      </c>
      <c r="I573" t="str">
        <f>VLOOKUP(Table1[[#This Row],[Code Product Name]], ProductNameTable[], 2, FALSE)</f>
        <v>Play Shirt</v>
      </c>
      <c r="J573" t="str">
        <f>VLOOKUP(Table1[[#This Row],[Code Product Print]], ProductPrintTable[], 2, FALSE)</f>
        <v>Green</v>
      </c>
      <c r="K573" s="2" t="str">
        <f>VLOOKUP(MID(Table1[[#This Row],[SKU]],5,2)&amp;IF(MID(Table1[[#This Row],[SKU]], 7,1) ="L", "L", ""), ProductSizeTable[], 2, FALSE)</f>
        <v>XXXL</v>
      </c>
      <c r="L573" s="2" t="str">
        <f>IF(Table1[[#This Row],[Gender Product Name]] = "Neutral", Table1[[#This Row],[Gender Product Print]])</f>
        <v>Neutral</v>
      </c>
      <c r="M573" s="2" t="str">
        <f>LEFT(Table1[[#This Row],[SKU]], 2)</f>
        <v>02</v>
      </c>
      <c r="N573" s="2" t="str">
        <f>LEFT(Table1[[#This Row],[SKU]], 4)</f>
        <v>0208</v>
      </c>
      <c r="O573" s="2" t="str">
        <f>MID(Table1[[#This Row],[SKU]],IF(MID(Table1[[#This Row],[SKU]], 7,1) ="L", 8, 7),2)</f>
        <v>GR</v>
      </c>
      <c r="P573" s="2" t="str">
        <f>MID(Table1[[#This Row],[SKU]],5,2)&amp;IF(MID(Table1[[#This Row],[SKU]], 7,1) ="L", "L", "")</f>
        <v>06</v>
      </c>
      <c r="Q573" s="2" t="str">
        <f>VLOOKUP(Table1[[#This Row],[Code Product Name]], ProductNameTable[], 3, FALSE)</f>
        <v>Neutral</v>
      </c>
      <c r="R573" s="2" t="str">
        <f>VLOOKUP(Table1[[#This Row],[Code Product Print]], ProductPrintTable[], 3, FALSE)</f>
        <v>Neutral</v>
      </c>
      <c r="S573" s="2"/>
    </row>
    <row r="574" spans="1:19" ht="15" x14ac:dyDescent="0.2">
      <c r="A574" t="s">
        <v>313</v>
      </c>
      <c r="B574" t="b">
        <v>0</v>
      </c>
      <c r="C574" t="b">
        <v>0</v>
      </c>
      <c r="D574" t="s">
        <v>213</v>
      </c>
      <c r="F574">
        <v>10</v>
      </c>
      <c r="H574" t="str">
        <f>VLOOKUP(Table1[[#This Row],[Code Product Line]],ProductLineTable[], 2,FALSE)</f>
        <v>Snappies</v>
      </c>
      <c r="I574" t="str">
        <f>VLOOKUP(Table1[[#This Row],[Code Product Name]], ProductNameTable[], 2, FALSE)</f>
        <v>Play Shirt</v>
      </c>
      <c r="J574" t="str">
        <f>VLOOKUP(Table1[[#This Row],[Code Product Print]], ProductPrintTable[], 2, FALSE)</f>
        <v>Green</v>
      </c>
      <c r="K574" s="2" t="str">
        <f>VLOOKUP(MID(Table1[[#This Row],[SKU]],5,2)&amp;IF(MID(Table1[[#This Row],[SKU]], 7,1) ="L", "L", ""), ProductSizeTable[], 2, FALSE)</f>
        <v>XXXL</v>
      </c>
      <c r="L574" s="2" t="str">
        <f>IF(Table1[[#This Row],[Gender Product Name]] = "Neutral", Table1[[#This Row],[Gender Product Print]])</f>
        <v>Neutral</v>
      </c>
      <c r="M574" s="2" t="str">
        <f>LEFT(Table1[[#This Row],[SKU]], 2)</f>
        <v>02</v>
      </c>
      <c r="N574" s="2" t="str">
        <f>LEFT(Table1[[#This Row],[SKU]], 4)</f>
        <v>0208</v>
      </c>
      <c r="O574" s="2" t="str">
        <f>MID(Table1[[#This Row],[SKU]],IF(MID(Table1[[#This Row],[SKU]], 7,1) ="L", 8, 7),2)</f>
        <v>GR</v>
      </c>
      <c r="P574" s="2" t="str">
        <f>MID(Table1[[#This Row],[SKU]],5,2)&amp;IF(MID(Table1[[#This Row],[SKU]], 7,1) ="L", "L", "")</f>
        <v>06</v>
      </c>
      <c r="Q574" s="2" t="str">
        <f>VLOOKUP(Table1[[#This Row],[Code Product Name]], ProductNameTable[], 3, FALSE)</f>
        <v>Neutral</v>
      </c>
      <c r="R574" s="2" t="str">
        <f>VLOOKUP(Table1[[#This Row],[Code Product Print]], ProductPrintTable[], 3, FALSE)</f>
        <v>Neutral</v>
      </c>
      <c r="S574" s="2"/>
    </row>
    <row r="575" spans="1:19" ht="15" x14ac:dyDescent="0.2">
      <c r="A575" t="s">
        <v>314</v>
      </c>
      <c r="B575" t="b">
        <v>1</v>
      </c>
      <c r="C575" t="b">
        <v>0</v>
      </c>
      <c r="D575" t="s">
        <v>215</v>
      </c>
      <c r="F575">
        <v>10</v>
      </c>
      <c r="H575" t="str">
        <f>VLOOKUP(Table1[[#This Row],[Code Product Line]],ProductLineTable[], 2,FALSE)</f>
        <v>Snappies</v>
      </c>
      <c r="I575" t="str">
        <f>VLOOKUP(Table1[[#This Row],[Code Product Name]], ProductNameTable[], 2, FALSE)</f>
        <v>Play Shirt</v>
      </c>
      <c r="J575" t="str">
        <f>VLOOKUP(Table1[[#This Row],[Code Product Print]], ProductPrintTable[], 2, FALSE)</f>
        <v>Green</v>
      </c>
      <c r="K575" s="2" t="str">
        <f>VLOOKUP(MID(Table1[[#This Row],[SKU]],5,2)&amp;IF(MID(Table1[[#This Row],[SKU]], 7,1) ="L", "L", ""), ProductSizeTable[], 2, FALSE)</f>
        <v>XXXL</v>
      </c>
      <c r="L575" s="2" t="str">
        <f>IF(Table1[[#This Row],[Gender Product Name]] = "Neutral", Table1[[#This Row],[Gender Product Print]])</f>
        <v>Neutral</v>
      </c>
      <c r="M575" s="2" t="str">
        <f>LEFT(Table1[[#This Row],[SKU]], 2)</f>
        <v>02</v>
      </c>
      <c r="N575" s="2" t="str">
        <f>LEFT(Table1[[#This Row],[SKU]], 4)</f>
        <v>0208</v>
      </c>
      <c r="O575" s="2" t="str">
        <f>MID(Table1[[#This Row],[SKU]],IF(MID(Table1[[#This Row],[SKU]], 7,1) ="L", 8, 7),2)</f>
        <v>GR</v>
      </c>
      <c r="P575" s="2" t="str">
        <f>MID(Table1[[#This Row],[SKU]],5,2)&amp;IF(MID(Table1[[#This Row],[SKU]], 7,1) ="L", "L", "")</f>
        <v>06</v>
      </c>
      <c r="Q575" s="2" t="str">
        <f>VLOOKUP(Table1[[#This Row],[Code Product Name]], ProductNameTable[], 3, FALSE)</f>
        <v>Neutral</v>
      </c>
      <c r="R575" s="2" t="str">
        <f>VLOOKUP(Table1[[#This Row],[Code Product Print]], ProductPrintTable[], 3, FALSE)</f>
        <v>Neutral</v>
      </c>
      <c r="S575" s="2"/>
    </row>
    <row r="576" spans="1:19" ht="15" x14ac:dyDescent="0.2">
      <c r="A576" t="s">
        <v>315</v>
      </c>
      <c r="B576" t="b">
        <v>0</v>
      </c>
      <c r="C576" t="b">
        <v>0</v>
      </c>
      <c r="D576" t="s">
        <v>217</v>
      </c>
      <c r="F576">
        <v>10</v>
      </c>
      <c r="H576" t="str">
        <f>VLOOKUP(Table1[[#This Row],[Code Product Line]],ProductLineTable[], 2,FALSE)</f>
        <v>Snappies</v>
      </c>
      <c r="I576" t="str">
        <f>VLOOKUP(Table1[[#This Row],[Code Product Name]], ProductNameTable[], 2, FALSE)</f>
        <v>Play Shirt</v>
      </c>
      <c r="J576" t="str">
        <f>VLOOKUP(Table1[[#This Row],[Code Product Print]], ProductPrintTable[], 2, FALSE)</f>
        <v>Green</v>
      </c>
      <c r="K576" s="2" t="str">
        <f>VLOOKUP(MID(Table1[[#This Row],[SKU]],5,2)&amp;IF(MID(Table1[[#This Row],[SKU]], 7,1) ="L", "L", ""), ProductSizeTable[], 2, FALSE)</f>
        <v>XXXL</v>
      </c>
      <c r="L576" s="2" t="str">
        <f>IF(Table1[[#This Row],[Gender Product Name]] = "Neutral", Table1[[#This Row],[Gender Product Print]])</f>
        <v>Neutral</v>
      </c>
      <c r="M576" s="2" t="str">
        <f>LEFT(Table1[[#This Row],[SKU]], 2)</f>
        <v>02</v>
      </c>
      <c r="N576" s="2" t="str">
        <f>LEFT(Table1[[#This Row],[SKU]], 4)</f>
        <v>0208</v>
      </c>
      <c r="O576" s="2" t="str">
        <f>MID(Table1[[#This Row],[SKU]],IF(MID(Table1[[#This Row],[SKU]], 7,1) ="L", 8, 7),2)</f>
        <v>GR</v>
      </c>
      <c r="P576" s="2" t="str">
        <f>MID(Table1[[#This Row],[SKU]],5,2)&amp;IF(MID(Table1[[#This Row],[SKU]], 7,1) ="L", "L", "")</f>
        <v>06</v>
      </c>
      <c r="Q576" s="2" t="str">
        <f>VLOOKUP(Table1[[#This Row],[Code Product Name]], ProductNameTable[], 3, FALSE)</f>
        <v>Neutral</v>
      </c>
      <c r="R576" s="2" t="str">
        <f>VLOOKUP(Table1[[#This Row],[Code Product Print]], ProductPrintTable[], 3, FALSE)</f>
        <v>Neutral</v>
      </c>
      <c r="S576" s="2"/>
    </row>
    <row r="577" spans="1:19" ht="15" x14ac:dyDescent="0.2">
      <c r="A577" t="s">
        <v>316</v>
      </c>
      <c r="B577" t="b">
        <v>0</v>
      </c>
      <c r="C577" t="b">
        <v>0</v>
      </c>
      <c r="D577" t="s">
        <v>219</v>
      </c>
      <c r="F577">
        <v>10</v>
      </c>
      <c r="H577" t="str">
        <f>VLOOKUP(Table1[[#This Row],[Code Product Line]],ProductLineTable[], 2,FALSE)</f>
        <v>Snappies</v>
      </c>
      <c r="I577" t="str">
        <f>VLOOKUP(Table1[[#This Row],[Code Product Name]], ProductNameTable[], 2, FALSE)</f>
        <v>Play Shirt</v>
      </c>
      <c r="J577" t="str">
        <f>VLOOKUP(Table1[[#This Row],[Code Product Print]], ProductPrintTable[], 2, FALSE)</f>
        <v>Green</v>
      </c>
      <c r="K577" s="2" t="str">
        <f>VLOOKUP(MID(Table1[[#This Row],[SKU]],5,2)&amp;IF(MID(Table1[[#This Row],[SKU]], 7,1) ="L", "L", ""), ProductSizeTable[], 2, FALSE)</f>
        <v>XXXL</v>
      </c>
      <c r="L577" s="2" t="str">
        <f>IF(Table1[[#This Row],[Gender Product Name]] = "Neutral", Table1[[#This Row],[Gender Product Print]])</f>
        <v>Neutral</v>
      </c>
      <c r="M577" s="2" t="str">
        <f>LEFT(Table1[[#This Row],[SKU]], 2)</f>
        <v>02</v>
      </c>
      <c r="N577" s="2" t="str">
        <f>LEFT(Table1[[#This Row],[SKU]], 4)</f>
        <v>0208</v>
      </c>
      <c r="O577" s="2" t="str">
        <f>MID(Table1[[#This Row],[SKU]],IF(MID(Table1[[#This Row],[SKU]], 7,1) ="L", 8, 7),2)</f>
        <v>GR</v>
      </c>
      <c r="P577" s="2" t="str">
        <f>MID(Table1[[#This Row],[SKU]],5,2)&amp;IF(MID(Table1[[#This Row],[SKU]], 7,1) ="L", "L", "")</f>
        <v>06</v>
      </c>
      <c r="Q577" s="2" t="str">
        <f>VLOOKUP(Table1[[#This Row],[Code Product Name]], ProductNameTable[], 3, FALSE)</f>
        <v>Neutral</v>
      </c>
      <c r="R577" s="2" t="str">
        <f>VLOOKUP(Table1[[#This Row],[Code Product Print]], ProductPrintTable[], 3, FALSE)</f>
        <v>Neutral</v>
      </c>
      <c r="S577" s="2"/>
    </row>
    <row r="578" spans="1:19" ht="15" x14ac:dyDescent="0.2">
      <c r="A578" t="s">
        <v>317</v>
      </c>
      <c r="B578" t="b">
        <v>0</v>
      </c>
      <c r="C578" t="b">
        <v>0</v>
      </c>
      <c r="D578" t="s">
        <v>221</v>
      </c>
      <c r="F578">
        <v>10</v>
      </c>
      <c r="H578" t="str">
        <f>VLOOKUP(Table1[[#This Row],[Code Product Line]],ProductLineTable[], 2,FALSE)</f>
        <v>Snappies</v>
      </c>
      <c r="I578" t="str">
        <f>VLOOKUP(Table1[[#This Row],[Code Product Name]], ProductNameTable[], 2, FALSE)</f>
        <v>Play Shirt</v>
      </c>
      <c r="J578" t="str">
        <f>VLOOKUP(Table1[[#This Row],[Code Product Print]], ProductPrintTable[], 2, FALSE)</f>
        <v>Green</v>
      </c>
      <c r="K578" s="2" t="str">
        <f>VLOOKUP(MID(Table1[[#This Row],[SKU]],5,2)&amp;IF(MID(Table1[[#This Row],[SKU]], 7,1) ="L", "L", ""), ProductSizeTable[], 2, FALSE)</f>
        <v>XXXL</v>
      </c>
      <c r="L578" s="2" t="str">
        <f>IF(Table1[[#This Row],[Gender Product Name]] = "Neutral", Table1[[#This Row],[Gender Product Print]])</f>
        <v>Neutral</v>
      </c>
      <c r="M578" s="2" t="str">
        <f>LEFT(Table1[[#This Row],[SKU]], 2)</f>
        <v>02</v>
      </c>
      <c r="N578" s="2" t="str">
        <f>LEFT(Table1[[#This Row],[SKU]], 4)</f>
        <v>0208</v>
      </c>
      <c r="O578" s="2" t="str">
        <f>MID(Table1[[#This Row],[SKU]],IF(MID(Table1[[#This Row],[SKU]], 7,1) ="L", 8, 7),2)</f>
        <v>GR</v>
      </c>
      <c r="P578" s="2" t="str">
        <f>MID(Table1[[#This Row],[SKU]],5,2)&amp;IF(MID(Table1[[#This Row],[SKU]], 7,1) ="L", "L", "")</f>
        <v>06</v>
      </c>
      <c r="Q578" s="2" t="str">
        <f>VLOOKUP(Table1[[#This Row],[Code Product Name]], ProductNameTable[], 3, FALSE)</f>
        <v>Neutral</v>
      </c>
      <c r="R578" s="2" t="str">
        <f>VLOOKUP(Table1[[#This Row],[Code Product Print]], ProductPrintTable[], 3, FALSE)</f>
        <v>Neutral</v>
      </c>
      <c r="S578" s="2"/>
    </row>
    <row r="579" spans="1:19" ht="15" x14ac:dyDescent="0.2">
      <c r="A579" t="s">
        <v>318</v>
      </c>
      <c r="B579" t="b">
        <v>0</v>
      </c>
      <c r="C579" t="b">
        <v>0</v>
      </c>
      <c r="D579" t="s">
        <v>223</v>
      </c>
      <c r="F579">
        <v>10</v>
      </c>
      <c r="H579" t="str">
        <f>VLOOKUP(Table1[[#This Row],[Code Product Line]],ProductLineTable[], 2,FALSE)</f>
        <v>Snappies</v>
      </c>
      <c r="I579" t="str">
        <f>VLOOKUP(Table1[[#This Row],[Code Product Name]], ProductNameTable[], 2, FALSE)</f>
        <v>Play Shirt</v>
      </c>
      <c r="J579" t="str">
        <f>VLOOKUP(Table1[[#This Row],[Code Product Print]], ProductPrintTable[], 2, FALSE)</f>
        <v>Green</v>
      </c>
      <c r="K579" s="2" t="str">
        <f>VLOOKUP(MID(Table1[[#This Row],[SKU]],5,2)&amp;IF(MID(Table1[[#This Row],[SKU]], 7,1) ="L", "L", ""), ProductSizeTable[], 2, FALSE)</f>
        <v>XXXL</v>
      </c>
      <c r="L579" s="2" t="str">
        <f>IF(Table1[[#This Row],[Gender Product Name]] = "Neutral", Table1[[#This Row],[Gender Product Print]])</f>
        <v>Neutral</v>
      </c>
      <c r="M579" s="2" t="str">
        <f>LEFT(Table1[[#This Row],[SKU]], 2)</f>
        <v>02</v>
      </c>
      <c r="N579" s="2" t="str">
        <f>LEFT(Table1[[#This Row],[SKU]], 4)</f>
        <v>0208</v>
      </c>
      <c r="O579" s="2" t="str">
        <f>MID(Table1[[#This Row],[SKU]],IF(MID(Table1[[#This Row],[SKU]], 7,1) ="L", 8, 7),2)</f>
        <v>GR</v>
      </c>
      <c r="P579" s="2" t="str">
        <f>MID(Table1[[#This Row],[SKU]],5,2)&amp;IF(MID(Table1[[#This Row],[SKU]], 7,1) ="L", "L", "")</f>
        <v>06</v>
      </c>
      <c r="Q579" s="2" t="str">
        <f>VLOOKUP(Table1[[#This Row],[Code Product Name]], ProductNameTable[], 3, FALSE)</f>
        <v>Neutral</v>
      </c>
      <c r="R579" s="2" t="str">
        <f>VLOOKUP(Table1[[#This Row],[Code Product Print]], ProductPrintTable[], 3, FALSE)</f>
        <v>Neutral</v>
      </c>
      <c r="S579" s="2"/>
    </row>
    <row r="580" spans="1:19" ht="15" x14ac:dyDescent="0.2">
      <c r="A580" t="s">
        <v>319</v>
      </c>
      <c r="B580" t="b">
        <v>0</v>
      </c>
      <c r="C580" t="b">
        <v>0</v>
      </c>
      <c r="D580" t="s">
        <v>225</v>
      </c>
      <c r="F580">
        <v>10</v>
      </c>
      <c r="H580" t="str">
        <f>VLOOKUP(Table1[[#This Row],[Code Product Line]],ProductLineTable[], 2,FALSE)</f>
        <v>Snappies</v>
      </c>
      <c r="I580" t="str">
        <f>VLOOKUP(Table1[[#This Row],[Code Product Name]], ProductNameTable[], 2, FALSE)</f>
        <v>Play Shirt</v>
      </c>
      <c r="J580" t="str">
        <f>VLOOKUP(Table1[[#This Row],[Code Product Print]], ProductPrintTable[], 2, FALSE)</f>
        <v>Green</v>
      </c>
      <c r="K580" s="2" t="str">
        <f>VLOOKUP(MID(Table1[[#This Row],[SKU]],5,2)&amp;IF(MID(Table1[[#This Row],[SKU]], 7,1) ="L", "L", ""), ProductSizeTable[], 2, FALSE)</f>
        <v>XXXL</v>
      </c>
      <c r="L580" s="2" t="str">
        <f>IF(Table1[[#This Row],[Gender Product Name]] = "Neutral", Table1[[#This Row],[Gender Product Print]])</f>
        <v>Neutral</v>
      </c>
      <c r="M580" s="2" t="str">
        <f>LEFT(Table1[[#This Row],[SKU]], 2)</f>
        <v>02</v>
      </c>
      <c r="N580" s="2" t="str">
        <f>LEFT(Table1[[#This Row],[SKU]], 4)</f>
        <v>0208</v>
      </c>
      <c r="O580" s="2" t="str">
        <f>MID(Table1[[#This Row],[SKU]],IF(MID(Table1[[#This Row],[SKU]], 7,1) ="L", 8, 7),2)</f>
        <v>GR</v>
      </c>
      <c r="P580" s="2" t="str">
        <f>MID(Table1[[#This Row],[SKU]],5,2)&amp;IF(MID(Table1[[#This Row],[SKU]], 7,1) ="L", "L", "")</f>
        <v>06</v>
      </c>
      <c r="Q580" s="2" t="str">
        <f>VLOOKUP(Table1[[#This Row],[Code Product Name]], ProductNameTable[], 3, FALSE)</f>
        <v>Neutral</v>
      </c>
      <c r="R580" s="2" t="str">
        <f>VLOOKUP(Table1[[#This Row],[Code Product Print]], ProductPrintTable[], 3, FALSE)</f>
        <v>Neutral</v>
      </c>
      <c r="S580" s="2"/>
    </row>
    <row r="581" spans="1:19" ht="15" x14ac:dyDescent="0.2">
      <c r="A581" t="s">
        <v>320</v>
      </c>
      <c r="B581" t="b">
        <v>0</v>
      </c>
      <c r="C581" t="b">
        <v>0</v>
      </c>
      <c r="D581" t="s">
        <v>227</v>
      </c>
      <c r="F581">
        <v>10</v>
      </c>
      <c r="H581" t="str">
        <f>VLOOKUP(Table1[[#This Row],[Code Product Line]],ProductLineTable[], 2,FALSE)</f>
        <v>Snappies</v>
      </c>
      <c r="I581" t="str">
        <f>VLOOKUP(Table1[[#This Row],[Code Product Name]], ProductNameTable[], 2, FALSE)</f>
        <v>Play Shirt</v>
      </c>
      <c r="J581" t="str">
        <f>VLOOKUP(Table1[[#This Row],[Code Product Print]], ProductPrintTable[], 2, FALSE)</f>
        <v>Green</v>
      </c>
      <c r="K581" s="2" t="str">
        <f>VLOOKUP(MID(Table1[[#This Row],[SKU]],5,2)&amp;IF(MID(Table1[[#This Row],[SKU]], 7,1) ="L", "L", ""), ProductSizeTable[], 2, FALSE)</f>
        <v>XXXL</v>
      </c>
      <c r="L581" s="2" t="str">
        <f>IF(Table1[[#This Row],[Gender Product Name]] = "Neutral", Table1[[#This Row],[Gender Product Print]])</f>
        <v>Neutral</v>
      </c>
      <c r="M581" s="2" t="str">
        <f>LEFT(Table1[[#This Row],[SKU]], 2)</f>
        <v>02</v>
      </c>
      <c r="N581" s="2" t="str">
        <f>LEFT(Table1[[#This Row],[SKU]], 4)</f>
        <v>0208</v>
      </c>
      <c r="O581" s="2" t="str">
        <f>MID(Table1[[#This Row],[SKU]],IF(MID(Table1[[#This Row],[SKU]], 7,1) ="L", 8, 7),2)</f>
        <v>GR</v>
      </c>
      <c r="P581" s="2" t="str">
        <f>MID(Table1[[#This Row],[SKU]],5,2)&amp;IF(MID(Table1[[#This Row],[SKU]], 7,1) ="L", "L", "")</f>
        <v>06</v>
      </c>
      <c r="Q581" s="2" t="str">
        <f>VLOOKUP(Table1[[#This Row],[Code Product Name]], ProductNameTable[], 3, FALSE)</f>
        <v>Neutral</v>
      </c>
      <c r="R581" s="2" t="str">
        <f>VLOOKUP(Table1[[#This Row],[Code Product Print]], ProductPrintTable[], 3, FALSE)</f>
        <v>Neutral</v>
      </c>
      <c r="S581" s="2"/>
    </row>
    <row r="582" spans="1:19" ht="15" x14ac:dyDescent="0.2">
      <c r="A582" t="s">
        <v>321</v>
      </c>
      <c r="B582" t="b">
        <v>0</v>
      </c>
      <c r="C582" t="b">
        <v>0</v>
      </c>
      <c r="D582" t="s">
        <v>229</v>
      </c>
      <c r="F582">
        <v>10</v>
      </c>
      <c r="H582" t="str">
        <f>VLOOKUP(Table1[[#This Row],[Code Product Line]],ProductLineTable[], 2,FALSE)</f>
        <v>Snappies</v>
      </c>
      <c r="I582" t="str">
        <f>VLOOKUP(Table1[[#This Row],[Code Product Name]], ProductNameTable[], 2, FALSE)</f>
        <v>Play Shirt</v>
      </c>
      <c r="J582" t="str">
        <f>VLOOKUP(Table1[[#This Row],[Code Product Print]], ProductPrintTable[], 2, FALSE)</f>
        <v>Green</v>
      </c>
      <c r="K582" s="2" t="str">
        <f>VLOOKUP(MID(Table1[[#This Row],[SKU]],5,2)&amp;IF(MID(Table1[[#This Row],[SKU]], 7,1) ="L", "L", ""), ProductSizeTable[], 2, FALSE)</f>
        <v>XXXL</v>
      </c>
      <c r="L582" s="2" t="str">
        <f>IF(Table1[[#This Row],[Gender Product Name]] = "Neutral", Table1[[#This Row],[Gender Product Print]])</f>
        <v>Neutral</v>
      </c>
      <c r="M582" s="2" t="str">
        <f>LEFT(Table1[[#This Row],[SKU]], 2)</f>
        <v>02</v>
      </c>
      <c r="N582" s="2" t="str">
        <f>LEFT(Table1[[#This Row],[SKU]], 4)</f>
        <v>0208</v>
      </c>
      <c r="O582" s="2" t="str">
        <f>MID(Table1[[#This Row],[SKU]],IF(MID(Table1[[#This Row],[SKU]], 7,1) ="L", 8, 7),2)</f>
        <v>GR</v>
      </c>
      <c r="P582" s="2" t="str">
        <f>MID(Table1[[#This Row],[SKU]],5,2)&amp;IF(MID(Table1[[#This Row],[SKU]], 7,1) ="L", "L", "")</f>
        <v>06</v>
      </c>
      <c r="Q582" s="2" t="str">
        <f>VLOOKUP(Table1[[#This Row],[Code Product Name]], ProductNameTable[], 3, FALSE)</f>
        <v>Neutral</v>
      </c>
      <c r="R582" s="2" t="str">
        <f>VLOOKUP(Table1[[#This Row],[Code Product Print]], ProductPrintTable[], 3, FALSE)</f>
        <v>Neutral</v>
      </c>
      <c r="S582" s="2"/>
    </row>
    <row r="583" spans="1:19" ht="15" x14ac:dyDescent="0.2">
      <c r="A583" t="s">
        <v>322</v>
      </c>
      <c r="B583" t="b">
        <v>0</v>
      </c>
      <c r="C583" t="b">
        <v>0</v>
      </c>
      <c r="D583" t="s">
        <v>231</v>
      </c>
      <c r="F583">
        <v>10</v>
      </c>
      <c r="H583" t="str">
        <f>VLOOKUP(Table1[[#This Row],[Code Product Line]],ProductLineTable[], 2,FALSE)</f>
        <v>Snappies</v>
      </c>
      <c r="I583" t="str">
        <f>VLOOKUP(Table1[[#This Row],[Code Product Name]], ProductNameTable[], 2, FALSE)</f>
        <v>Play Shirt</v>
      </c>
      <c r="J583" t="str">
        <f>VLOOKUP(Table1[[#This Row],[Code Product Print]], ProductPrintTable[], 2, FALSE)</f>
        <v>Green</v>
      </c>
      <c r="K583" s="2" t="str">
        <f>VLOOKUP(MID(Table1[[#This Row],[SKU]],5,2)&amp;IF(MID(Table1[[#This Row],[SKU]], 7,1) ="L", "L", ""), ProductSizeTable[], 2, FALSE)</f>
        <v>XXXL</v>
      </c>
      <c r="L583" s="2" t="str">
        <f>IF(Table1[[#This Row],[Gender Product Name]] = "Neutral", Table1[[#This Row],[Gender Product Print]])</f>
        <v>Neutral</v>
      </c>
      <c r="M583" s="2" t="str">
        <f>LEFT(Table1[[#This Row],[SKU]], 2)</f>
        <v>02</v>
      </c>
      <c r="N583" s="2" t="str">
        <f>LEFT(Table1[[#This Row],[SKU]], 4)</f>
        <v>0208</v>
      </c>
      <c r="O583" s="2" t="str">
        <f>MID(Table1[[#This Row],[SKU]],IF(MID(Table1[[#This Row],[SKU]], 7,1) ="L", 8, 7),2)</f>
        <v>GR</v>
      </c>
      <c r="P583" s="2" t="str">
        <f>MID(Table1[[#This Row],[SKU]],5,2)&amp;IF(MID(Table1[[#This Row],[SKU]], 7,1) ="L", "L", "")</f>
        <v>06</v>
      </c>
      <c r="Q583" s="2" t="str">
        <f>VLOOKUP(Table1[[#This Row],[Code Product Name]], ProductNameTable[], 3, FALSE)</f>
        <v>Neutral</v>
      </c>
      <c r="R583" s="2" t="str">
        <f>VLOOKUP(Table1[[#This Row],[Code Product Print]], ProductPrintTable[], 3, FALSE)</f>
        <v>Neutral</v>
      </c>
      <c r="S583" s="2"/>
    </row>
    <row r="584" spans="1:19" ht="15" x14ac:dyDescent="0.2">
      <c r="A584" t="s">
        <v>323</v>
      </c>
      <c r="B584" t="b">
        <v>1</v>
      </c>
      <c r="C584" t="b">
        <v>0</v>
      </c>
      <c r="D584" t="s">
        <v>324</v>
      </c>
      <c r="F584">
        <v>10</v>
      </c>
      <c r="H584" t="str">
        <f>VLOOKUP(Table1[[#This Row],[Code Product Line]],ProductLineTable[], 2,FALSE)</f>
        <v>Snappies</v>
      </c>
      <c r="I584" t="str">
        <f>VLOOKUP(Table1[[#This Row],[Code Product Name]], ProductNameTable[], 2, FALSE)</f>
        <v>Play Shirt</v>
      </c>
      <c r="J584" t="str">
        <f>VLOOKUP(Table1[[#This Row],[Code Product Print]], ProductPrintTable[], 2, FALSE)</f>
        <v>Metro</v>
      </c>
      <c r="K584" s="2" t="str">
        <f>VLOOKUP(MID(Table1[[#This Row],[SKU]],5,2)&amp;IF(MID(Table1[[#This Row],[SKU]], 7,1) ="L", "L", ""), ProductSizeTable[], 2, FALSE)</f>
        <v>XXXL</v>
      </c>
      <c r="L584" s="2" t="str">
        <f>IF(Table1[[#This Row],[Gender Product Name]] = "Neutral", Table1[[#This Row],[Gender Product Print]])</f>
        <v>Neutral</v>
      </c>
      <c r="M584" s="2" t="str">
        <f>LEFT(Table1[[#This Row],[SKU]], 2)</f>
        <v>02</v>
      </c>
      <c r="N584" s="2" t="str">
        <f>LEFT(Table1[[#This Row],[SKU]], 4)</f>
        <v>0208</v>
      </c>
      <c r="O584" s="2" t="str">
        <f>MID(Table1[[#This Row],[SKU]],IF(MID(Table1[[#This Row],[SKU]], 7,1) ="L", 8, 7),2)</f>
        <v>ME</v>
      </c>
      <c r="P584" s="2" t="str">
        <f>MID(Table1[[#This Row],[SKU]],5,2)&amp;IF(MID(Table1[[#This Row],[SKU]], 7,1) ="L", "L", "")</f>
        <v>06</v>
      </c>
      <c r="Q584" s="2" t="str">
        <f>VLOOKUP(Table1[[#This Row],[Code Product Name]], ProductNameTable[], 3, FALSE)</f>
        <v>Neutral</v>
      </c>
      <c r="R584" s="2" t="str">
        <f>VLOOKUP(Table1[[#This Row],[Code Product Print]], ProductPrintTable[], 3, FALSE)</f>
        <v>Neutral</v>
      </c>
      <c r="S584" s="2"/>
    </row>
    <row r="585" spans="1:19" ht="15" x14ac:dyDescent="0.2">
      <c r="A585" t="s">
        <v>325</v>
      </c>
      <c r="B585" t="b">
        <v>1</v>
      </c>
      <c r="C585" t="b">
        <v>0</v>
      </c>
      <c r="D585" t="s">
        <v>326</v>
      </c>
      <c r="F585">
        <v>10</v>
      </c>
      <c r="H585" t="str">
        <f>VLOOKUP(Table1[[#This Row],[Code Product Line]],ProductLineTable[], 2,FALSE)</f>
        <v>Snappies</v>
      </c>
      <c r="I585" t="str">
        <f>VLOOKUP(Table1[[#This Row],[Code Product Name]], ProductNameTable[], 2, FALSE)</f>
        <v>Play Shirt</v>
      </c>
      <c r="J585" t="str">
        <f>VLOOKUP(Table1[[#This Row],[Code Product Print]], ProductPrintTable[], 2, FALSE)</f>
        <v>Overnights</v>
      </c>
      <c r="K585" s="2" t="str">
        <f>VLOOKUP(MID(Table1[[#This Row],[SKU]],5,2)&amp;IF(MID(Table1[[#This Row],[SKU]], 7,1) ="L", "L", ""), ProductSizeTable[], 2, FALSE)</f>
        <v>XXXL</v>
      </c>
      <c r="L585" s="2" t="str">
        <f>IF(Table1[[#This Row],[Gender Product Name]] = "Neutral", Table1[[#This Row],[Gender Product Print]])</f>
        <v>Neutral</v>
      </c>
      <c r="M585" s="2" t="str">
        <f>LEFT(Table1[[#This Row],[SKU]], 2)</f>
        <v>02</v>
      </c>
      <c r="N585" s="2" t="str">
        <f>LEFT(Table1[[#This Row],[SKU]], 4)</f>
        <v>0208</v>
      </c>
      <c r="O585" s="2" t="str">
        <f>MID(Table1[[#This Row],[SKU]],IF(MID(Table1[[#This Row],[SKU]], 7,1) ="L", 8, 7),2)</f>
        <v>ON</v>
      </c>
      <c r="P585" s="2" t="str">
        <f>MID(Table1[[#This Row],[SKU]],5,2)&amp;IF(MID(Table1[[#This Row],[SKU]], 7,1) ="L", "L", "")</f>
        <v>06</v>
      </c>
      <c r="Q585" s="2" t="str">
        <f>VLOOKUP(Table1[[#This Row],[Code Product Name]], ProductNameTable[], 3, FALSE)</f>
        <v>Neutral</v>
      </c>
      <c r="R585" s="2" t="str">
        <f>VLOOKUP(Table1[[#This Row],[Code Product Print]], ProductPrintTable[], 3, FALSE)</f>
        <v>Neutral</v>
      </c>
      <c r="S585" s="2"/>
    </row>
    <row r="586" spans="1:19" ht="15" x14ac:dyDescent="0.2">
      <c r="A586" t="s">
        <v>327</v>
      </c>
      <c r="B586" t="b">
        <v>0</v>
      </c>
      <c r="C586" t="b">
        <v>0</v>
      </c>
      <c r="D586" t="s">
        <v>328</v>
      </c>
      <c r="F586">
        <v>10</v>
      </c>
      <c r="H586" t="str">
        <f>VLOOKUP(Table1[[#This Row],[Code Product Line]],ProductLineTable[], 2,FALSE)</f>
        <v>Snappies</v>
      </c>
      <c r="I586" t="str">
        <f>VLOOKUP(Table1[[#This Row],[Code Product Name]], ProductNameTable[], 2, FALSE)</f>
        <v>Play Shirt</v>
      </c>
      <c r="J586" t="str">
        <f>VLOOKUP(Table1[[#This Row],[Code Product Print]], ProductPrintTable[], 2, FALSE)</f>
        <v>Pink</v>
      </c>
      <c r="K586" s="2" t="str">
        <f>VLOOKUP(MID(Table1[[#This Row],[SKU]],5,2)&amp;IF(MID(Table1[[#This Row],[SKU]], 7,1) ="L", "L", ""), ProductSizeTable[], 2, FALSE)</f>
        <v>XXXL</v>
      </c>
      <c r="L586" s="2" t="str">
        <f>IF(Table1[[#This Row],[Gender Product Name]] = "Neutral", Table1[[#This Row],[Gender Product Print]])</f>
        <v>Female</v>
      </c>
      <c r="M586" s="2" t="str">
        <f>LEFT(Table1[[#This Row],[SKU]], 2)</f>
        <v>02</v>
      </c>
      <c r="N586" s="2" t="str">
        <f>LEFT(Table1[[#This Row],[SKU]], 4)</f>
        <v>0208</v>
      </c>
      <c r="O586" s="2" t="str">
        <f>MID(Table1[[#This Row],[SKU]],IF(MID(Table1[[#This Row],[SKU]], 7,1) ="L", 8, 7),2)</f>
        <v>PK</v>
      </c>
      <c r="P586" s="2" t="str">
        <f>MID(Table1[[#This Row],[SKU]],5,2)&amp;IF(MID(Table1[[#This Row],[SKU]], 7,1) ="L", "L", "")</f>
        <v>06</v>
      </c>
      <c r="Q586" s="2" t="str">
        <f>VLOOKUP(Table1[[#This Row],[Code Product Name]], ProductNameTable[], 3, FALSE)</f>
        <v>Neutral</v>
      </c>
      <c r="R586" s="2" t="str">
        <f>VLOOKUP(Table1[[#This Row],[Code Product Print]], ProductPrintTable[], 3, FALSE)</f>
        <v>Female</v>
      </c>
      <c r="S586" s="2"/>
    </row>
    <row r="587" spans="1:19" ht="15" x14ac:dyDescent="0.2">
      <c r="A587" t="s">
        <v>329</v>
      </c>
      <c r="B587" t="b">
        <v>0</v>
      </c>
      <c r="C587" t="b">
        <v>0</v>
      </c>
      <c r="D587" t="s">
        <v>207</v>
      </c>
      <c r="F587">
        <v>10</v>
      </c>
      <c r="H587" t="str">
        <f>VLOOKUP(Table1[[#This Row],[Code Product Line]],ProductLineTable[], 2,FALSE)</f>
        <v>Snappies</v>
      </c>
      <c r="I587" t="str">
        <f>VLOOKUP(Table1[[#This Row],[Code Product Name]], ProductNameTable[], 2, FALSE)</f>
        <v>Play Shirt</v>
      </c>
      <c r="J587" t="str">
        <f>VLOOKUP(Table1[[#This Row],[Code Product Print]], ProductPrintTable[], 2, FALSE)</f>
        <v>Pink</v>
      </c>
      <c r="K587" s="2" t="str">
        <f>VLOOKUP(MID(Table1[[#This Row],[SKU]],5,2)&amp;IF(MID(Table1[[#This Row],[SKU]], 7,1) ="L", "L", ""), ProductSizeTable[], 2, FALSE)</f>
        <v>XXXL</v>
      </c>
      <c r="L587" s="2" t="str">
        <f>IF(Table1[[#This Row],[Gender Product Name]] = "Neutral", Table1[[#This Row],[Gender Product Print]])</f>
        <v>Female</v>
      </c>
      <c r="M587" s="2" t="str">
        <f>LEFT(Table1[[#This Row],[SKU]], 2)</f>
        <v>02</v>
      </c>
      <c r="N587" s="2" t="str">
        <f>LEFT(Table1[[#This Row],[SKU]], 4)</f>
        <v>0208</v>
      </c>
      <c r="O587" s="2" t="str">
        <f>MID(Table1[[#This Row],[SKU]],IF(MID(Table1[[#This Row],[SKU]], 7,1) ="L", 8, 7),2)</f>
        <v>PK</v>
      </c>
      <c r="P587" s="2" t="str">
        <f>MID(Table1[[#This Row],[SKU]],5,2)&amp;IF(MID(Table1[[#This Row],[SKU]], 7,1) ="L", "L", "")</f>
        <v>06</v>
      </c>
      <c r="Q587" s="2" t="str">
        <f>VLOOKUP(Table1[[#This Row],[Code Product Name]], ProductNameTable[], 3, FALSE)</f>
        <v>Neutral</v>
      </c>
      <c r="R587" s="2" t="str">
        <f>VLOOKUP(Table1[[#This Row],[Code Product Print]], ProductPrintTable[], 3, FALSE)</f>
        <v>Female</v>
      </c>
      <c r="S587" s="2"/>
    </row>
    <row r="588" spans="1:19" ht="15" x14ac:dyDescent="0.2">
      <c r="A588" t="s">
        <v>330</v>
      </c>
      <c r="B588" t="b">
        <v>0</v>
      </c>
      <c r="C588" t="b">
        <v>0</v>
      </c>
      <c r="D588" t="s">
        <v>209</v>
      </c>
      <c r="F588">
        <v>10</v>
      </c>
      <c r="H588" t="str">
        <f>VLOOKUP(Table1[[#This Row],[Code Product Line]],ProductLineTable[], 2,FALSE)</f>
        <v>Snappies</v>
      </c>
      <c r="I588" t="str">
        <f>VLOOKUP(Table1[[#This Row],[Code Product Name]], ProductNameTable[], 2, FALSE)</f>
        <v>Play Shirt</v>
      </c>
      <c r="J588" t="str">
        <f>VLOOKUP(Table1[[#This Row],[Code Product Print]], ProductPrintTable[], 2, FALSE)</f>
        <v>Pink</v>
      </c>
      <c r="K588" s="2" t="str">
        <f>VLOOKUP(MID(Table1[[#This Row],[SKU]],5,2)&amp;IF(MID(Table1[[#This Row],[SKU]], 7,1) ="L", "L", ""), ProductSizeTable[], 2, FALSE)</f>
        <v>XXXL</v>
      </c>
      <c r="L588" s="2" t="str">
        <f>IF(Table1[[#This Row],[Gender Product Name]] = "Neutral", Table1[[#This Row],[Gender Product Print]])</f>
        <v>Female</v>
      </c>
      <c r="M588" s="2" t="str">
        <f>LEFT(Table1[[#This Row],[SKU]], 2)</f>
        <v>02</v>
      </c>
      <c r="N588" s="2" t="str">
        <f>LEFT(Table1[[#This Row],[SKU]], 4)</f>
        <v>0208</v>
      </c>
      <c r="O588" s="2" t="str">
        <f>MID(Table1[[#This Row],[SKU]],IF(MID(Table1[[#This Row],[SKU]], 7,1) ="L", 8, 7),2)</f>
        <v>PK</v>
      </c>
      <c r="P588" s="2" t="str">
        <f>MID(Table1[[#This Row],[SKU]],5,2)&amp;IF(MID(Table1[[#This Row],[SKU]], 7,1) ="L", "L", "")</f>
        <v>06</v>
      </c>
      <c r="Q588" s="2" t="str">
        <f>VLOOKUP(Table1[[#This Row],[Code Product Name]], ProductNameTable[], 3, FALSE)</f>
        <v>Neutral</v>
      </c>
      <c r="R588" s="2" t="str">
        <f>VLOOKUP(Table1[[#This Row],[Code Product Print]], ProductPrintTable[], 3, FALSE)</f>
        <v>Female</v>
      </c>
      <c r="S588" s="2"/>
    </row>
    <row r="589" spans="1:19" ht="15" x14ac:dyDescent="0.2">
      <c r="A589" t="s">
        <v>331</v>
      </c>
      <c r="B589" t="b">
        <v>0</v>
      </c>
      <c r="C589" t="b">
        <v>0</v>
      </c>
      <c r="D589" t="s">
        <v>211</v>
      </c>
      <c r="F589">
        <v>10</v>
      </c>
      <c r="H589" t="str">
        <f>VLOOKUP(Table1[[#This Row],[Code Product Line]],ProductLineTable[], 2,FALSE)</f>
        <v>Snappies</v>
      </c>
      <c r="I589" t="str">
        <f>VLOOKUP(Table1[[#This Row],[Code Product Name]], ProductNameTable[], 2, FALSE)</f>
        <v>Play Shirt</v>
      </c>
      <c r="J589" t="str">
        <f>VLOOKUP(Table1[[#This Row],[Code Product Print]], ProductPrintTable[], 2, FALSE)</f>
        <v>Pink</v>
      </c>
      <c r="K589" s="2" t="str">
        <f>VLOOKUP(MID(Table1[[#This Row],[SKU]],5,2)&amp;IF(MID(Table1[[#This Row],[SKU]], 7,1) ="L", "L", ""), ProductSizeTable[], 2, FALSE)</f>
        <v>XXXL</v>
      </c>
      <c r="L589" s="2" t="str">
        <f>IF(Table1[[#This Row],[Gender Product Name]] = "Neutral", Table1[[#This Row],[Gender Product Print]])</f>
        <v>Female</v>
      </c>
      <c r="M589" s="2" t="str">
        <f>LEFT(Table1[[#This Row],[SKU]], 2)</f>
        <v>02</v>
      </c>
      <c r="N589" s="2" t="str">
        <f>LEFT(Table1[[#This Row],[SKU]], 4)</f>
        <v>0208</v>
      </c>
      <c r="O589" s="2" t="str">
        <f>MID(Table1[[#This Row],[SKU]],IF(MID(Table1[[#This Row],[SKU]], 7,1) ="L", 8, 7),2)</f>
        <v>PK</v>
      </c>
      <c r="P589" s="2" t="str">
        <f>MID(Table1[[#This Row],[SKU]],5,2)&amp;IF(MID(Table1[[#This Row],[SKU]], 7,1) ="L", "L", "")</f>
        <v>06</v>
      </c>
      <c r="Q589" s="2" t="str">
        <f>VLOOKUP(Table1[[#This Row],[Code Product Name]], ProductNameTable[], 3, FALSE)</f>
        <v>Neutral</v>
      </c>
      <c r="R589" s="2" t="str">
        <f>VLOOKUP(Table1[[#This Row],[Code Product Print]], ProductPrintTable[], 3, FALSE)</f>
        <v>Female</v>
      </c>
      <c r="S589" s="2"/>
    </row>
    <row r="590" spans="1:19" ht="15" x14ac:dyDescent="0.2">
      <c r="A590" t="s">
        <v>332</v>
      </c>
      <c r="B590" t="b">
        <v>0</v>
      </c>
      <c r="C590" t="b">
        <v>0</v>
      </c>
      <c r="D590" t="s">
        <v>213</v>
      </c>
      <c r="F590">
        <v>10</v>
      </c>
      <c r="H590" t="str">
        <f>VLOOKUP(Table1[[#This Row],[Code Product Line]],ProductLineTable[], 2,FALSE)</f>
        <v>Snappies</v>
      </c>
      <c r="I590" t="str">
        <f>VLOOKUP(Table1[[#This Row],[Code Product Name]], ProductNameTable[], 2, FALSE)</f>
        <v>Play Shirt</v>
      </c>
      <c r="J590" t="str">
        <f>VLOOKUP(Table1[[#This Row],[Code Product Print]], ProductPrintTable[], 2, FALSE)</f>
        <v>Pink</v>
      </c>
      <c r="K590" s="2" t="str">
        <f>VLOOKUP(MID(Table1[[#This Row],[SKU]],5,2)&amp;IF(MID(Table1[[#This Row],[SKU]], 7,1) ="L", "L", ""), ProductSizeTable[], 2, FALSE)</f>
        <v>XXXL</v>
      </c>
      <c r="L590" s="2" t="str">
        <f>IF(Table1[[#This Row],[Gender Product Name]] = "Neutral", Table1[[#This Row],[Gender Product Print]])</f>
        <v>Female</v>
      </c>
      <c r="M590" s="2" t="str">
        <f>LEFT(Table1[[#This Row],[SKU]], 2)</f>
        <v>02</v>
      </c>
      <c r="N590" s="2" t="str">
        <f>LEFT(Table1[[#This Row],[SKU]], 4)</f>
        <v>0208</v>
      </c>
      <c r="O590" s="2" t="str">
        <f>MID(Table1[[#This Row],[SKU]],IF(MID(Table1[[#This Row],[SKU]], 7,1) ="L", 8, 7),2)</f>
        <v>PK</v>
      </c>
      <c r="P590" s="2" t="str">
        <f>MID(Table1[[#This Row],[SKU]],5,2)&amp;IF(MID(Table1[[#This Row],[SKU]], 7,1) ="L", "L", "")</f>
        <v>06</v>
      </c>
      <c r="Q590" s="2" t="str">
        <f>VLOOKUP(Table1[[#This Row],[Code Product Name]], ProductNameTable[], 3, FALSE)</f>
        <v>Neutral</v>
      </c>
      <c r="R590" s="2" t="str">
        <f>VLOOKUP(Table1[[#This Row],[Code Product Print]], ProductPrintTable[], 3, FALSE)</f>
        <v>Female</v>
      </c>
      <c r="S590" s="2"/>
    </row>
    <row r="591" spans="1:19" ht="15" x14ac:dyDescent="0.2">
      <c r="A591" t="s">
        <v>333</v>
      </c>
      <c r="B591" t="b">
        <v>1</v>
      </c>
      <c r="C591" t="b">
        <v>0</v>
      </c>
      <c r="D591" t="s">
        <v>215</v>
      </c>
      <c r="F591">
        <v>10</v>
      </c>
      <c r="H591" t="str">
        <f>VLOOKUP(Table1[[#This Row],[Code Product Line]],ProductLineTable[], 2,FALSE)</f>
        <v>Snappies</v>
      </c>
      <c r="I591" t="str">
        <f>VLOOKUP(Table1[[#This Row],[Code Product Name]], ProductNameTable[], 2, FALSE)</f>
        <v>Play Shirt</v>
      </c>
      <c r="J591" t="str">
        <f>VLOOKUP(Table1[[#This Row],[Code Product Print]], ProductPrintTable[], 2, FALSE)</f>
        <v>Pink</v>
      </c>
      <c r="K591" s="2" t="str">
        <f>VLOOKUP(MID(Table1[[#This Row],[SKU]],5,2)&amp;IF(MID(Table1[[#This Row],[SKU]], 7,1) ="L", "L", ""), ProductSizeTable[], 2, FALSE)</f>
        <v>XXXL</v>
      </c>
      <c r="L591" s="2" t="str">
        <f>IF(Table1[[#This Row],[Gender Product Name]] = "Neutral", Table1[[#This Row],[Gender Product Print]])</f>
        <v>Female</v>
      </c>
      <c r="M591" s="2" t="str">
        <f>LEFT(Table1[[#This Row],[SKU]], 2)</f>
        <v>02</v>
      </c>
      <c r="N591" s="2" t="str">
        <f>LEFT(Table1[[#This Row],[SKU]], 4)</f>
        <v>0208</v>
      </c>
      <c r="O591" s="2" t="str">
        <f>MID(Table1[[#This Row],[SKU]],IF(MID(Table1[[#This Row],[SKU]], 7,1) ="L", 8, 7),2)</f>
        <v>PK</v>
      </c>
      <c r="P591" s="2" t="str">
        <f>MID(Table1[[#This Row],[SKU]],5,2)&amp;IF(MID(Table1[[#This Row],[SKU]], 7,1) ="L", "L", "")</f>
        <v>06</v>
      </c>
      <c r="Q591" s="2" t="str">
        <f>VLOOKUP(Table1[[#This Row],[Code Product Name]], ProductNameTable[], 3, FALSE)</f>
        <v>Neutral</v>
      </c>
      <c r="R591" s="2" t="str">
        <f>VLOOKUP(Table1[[#This Row],[Code Product Print]], ProductPrintTable[], 3, FALSE)</f>
        <v>Female</v>
      </c>
      <c r="S591" s="2"/>
    </row>
    <row r="592" spans="1:19" ht="15" x14ac:dyDescent="0.2">
      <c r="A592" t="s">
        <v>334</v>
      </c>
      <c r="B592" t="b">
        <v>0</v>
      </c>
      <c r="C592" t="b">
        <v>0</v>
      </c>
      <c r="D592" t="s">
        <v>217</v>
      </c>
      <c r="F592">
        <v>10</v>
      </c>
      <c r="H592" t="str">
        <f>VLOOKUP(Table1[[#This Row],[Code Product Line]],ProductLineTable[], 2,FALSE)</f>
        <v>Snappies</v>
      </c>
      <c r="I592" t="str">
        <f>VLOOKUP(Table1[[#This Row],[Code Product Name]], ProductNameTable[], 2, FALSE)</f>
        <v>Play Shirt</v>
      </c>
      <c r="J592" t="str">
        <f>VLOOKUP(Table1[[#This Row],[Code Product Print]], ProductPrintTable[], 2, FALSE)</f>
        <v>Pink</v>
      </c>
      <c r="K592" s="2" t="str">
        <f>VLOOKUP(MID(Table1[[#This Row],[SKU]],5,2)&amp;IF(MID(Table1[[#This Row],[SKU]], 7,1) ="L", "L", ""), ProductSizeTable[], 2, FALSE)</f>
        <v>XXXL</v>
      </c>
      <c r="L592" s="2" t="str">
        <f>IF(Table1[[#This Row],[Gender Product Name]] = "Neutral", Table1[[#This Row],[Gender Product Print]])</f>
        <v>Female</v>
      </c>
      <c r="M592" s="2" t="str">
        <f>LEFT(Table1[[#This Row],[SKU]], 2)</f>
        <v>02</v>
      </c>
      <c r="N592" s="2" t="str">
        <f>LEFT(Table1[[#This Row],[SKU]], 4)</f>
        <v>0208</v>
      </c>
      <c r="O592" s="2" t="str">
        <f>MID(Table1[[#This Row],[SKU]],IF(MID(Table1[[#This Row],[SKU]], 7,1) ="L", 8, 7),2)</f>
        <v>PK</v>
      </c>
      <c r="P592" s="2" t="str">
        <f>MID(Table1[[#This Row],[SKU]],5,2)&amp;IF(MID(Table1[[#This Row],[SKU]], 7,1) ="L", "L", "")</f>
        <v>06</v>
      </c>
      <c r="Q592" s="2" t="str">
        <f>VLOOKUP(Table1[[#This Row],[Code Product Name]], ProductNameTable[], 3, FALSE)</f>
        <v>Neutral</v>
      </c>
      <c r="R592" s="2" t="str">
        <f>VLOOKUP(Table1[[#This Row],[Code Product Print]], ProductPrintTable[], 3, FALSE)</f>
        <v>Female</v>
      </c>
      <c r="S592" s="2"/>
    </row>
    <row r="593" spans="1:19" ht="15" x14ac:dyDescent="0.2">
      <c r="A593" t="s">
        <v>335</v>
      </c>
      <c r="B593" t="b">
        <v>0</v>
      </c>
      <c r="C593" t="b">
        <v>0</v>
      </c>
      <c r="D593" t="s">
        <v>219</v>
      </c>
      <c r="F593">
        <v>10</v>
      </c>
      <c r="H593" t="str">
        <f>VLOOKUP(Table1[[#This Row],[Code Product Line]],ProductLineTable[], 2,FALSE)</f>
        <v>Snappies</v>
      </c>
      <c r="I593" t="str">
        <f>VLOOKUP(Table1[[#This Row],[Code Product Name]], ProductNameTable[], 2, FALSE)</f>
        <v>Play Shirt</v>
      </c>
      <c r="J593" t="str">
        <f>VLOOKUP(Table1[[#This Row],[Code Product Print]], ProductPrintTable[], 2, FALSE)</f>
        <v>Pink</v>
      </c>
      <c r="K593" s="2" t="str">
        <f>VLOOKUP(MID(Table1[[#This Row],[SKU]],5,2)&amp;IF(MID(Table1[[#This Row],[SKU]], 7,1) ="L", "L", ""), ProductSizeTable[], 2, FALSE)</f>
        <v>XXXL</v>
      </c>
      <c r="L593" s="2" t="str">
        <f>IF(Table1[[#This Row],[Gender Product Name]] = "Neutral", Table1[[#This Row],[Gender Product Print]])</f>
        <v>Female</v>
      </c>
      <c r="M593" s="2" t="str">
        <f>LEFT(Table1[[#This Row],[SKU]], 2)</f>
        <v>02</v>
      </c>
      <c r="N593" s="2" t="str">
        <f>LEFT(Table1[[#This Row],[SKU]], 4)</f>
        <v>0208</v>
      </c>
      <c r="O593" s="2" t="str">
        <f>MID(Table1[[#This Row],[SKU]],IF(MID(Table1[[#This Row],[SKU]], 7,1) ="L", 8, 7),2)</f>
        <v>PK</v>
      </c>
      <c r="P593" s="2" t="str">
        <f>MID(Table1[[#This Row],[SKU]],5,2)&amp;IF(MID(Table1[[#This Row],[SKU]], 7,1) ="L", "L", "")</f>
        <v>06</v>
      </c>
      <c r="Q593" s="2" t="str">
        <f>VLOOKUP(Table1[[#This Row],[Code Product Name]], ProductNameTable[], 3, FALSE)</f>
        <v>Neutral</v>
      </c>
      <c r="R593" s="2" t="str">
        <f>VLOOKUP(Table1[[#This Row],[Code Product Print]], ProductPrintTable[], 3, FALSE)</f>
        <v>Female</v>
      </c>
      <c r="S593" s="2"/>
    </row>
    <row r="594" spans="1:19" ht="15" x14ac:dyDescent="0.2">
      <c r="A594" t="s">
        <v>336</v>
      </c>
      <c r="B594" t="b">
        <v>0</v>
      </c>
      <c r="C594" t="b">
        <v>0</v>
      </c>
      <c r="D594" t="s">
        <v>221</v>
      </c>
      <c r="F594">
        <v>10</v>
      </c>
      <c r="H594" t="str">
        <f>VLOOKUP(Table1[[#This Row],[Code Product Line]],ProductLineTable[], 2,FALSE)</f>
        <v>Snappies</v>
      </c>
      <c r="I594" t="str">
        <f>VLOOKUP(Table1[[#This Row],[Code Product Name]], ProductNameTable[], 2, FALSE)</f>
        <v>Play Shirt</v>
      </c>
      <c r="J594" t="str">
        <f>VLOOKUP(Table1[[#This Row],[Code Product Print]], ProductPrintTable[], 2, FALSE)</f>
        <v>Pink</v>
      </c>
      <c r="K594" s="2" t="str">
        <f>VLOOKUP(MID(Table1[[#This Row],[SKU]],5,2)&amp;IF(MID(Table1[[#This Row],[SKU]], 7,1) ="L", "L", ""), ProductSizeTable[], 2, FALSE)</f>
        <v>XXXL</v>
      </c>
      <c r="L594" s="2" t="str">
        <f>IF(Table1[[#This Row],[Gender Product Name]] = "Neutral", Table1[[#This Row],[Gender Product Print]])</f>
        <v>Female</v>
      </c>
      <c r="M594" s="2" t="str">
        <f>LEFT(Table1[[#This Row],[SKU]], 2)</f>
        <v>02</v>
      </c>
      <c r="N594" s="2" t="str">
        <f>LEFT(Table1[[#This Row],[SKU]], 4)</f>
        <v>0208</v>
      </c>
      <c r="O594" s="2" t="str">
        <f>MID(Table1[[#This Row],[SKU]],IF(MID(Table1[[#This Row],[SKU]], 7,1) ="L", 8, 7),2)</f>
        <v>PK</v>
      </c>
      <c r="P594" s="2" t="str">
        <f>MID(Table1[[#This Row],[SKU]],5,2)&amp;IF(MID(Table1[[#This Row],[SKU]], 7,1) ="L", "L", "")</f>
        <v>06</v>
      </c>
      <c r="Q594" s="2" t="str">
        <f>VLOOKUP(Table1[[#This Row],[Code Product Name]], ProductNameTable[], 3, FALSE)</f>
        <v>Neutral</v>
      </c>
      <c r="R594" s="2" t="str">
        <f>VLOOKUP(Table1[[#This Row],[Code Product Print]], ProductPrintTable[], 3, FALSE)</f>
        <v>Female</v>
      </c>
      <c r="S594" s="2"/>
    </row>
    <row r="595" spans="1:19" ht="15" x14ac:dyDescent="0.2">
      <c r="A595" t="s">
        <v>337</v>
      </c>
      <c r="B595" t="b">
        <v>0</v>
      </c>
      <c r="C595" t="b">
        <v>0</v>
      </c>
      <c r="D595" t="s">
        <v>223</v>
      </c>
      <c r="F595">
        <v>10</v>
      </c>
      <c r="H595" t="str">
        <f>VLOOKUP(Table1[[#This Row],[Code Product Line]],ProductLineTable[], 2,FALSE)</f>
        <v>Snappies</v>
      </c>
      <c r="I595" t="str">
        <f>VLOOKUP(Table1[[#This Row],[Code Product Name]], ProductNameTable[], 2, FALSE)</f>
        <v>Play Shirt</v>
      </c>
      <c r="J595" t="str">
        <f>VLOOKUP(Table1[[#This Row],[Code Product Print]], ProductPrintTable[], 2, FALSE)</f>
        <v>Pink</v>
      </c>
      <c r="K595" s="2" t="str">
        <f>VLOOKUP(MID(Table1[[#This Row],[SKU]],5,2)&amp;IF(MID(Table1[[#This Row],[SKU]], 7,1) ="L", "L", ""), ProductSizeTable[], 2, FALSE)</f>
        <v>XXXL</v>
      </c>
      <c r="L595" s="2" t="str">
        <f>IF(Table1[[#This Row],[Gender Product Name]] = "Neutral", Table1[[#This Row],[Gender Product Print]])</f>
        <v>Female</v>
      </c>
      <c r="M595" s="2" t="str">
        <f>LEFT(Table1[[#This Row],[SKU]], 2)</f>
        <v>02</v>
      </c>
      <c r="N595" s="2" t="str">
        <f>LEFT(Table1[[#This Row],[SKU]], 4)</f>
        <v>0208</v>
      </c>
      <c r="O595" s="2" t="str">
        <f>MID(Table1[[#This Row],[SKU]],IF(MID(Table1[[#This Row],[SKU]], 7,1) ="L", 8, 7),2)</f>
        <v>PK</v>
      </c>
      <c r="P595" s="2" t="str">
        <f>MID(Table1[[#This Row],[SKU]],5,2)&amp;IF(MID(Table1[[#This Row],[SKU]], 7,1) ="L", "L", "")</f>
        <v>06</v>
      </c>
      <c r="Q595" s="2" t="str">
        <f>VLOOKUP(Table1[[#This Row],[Code Product Name]], ProductNameTable[], 3, FALSE)</f>
        <v>Neutral</v>
      </c>
      <c r="R595" s="2" t="str">
        <f>VLOOKUP(Table1[[#This Row],[Code Product Print]], ProductPrintTable[], 3, FALSE)</f>
        <v>Female</v>
      </c>
      <c r="S595" s="2"/>
    </row>
    <row r="596" spans="1:19" ht="15" x14ac:dyDescent="0.2">
      <c r="A596" t="s">
        <v>338</v>
      </c>
      <c r="B596" t="b">
        <v>0</v>
      </c>
      <c r="C596" t="b">
        <v>0</v>
      </c>
      <c r="D596" t="s">
        <v>225</v>
      </c>
      <c r="F596">
        <v>10</v>
      </c>
      <c r="H596" t="str">
        <f>VLOOKUP(Table1[[#This Row],[Code Product Line]],ProductLineTable[], 2,FALSE)</f>
        <v>Snappies</v>
      </c>
      <c r="I596" t="str">
        <f>VLOOKUP(Table1[[#This Row],[Code Product Name]], ProductNameTable[], 2, FALSE)</f>
        <v>Play Shirt</v>
      </c>
      <c r="J596" t="str">
        <f>VLOOKUP(Table1[[#This Row],[Code Product Print]], ProductPrintTable[], 2, FALSE)</f>
        <v>Pink</v>
      </c>
      <c r="K596" s="2" t="str">
        <f>VLOOKUP(MID(Table1[[#This Row],[SKU]],5,2)&amp;IF(MID(Table1[[#This Row],[SKU]], 7,1) ="L", "L", ""), ProductSizeTable[], 2, FALSE)</f>
        <v>XXXL</v>
      </c>
      <c r="L596" s="2" t="str">
        <f>IF(Table1[[#This Row],[Gender Product Name]] = "Neutral", Table1[[#This Row],[Gender Product Print]])</f>
        <v>Female</v>
      </c>
      <c r="M596" s="2" t="str">
        <f>LEFT(Table1[[#This Row],[SKU]], 2)</f>
        <v>02</v>
      </c>
      <c r="N596" s="2" t="str">
        <f>LEFT(Table1[[#This Row],[SKU]], 4)</f>
        <v>0208</v>
      </c>
      <c r="O596" s="2" t="str">
        <f>MID(Table1[[#This Row],[SKU]],IF(MID(Table1[[#This Row],[SKU]], 7,1) ="L", 8, 7),2)</f>
        <v>PK</v>
      </c>
      <c r="P596" s="2" t="str">
        <f>MID(Table1[[#This Row],[SKU]],5,2)&amp;IF(MID(Table1[[#This Row],[SKU]], 7,1) ="L", "L", "")</f>
        <v>06</v>
      </c>
      <c r="Q596" s="2" t="str">
        <f>VLOOKUP(Table1[[#This Row],[Code Product Name]], ProductNameTable[], 3, FALSE)</f>
        <v>Neutral</v>
      </c>
      <c r="R596" s="2" t="str">
        <f>VLOOKUP(Table1[[#This Row],[Code Product Print]], ProductPrintTable[], 3, FALSE)</f>
        <v>Female</v>
      </c>
      <c r="S596" s="2"/>
    </row>
    <row r="597" spans="1:19" ht="15" x14ac:dyDescent="0.2">
      <c r="A597" t="s">
        <v>339</v>
      </c>
      <c r="B597" t="b">
        <v>0</v>
      </c>
      <c r="C597" t="b">
        <v>0</v>
      </c>
      <c r="D597" t="s">
        <v>227</v>
      </c>
      <c r="F597">
        <v>10</v>
      </c>
      <c r="H597" t="str">
        <f>VLOOKUP(Table1[[#This Row],[Code Product Line]],ProductLineTable[], 2,FALSE)</f>
        <v>Snappies</v>
      </c>
      <c r="I597" t="str">
        <f>VLOOKUP(Table1[[#This Row],[Code Product Name]], ProductNameTable[], 2, FALSE)</f>
        <v>Play Shirt</v>
      </c>
      <c r="J597" t="str">
        <f>VLOOKUP(Table1[[#This Row],[Code Product Print]], ProductPrintTable[], 2, FALSE)</f>
        <v>Pink</v>
      </c>
      <c r="K597" s="2" t="str">
        <f>VLOOKUP(MID(Table1[[#This Row],[SKU]],5,2)&amp;IF(MID(Table1[[#This Row],[SKU]], 7,1) ="L", "L", ""), ProductSizeTable[], 2, FALSE)</f>
        <v>XXXL</v>
      </c>
      <c r="L597" s="2" t="str">
        <f>IF(Table1[[#This Row],[Gender Product Name]] = "Neutral", Table1[[#This Row],[Gender Product Print]])</f>
        <v>Female</v>
      </c>
      <c r="M597" s="2" t="str">
        <f>LEFT(Table1[[#This Row],[SKU]], 2)</f>
        <v>02</v>
      </c>
      <c r="N597" s="2" t="str">
        <f>LEFT(Table1[[#This Row],[SKU]], 4)</f>
        <v>0208</v>
      </c>
      <c r="O597" s="2" t="str">
        <f>MID(Table1[[#This Row],[SKU]],IF(MID(Table1[[#This Row],[SKU]], 7,1) ="L", 8, 7),2)</f>
        <v>PK</v>
      </c>
      <c r="P597" s="2" t="str">
        <f>MID(Table1[[#This Row],[SKU]],5,2)&amp;IF(MID(Table1[[#This Row],[SKU]], 7,1) ="L", "L", "")</f>
        <v>06</v>
      </c>
      <c r="Q597" s="2" t="str">
        <f>VLOOKUP(Table1[[#This Row],[Code Product Name]], ProductNameTable[], 3, FALSE)</f>
        <v>Neutral</v>
      </c>
      <c r="R597" s="2" t="str">
        <f>VLOOKUP(Table1[[#This Row],[Code Product Print]], ProductPrintTable[], 3, FALSE)</f>
        <v>Female</v>
      </c>
      <c r="S597" s="2"/>
    </row>
    <row r="598" spans="1:19" ht="15" x14ac:dyDescent="0.2">
      <c r="A598" t="s">
        <v>340</v>
      </c>
      <c r="B598" t="b">
        <v>0</v>
      </c>
      <c r="C598" t="b">
        <v>0</v>
      </c>
      <c r="D598" t="s">
        <v>229</v>
      </c>
      <c r="F598">
        <v>10</v>
      </c>
      <c r="H598" t="str">
        <f>VLOOKUP(Table1[[#This Row],[Code Product Line]],ProductLineTable[], 2,FALSE)</f>
        <v>Snappies</v>
      </c>
      <c r="I598" t="str">
        <f>VLOOKUP(Table1[[#This Row],[Code Product Name]], ProductNameTable[], 2, FALSE)</f>
        <v>Play Shirt</v>
      </c>
      <c r="J598" t="str">
        <f>VLOOKUP(Table1[[#This Row],[Code Product Print]], ProductPrintTable[], 2, FALSE)</f>
        <v>Pink</v>
      </c>
      <c r="K598" s="2" t="str">
        <f>VLOOKUP(MID(Table1[[#This Row],[SKU]],5,2)&amp;IF(MID(Table1[[#This Row],[SKU]], 7,1) ="L", "L", ""), ProductSizeTable[], 2, FALSE)</f>
        <v>XXXL</v>
      </c>
      <c r="L598" s="2" t="str">
        <f>IF(Table1[[#This Row],[Gender Product Name]] = "Neutral", Table1[[#This Row],[Gender Product Print]])</f>
        <v>Female</v>
      </c>
      <c r="M598" s="2" t="str">
        <f>LEFT(Table1[[#This Row],[SKU]], 2)</f>
        <v>02</v>
      </c>
      <c r="N598" s="2" t="str">
        <f>LEFT(Table1[[#This Row],[SKU]], 4)</f>
        <v>0208</v>
      </c>
      <c r="O598" s="2" t="str">
        <f>MID(Table1[[#This Row],[SKU]],IF(MID(Table1[[#This Row],[SKU]], 7,1) ="L", 8, 7),2)</f>
        <v>PK</v>
      </c>
      <c r="P598" s="2" t="str">
        <f>MID(Table1[[#This Row],[SKU]],5,2)&amp;IF(MID(Table1[[#This Row],[SKU]], 7,1) ="L", "L", "")</f>
        <v>06</v>
      </c>
      <c r="Q598" s="2" t="str">
        <f>VLOOKUP(Table1[[#This Row],[Code Product Name]], ProductNameTable[], 3, FALSE)</f>
        <v>Neutral</v>
      </c>
      <c r="R598" s="2" t="str">
        <f>VLOOKUP(Table1[[#This Row],[Code Product Print]], ProductPrintTable[], 3, FALSE)</f>
        <v>Female</v>
      </c>
      <c r="S598" s="2"/>
    </row>
    <row r="599" spans="1:19" ht="15" x14ac:dyDescent="0.2">
      <c r="A599" t="s">
        <v>341</v>
      </c>
      <c r="B599" t="b">
        <v>0</v>
      </c>
      <c r="C599" t="b">
        <v>0</v>
      </c>
      <c r="D599" t="s">
        <v>231</v>
      </c>
      <c r="F599">
        <v>10</v>
      </c>
      <c r="H599" t="str">
        <f>VLOOKUP(Table1[[#This Row],[Code Product Line]],ProductLineTable[], 2,FALSE)</f>
        <v>Snappies</v>
      </c>
      <c r="I599" t="str">
        <f>VLOOKUP(Table1[[#This Row],[Code Product Name]], ProductNameTable[], 2, FALSE)</f>
        <v>Play Shirt</v>
      </c>
      <c r="J599" t="str">
        <f>VLOOKUP(Table1[[#This Row],[Code Product Print]], ProductPrintTable[], 2, FALSE)</f>
        <v>Pink</v>
      </c>
      <c r="K599" s="2" t="str">
        <f>VLOOKUP(MID(Table1[[#This Row],[SKU]],5,2)&amp;IF(MID(Table1[[#This Row],[SKU]], 7,1) ="L", "L", ""), ProductSizeTable[], 2, FALSE)</f>
        <v>XXXL</v>
      </c>
      <c r="L599" s="2" t="str">
        <f>IF(Table1[[#This Row],[Gender Product Name]] = "Neutral", Table1[[#This Row],[Gender Product Print]])</f>
        <v>Female</v>
      </c>
      <c r="M599" s="2" t="str">
        <f>LEFT(Table1[[#This Row],[SKU]], 2)</f>
        <v>02</v>
      </c>
      <c r="N599" s="2" t="str">
        <f>LEFT(Table1[[#This Row],[SKU]], 4)</f>
        <v>0208</v>
      </c>
      <c r="O599" s="2" t="str">
        <f>MID(Table1[[#This Row],[SKU]],IF(MID(Table1[[#This Row],[SKU]], 7,1) ="L", 8, 7),2)</f>
        <v>PK</v>
      </c>
      <c r="P599" s="2" t="str">
        <f>MID(Table1[[#This Row],[SKU]],5,2)&amp;IF(MID(Table1[[#This Row],[SKU]], 7,1) ="L", "L", "")</f>
        <v>06</v>
      </c>
      <c r="Q599" s="2" t="str">
        <f>VLOOKUP(Table1[[#This Row],[Code Product Name]], ProductNameTable[], 3, FALSE)</f>
        <v>Neutral</v>
      </c>
      <c r="R599" s="2" t="str">
        <f>VLOOKUP(Table1[[#This Row],[Code Product Print]], ProductPrintTable[], 3, FALSE)</f>
        <v>Female</v>
      </c>
      <c r="S599" s="2"/>
    </row>
    <row r="600" spans="1:19" ht="15" x14ac:dyDescent="0.2">
      <c r="A600" t="s">
        <v>342</v>
      </c>
      <c r="B600" t="b">
        <v>1</v>
      </c>
      <c r="C600" t="b">
        <v>0</v>
      </c>
      <c r="D600" t="s">
        <v>343</v>
      </c>
      <c r="F600">
        <v>10</v>
      </c>
      <c r="H600" t="str">
        <f>VLOOKUP(Table1[[#This Row],[Code Product Line]],ProductLineTable[], 2,FALSE)</f>
        <v>Snappies</v>
      </c>
      <c r="I600" t="str">
        <f>VLOOKUP(Table1[[#This Row],[Code Product Name]], ProductNameTable[], 2, FALSE)</f>
        <v>Play Shirt</v>
      </c>
      <c r="J600" t="str">
        <f>VLOOKUP(Table1[[#This Row],[Code Product Print]], ProductPrintTable[], 2, FALSE)</f>
        <v>Puppers</v>
      </c>
      <c r="K600" s="2" t="str">
        <f>VLOOKUP(MID(Table1[[#This Row],[SKU]],5,2)&amp;IF(MID(Table1[[#This Row],[SKU]], 7,1) ="L", "L", ""), ProductSizeTable[], 2, FALSE)</f>
        <v>XXXL</v>
      </c>
      <c r="L600" s="2" t="str">
        <f>IF(Table1[[#This Row],[Gender Product Name]] = "Neutral", Table1[[#This Row],[Gender Product Print]])</f>
        <v>Neutral</v>
      </c>
      <c r="M600" s="2" t="str">
        <f>LEFT(Table1[[#This Row],[SKU]], 2)</f>
        <v>02</v>
      </c>
      <c r="N600" s="2" t="str">
        <f>LEFT(Table1[[#This Row],[SKU]], 4)</f>
        <v>0208</v>
      </c>
      <c r="O600" s="2" t="str">
        <f>MID(Table1[[#This Row],[SKU]],IF(MID(Table1[[#This Row],[SKU]], 7,1) ="L", 8, 7),2)</f>
        <v>PU</v>
      </c>
      <c r="P600" s="2" t="str">
        <f>MID(Table1[[#This Row],[SKU]],5,2)&amp;IF(MID(Table1[[#This Row],[SKU]], 7,1) ="L", "L", "")</f>
        <v>06</v>
      </c>
      <c r="Q600" s="2" t="str">
        <f>VLOOKUP(Table1[[#This Row],[Code Product Name]], ProductNameTable[], 3, FALSE)</f>
        <v>Neutral</v>
      </c>
      <c r="R600" s="2" t="str">
        <f>VLOOKUP(Table1[[#This Row],[Code Product Print]], ProductPrintTable[], 3, FALSE)</f>
        <v>Neutral</v>
      </c>
      <c r="S600" s="2"/>
    </row>
    <row r="601" spans="1:19" ht="15" x14ac:dyDescent="0.2">
      <c r="A601" t="s">
        <v>344</v>
      </c>
      <c r="B601" t="b">
        <v>1</v>
      </c>
      <c r="C601" t="b">
        <v>0</v>
      </c>
      <c r="D601" t="s">
        <v>345</v>
      </c>
      <c r="F601">
        <v>10</v>
      </c>
      <c r="H601" t="str">
        <f>VLOOKUP(Table1[[#This Row],[Code Product Line]],ProductLineTable[], 2,FALSE)</f>
        <v>Snappies</v>
      </c>
      <c r="I601" t="str">
        <f>VLOOKUP(Table1[[#This Row],[Code Product Name]], ProductNameTable[], 2, FALSE)</f>
        <v>Play Shirt</v>
      </c>
      <c r="J601" t="str">
        <f>VLOOKUP(Table1[[#This Row],[Code Product Print]], ProductPrintTable[], 2, FALSE)</f>
        <v>Puppers</v>
      </c>
      <c r="K601" s="2" t="str">
        <f>VLOOKUP(MID(Table1[[#This Row],[SKU]],5,2)&amp;IF(MID(Table1[[#This Row],[SKU]], 7,1) ="L", "L", ""), ProductSizeTable[], 2, FALSE)</f>
        <v>XXXL</v>
      </c>
      <c r="L601" s="2" t="str">
        <f>IF(Table1[[#This Row],[Gender Product Name]] = "Neutral", Table1[[#This Row],[Gender Product Print]])</f>
        <v>Neutral</v>
      </c>
      <c r="M601" s="2" t="str">
        <f>LEFT(Table1[[#This Row],[SKU]], 2)</f>
        <v>02</v>
      </c>
      <c r="N601" s="2" t="str">
        <f>LEFT(Table1[[#This Row],[SKU]], 4)</f>
        <v>0208</v>
      </c>
      <c r="O601" s="2" t="str">
        <f>MID(Table1[[#This Row],[SKU]],IF(MID(Table1[[#This Row],[SKU]], 7,1) ="L", 8, 7),2)</f>
        <v>PU</v>
      </c>
      <c r="P601" s="2" t="str">
        <f>MID(Table1[[#This Row],[SKU]],5,2)&amp;IF(MID(Table1[[#This Row],[SKU]], 7,1) ="L", "L", "")</f>
        <v>06</v>
      </c>
      <c r="Q601" s="2" t="str">
        <f>VLOOKUP(Table1[[#This Row],[Code Product Name]], ProductNameTable[], 3, FALSE)</f>
        <v>Neutral</v>
      </c>
      <c r="R601" s="2" t="str">
        <f>VLOOKUP(Table1[[#This Row],[Code Product Print]], ProductPrintTable[], 3, FALSE)</f>
        <v>Neutral</v>
      </c>
      <c r="S601" s="2"/>
    </row>
    <row r="602" spans="1:19" ht="15" x14ac:dyDescent="0.2">
      <c r="A602" t="s">
        <v>346</v>
      </c>
      <c r="B602" t="b">
        <v>1</v>
      </c>
      <c r="C602" t="b">
        <v>0</v>
      </c>
      <c r="D602" t="s">
        <v>347</v>
      </c>
      <c r="E602">
        <v>10</v>
      </c>
      <c r="F602">
        <v>10</v>
      </c>
      <c r="G602">
        <v>20</v>
      </c>
      <c r="H602" t="str">
        <f>VLOOKUP(Table1[[#This Row],[Code Product Line]],ProductLineTable[], 2,FALSE)</f>
        <v>Snappies</v>
      </c>
      <c r="I602" t="str">
        <f>VLOOKUP(Table1[[#This Row],[Code Product Name]], ProductNameTable[], 2, FALSE)</f>
        <v>Play Shirt</v>
      </c>
      <c r="J602" t="str">
        <f>VLOOKUP(Table1[[#This Row],[Code Product Print]], ProductPrintTable[], 2, FALSE)</f>
        <v>Red</v>
      </c>
      <c r="K602" s="2" t="str">
        <f>VLOOKUP(MID(Table1[[#This Row],[SKU]],5,2)&amp;IF(MID(Table1[[#This Row],[SKU]], 7,1) ="L", "L", ""), ProductSizeTable[], 2, FALSE)</f>
        <v>XXXL</v>
      </c>
      <c r="L602" s="2" t="str">
        <f>IF(Table1[[#This Row],[Gender Product Name]] = "Neutral", Table1[[#This Row],[Gender Product Print]])</f>
        <v>Neutral</v>
      </c>
      <c r="M602" s="2" t="str">
        <f>LEFT(Table1[[#This Row],[SKU]], 2)</f>
        <v>02</v>
      </c>
      <c r="N602" s="2" t="str">
        <f>LEFT(Table1[[#This Row],[SKU]], 4)</f>
        <v>0208</v>
      </c>
      <c r="O602" s="2" t="str">
        <f>MID(Table1[[#This Row],[SKU]],IF(MID(Table1[[#This Row],[SKU]], 7,1) ="L", 8, 7),2)</f>
        <v>RE</v>
      </c>
      <c r="P602" s="2" t="str">
        <f>MID(Table1[[#This Row],[SKU]],5,2)&amp;IF(MID(Table1[[#This Row],[SKU]], 7,1) ="L", "L", "")</f>
        <v>06</v>
      </c>
      <c r="Q602" s="2" t="str">
        <f>VLOOKUP(Table1[[#This Row],[Code Product Name]], ProductNameTable[], 3, FALSE)</f>
        <v>Neutral</v>
      </c>
      <c r="R602" s="2" t="str">
        <f>VLOOKUP(Table1[[#This Row],[Code Product Print]], ProductPrintTable[], 3, FALSE)</f>
        <v>Neutral</v>
      </c>
      <c r="S602" s="2"/>
    </row>
    <row r="603" spans="1:19" ht="15" x14ac:dyDescent="0.2">
      <c r="A603" t="s">
        <v>348</v>
      </c>
      <c r="B603" t="b">
        <v>0</v>
      </c>
      <c r="C603" t="b">
        <v>0</v>
      </c>
      <c r="D603" t="s">
        <v>207</v>
      </c>
      <c r="F603">
        <v>10</v>
      </c>
      <c r="H603" t="str">
        <f>VLOOKUP(Table1[[#This Row],[Code Product Line]],ProductLineTable[], 2,FALSE)</f>
        <v>Snappies</v>
      </c>
      <c r="I603" t="str">
        <f>VLOOKUP(Table1[[#This Row],[Code Product Name]], ProductNameTable[], 2, FALSE)</f>
        <v>Play Shirt</v>
      </c>
      <c r="J603" t="str">
        <f>VLOOKUP(Table1[[#This Row],[Code Product Print]], ProductPrintTable[], 2, FALSE)</f>
        <v>Red</v>
      </c>
      <c r="K603" s="2" t="str">
        <f>VLOOKUP(MID(Table1[[#This Row],[SKU]],5,2)&amp;IF(MID(Table1[[#This Row],[SKU]], 7,1) ="L", "L", ""), ProductSizeTable[], 2, FALSE)</f>
        <v>XXXL</v>
      </c>
      <c r="L603" s="2" t="str">
        <f>IF(Table1[[#This Row],[Gender Product Name]] = "Neutral", Table1[[#This Row],[Gender Product Print]])</f>
        <v>Neutral</v>
      </c>
      <c r="M603" s="2" t="str">
        <f>LEFT(Table1[[#This Row],[SKU]], 2)</f>
        <v>02</v>
      </c>
      <c r="N603" s="2" t="str">
        <f>LEFT(Table1[[#This Row],[SKU]], 4)</f>
        <v>0208</v>
      </c>
      <c r="O603" s="2" t="str">
        <f>MID(Table1[[#This Row],[SKU]],IF(MID(Table1[[#This Row],[SKU]], 7,1) ="L", 8, 7),2)</f>
        <v>RE</v>
      </c>
      <c r="P603" s="2" t="str">
        <f>MID(Table1[[#This Row],[SKU]],5,2)&amp;IF(MID(Table1[[#This Row],[SKU]], 7,1) ="L", "L", "")</f>
        <v>06</v>
      </c>
      <c r="Q603" s="2" t="str">
        <f>VLOOKUP(Table1[[#This Row],[Code Product Name]], ProductNameTable[], 3, FALSE)</f>
        <v>Neutral</v>
      </c>
      <c r="R603" s="2" t="str">
        <f>VLOOKUP(Table1[[#This Row],[Code Product Print]], ProductPrintTable[], 3, FALSE)</f>
        <v>Neutral</v>
      </c>
      <c r="S603" s="2"/>
    </row>
    <row r="604" spans="1:19" ht="15" x14ac:dyDescent="0.2">
      <c r="A604" t="s">
        <v>349</v>
      </c>
      <c r="B604" t="b">
        <v>0</v>
      </c>
      <c r="C604" t="b">
        <v>0</v>
      </c>
      <c r="D604" t="s">
        <v>211</v>
      </c>
      <c r="F604">
        <v>10</v>
      </c>
      <c r="H604" t="str">
        <f>VLOOKUP(Table1[[#This Row],[Code Product Line]],ProductLineTable[], 2,FALSE)</f>
        <v>Snappies</v>
      </c>
      <c r="I604" t="str">
        <f>VLOOKUP(Table1[[#This Row],[Code Product Name]], ProductNameTable[], 2, FALSE)</f>
        <v>Play Shirt</v>
      </c>
      <c r="J604" t="str">
        <f>VLOOKUP(Table1[[#This Row],[Code Product Print]], ProductPrintTable[], 2, FALSE)</f>
        <v>Red</v>
      </c>
      <c r="K604" s="2" t="str">
        <f>VLOOKUP(MID(Table1[[#This Row],[SKU]],5,2)&amp;IF(MID(Table1[[#This Row],[SKU]], 7,1) ="L", "L", ""), ProductSizeTable[], 2, FALSE)</f>
        <v>XXXL</v>
      </c>
      <c r="L604" s="2" t="str">
        <f>IF(Table1[[#This Row],[Gender Product Name]] = "Neutral", Table1[[#This Row],[Gender Product Print]])</f>
        <v>Neutral</v>
      </c>
      <c r="M604" s="2" t="str">
        <f>LEFT(Table1[[#This Row],[SKU]], 2)</f>
        <v>02</v>
      </c>
      <c r="N604" s="2" t="str">
        <f>LEFT(Table1[[#This Row],[SKU]], 4)</f>
        <v>0208</v>
      </c>
      <c r="O604" s="2" t="str">
        <f>MID(Table1[[#This Row],[SKU]],IF(MID(Table1[[#This Row],[SKU]], 7,1) ="L", 8, 7),2)</f>
        <v>RE</v>
      </c>
      <c r="P604" s="2" t="str">
        <f>MID(Table1[[#This Row],[SKU]],5,2)&amp;IF(MID(Table1[[#This Row],[SKU]], 7,1) ="L", "L", "")</f>
        <v>06</v>
      </c>
      <c r="Q604" s="2" t="str">
        <f>VLOOKUP(Table1[[#This Row],[Code Product Name]], ProductNameTable[], 3, FALSE)</f>
        <v>Neutral</v>
      </c>
      <c r="R604" s="2" t="str">
        <f>VLOOKUP(Table1[[#This Row],[Code Product Print]], ProductPrintTable[], 3, FALSE)</f>
        <v>Neutral</v>
      </c>
      <c r="S604" s="2"/>
    </row>
    <row r="605" spans="1:19" ht="15" x14ac:dyDescent="0.2">
      <c r="A605" t="s">
        <v>350</v>
      </c>
      <c r="B605" t="b">
        <v>0</v>
      </c>
      <c r="C605" t="b">
        <v>0</v>
      </c>
      <c r="D605" t="s">
        <v>213</v>
      </c>
      <c r="F605">
        <v>10</v>
      </c>
      <c r="H605" t="str">
        <f>VLOOKUP(Table1[[#This Row],[Code Product Line]],ProductLineTable[], 2,FALSE)</f>
        <v>Snappies</v>
      </c>
      <c r="I605" t="str">
        <f>VLOOKUP(Table1[[#This Row],[Code Product Name]], ProductNameTable[], 2, FALSE)</f>
        <v>Play Shirt</v>
      </c>
      <c r="J605" t="str">
        <f>VLOOKUP(Table1[[#This Row],[Code Product Print]], ProductPrintTable[], 2, FALSE)</f>
        <v>Red</v>
      </c>
      <c r="K605" s="2" t="str">
        <f>VLOOKUP(MID(Table1[[#This Row],[SKU]],5,2)&amp;IF(MID(Table1[[#This Row],[SKU]], 7,1) ="L", "L", ""), ProductSizeTable[], 2, FALSE)</f>
        <v>XXXL</v>
      </c>
      <c r="L605" s="2" t="str">
        <f>IF(Table1[[#This Row],[Gender Product Name]] = "Neutral", Table1[[#This Row],[Gender Product Print]])</f>
        <v>Neutral</v>
      </c>
      <c r="M605" s="2" t="str">
        <f>LEFT(Table1[[#This Row],[SKU]], 2)</f>
        <v>02</v>
      </c>
      <c r="N605" s="2" t="str">
        <f>LEFT(Table1[[#This Row],[SKU]], 4)</f>
        <v>0208</v>
      </c>
      <c r="O605" s="2" t="str">
        <f>MID(Table1[[#This Row],[SKU]],IF(MID(Table1[[#This Row],[SKU]], 7,1) ="L", 8, 7),2)</f>
        <v>RE</v>
      </c>
      <c r="P605" s="2" t="str">
        <f>MID(Table1[[#This Row],[SKU]],5,2)&amp;IF(MID(Table1[[#This Row],[SKU]], 7,1) ="L", "L", "")</f>
        <v>06</v>
      </c>
      <c r="Q605" s="2" t="str">
        <f>VLOOKUP(Table1[[#This Row],[Code Product Name]], ProductNameTable[], 3, FALSE)</f>
        <v>Neutral</v>
      </c>
      <c r="R605" s="2" t="str">
        <f>VLOOKUP(Table1[[#This Row],[Code Product Print]], ProductPrintTable[], 3, FALSE)</f>
        <v>Neutral</v>
      </c>
      <c r="S605" s="2"/>
    </row>
    <row r="606" spans="1:19" ht="15" x14ac:dyDescent="0.2">
      <c r="A606" t="s">
        <v>351</v>
      </c>
      <c r="B606" t="b">
        <v>1</v>
      </c>
      <c r="C606" t="b">
        <v>0</v>
      </c>
      <c r="D606" t="s">
        <v>215</v>
      </c>
      <c r="F606">
        <v>10</v>
      </c>
      <c r="H606" t="str">
        <f>VLOOKUP(Table1[[#This Row],[Code Product Line]],ProductLineTable[], 2,FALSE)</f>
        <v>Snappies</v>
      </c>
      <c r="I606" t="str">
        <f>VLOOKUP(Table1[[#This Row],[Code Product Name]], ProductNameTable[], 2, FALSE)</f>
        <v>Play Shirt</v>
      </c>
      <c r="J606" t="str">
        <f>VLOOKUP(Table1[[#This Row],[Code Product Print]], ProductPrintTable[], 2, FALSE)</f>
        <v>Red</v>
      </c>
      <c r="K606" s="2" t="str">
        <f>VLOOKUP(MID(Table1[[#This Row],[SKU]],5,2)&amp;IF(MID(Table1[[#This Row],[SKU]], 7,1) ="L", "L", ""), ProductSizeTable[], 2, FALSE)</f>
        <v>XXXL</v>
      </c>
      <c r="L606" s="2" t="str">
        <f>IF(Table1[[#This Row],[Gender Product Name]] = "Neutral", Table1[[#This Row],[Gender Product Print]])</f>
        <v>Neutral</v>
      </c>
      <c r="M606" s="2" t="str">
        <f>LEFT(Table1[[#This Row],[SKU]], 2)</f>
        <v>02</v>
      </c>
      <c r="N606" s="2" t="str">
        <f>LEFT(Table1[[#This Row],[SKU]], 4)</f>
        <v>0208</v>
      </c>
      <c r="O606" s="2" t="str">
        <f>MID(Table1[[#This Row],[SKU]],IF(MID(Table1[[#This Row],[SKU]], 7,1) ="L", 8, 7),2)</f>
        <v>RE</v>
      </c>
      <c r="P606" s="2" t="str">
        <f>MID(Table1[[#This Row],[SKU]],5,2)&amp;IF(MID(Table1[[#This Row],[SKU]], 7,1) ="L", "L", "")</f>
        <v>06</v>
      </c>
      <c r="Q606" s="2" t="str">
        <f>VLOOKUP(Table1[[#This Row],[Code Product Name]], ProductNameTable[], 3, FALSE)</f>
        <v>Neutral</v>
      </c>
      <c r="R606" s="2" t="str">
        <f>VLOOKUP(Table1[[#This Row],[Code Product Print]], ProductPrintTable[], 3, FALSE)</f>
        <v>Neutral</v>
      </c>
      <c r="S606" s="2"/>
    </row>
    <row r="607" spans="1:19" ht="15" x14ac:dyDescent="0.2">
      <c r="A607" t="s">
        <v>352</v>
      </c>
      <c r="B607" t="b">
        <v>0</v>
      </c>
      <c r="C607" t="b">
        <v>0</v>
      </c>
      <c r="D607" t="s">
        <v>217</v>
      </c>
      <c r="F607">
        <v>10</v>
      </c>
      <c r="H607" t="str">
        <f>VLOOKUP(Table1[[#This Row],[Code Product Line]],ProductLineTable[], 2,FALSE)</f>
        <v>Snappies</v>
      </c>
      <c r="I607" t="str">
        <f>VLOOKUP(Table1[[#This Row],[Code Product Name]], ProductNameTable[], 2, FALSE)</f>
        <v>Play Shirt</v>
      </c>
      <c r="J607" t="str">
        <f>VLOOKUP(Table1[[#This Row],[Code Product Print]], ProductPrintTable[], 2, FALSE)</f>
        <v>Red</v>
      </c>
      <c r="K607" s="2" t="str">
        <f>VLOOKUP(MID(Table1[[#This Row],[SKU]],5,2)&amp;IF(MID(Table1[[#This Row],[SKU]], 7,1) ="L", "L", ""), ProductSizeTable[], 2, FALSE)</f>
        <v>XXXL</v>
      </c>
      <c r="L607" s="2" t="str">
        <f>IF(Table1[[#This Row],[Gender Product Name]] = "Neutral", Table1[[#This Row],[Gender Product Print]])</f>
        <v>Neutral</v>
      </c>
      <c r="M607" s="2" t="str">
        <f>LEFT(Table1[[#This Row],[SKU]], 2)</f>
        <v>02</v>
      </c>
      <c r="N607" s="2" t="str">
        <f>LEFT(Table1[[#This Row],[SKU]], 4)</f>
        <v>0208</v>
      </c>
      <c r="O607" s="2" t="str">
        <f>MID(Table1[[#This Row],[SKU]],IF(MID(Table1[[#This Row],[SKU]], 7,1) ="L", 8, 7),2)</f>
        <v>RE</v>
      </c>
      <c r="P607" s="2" t="str">
        <f>MID(Table1[[#This Row],[SKU]],5,2)&amp;IF(MID(Table1[[#This Row],[SKU]], 7,1) ="L", "L", "")</f>
        <v>06</v>
      </c>
      <c r="Q607" s="2" t="str">
        <f>VLOOKUP(Table1[[#This Row],[Code Product Name]], ProductNameTable[], 3, FALSE)</f>
        <v>Neutral</v>
      </c>
      <c r="R607" s="2" t="str">
        <f>VLOOKUP(Table1[[#This Row],[Code Product Print]], ProductPrintTable[], 3, FALSE)</f>
        <v>Neutral</v>
      </c>
      <c r="S607" s="2"/>
    </row>
    <row r="608" spans="1:19" ht="15" x14ac:dyDescent="0.2">
      <c r="A608" t="s">
        <v>353</v>
      </c>
      <c r="B608" t="b">
        <v>0</v>
      </c>
      <c r="C608" t="b">
        <v>0</v>
      </c>
      <c r="D608" t="s">
        <v>219</v>
      </c>
      <c r="F608">
        <v>10</v>
      </c>
      <c r="H608" t="str">
        <f>VLOOKUP(Table1[[#This Row],[Code Product Line]],ProductLineTable[], 2,FALSE)</f>
        <v>Snappies</v>
      </c>
      <c r="I608" t="str">
        <f>VLOOKUP(Table1[[#This Row],[Code Product Name]], ProductNameTable[], 2, FALSE)</f>
        <v>Play Shirt</v>
      </c>
      <c r="J608" t="str">
        <f>VLOOKUP(Table1[[#This Row],[Code Product Print]], ProductPrintTable[], 2, FALSE)</f>
        <v>Red</v>
      </c>
      <c r="K608" s="2" t="str">
        <f>VLOOKUP(MID(Table1[[#This Row],[SKU]],5,2)&amp;IF(MID(Table1[[#This Row],[SKU]], 7,1) ="L", "L", ""), ProductSizeTable[], 2, FALSE)</f>
        <v>XXXL</v>
      </c>
      <c r="L608" s="2" t="str">
        <f>IF(Table1[[#This Row],[Gender Product Name]] = "Neutral", Table1[[#This Row],[Gender Product Print]])</f>
        <v>Neutral</v>
      </c>
      <c r="M608" s="2" t="str">
        <f>LEFT(Table1[[#This Row],[SKU]], 2)</f>
        <v>02</v>
      </c>
      <c r="N608" s="2" t="str">
        <f>LEFT(Table1[[#This Row],[SKU]], 4)</f>
        <v>0208</v>
      </c>
      <c r="O608" s="2" t="str">
        <f>MID(Table1[[#This Row],[SKU]],IF(MID(Table1[[#This Row],[SKU]], 7,1) ="L", 8, 7),2)</f>
        <v>RE</v>
      </c>
      <c r="P608" s="2" t="str">
        <f>MID(Table1[[#This Row],[SKU]],5,2)&amp;IF(MID(Table1[[#This Row],[SKU]], 7,1) ="L", "L", "")</f>
        <v>06</v>
      </c>
      <c r="Q608" s="2" t="str">
        <f>VLOOKUP(Table1[[#This Row],[Code Product Name]], ProductNameTable[], 3, FALSE)</f>
        <v>Neutral</v>
      </c>
      <c r="R608" s="2" t="str">
        <f>VLOOKUP(Table1[[#This Row],[Code Product Print]], ProductPrintTable[], 3, FALSE)</f>
        <v>Neutral</v>
      </c>
      <c r="S608" s="2"/>
    </row>
    <row r="609" spans="1:19" ht="15" x14ac:dyDescent="0.2">
      <c r="A609" t="s">
        <v>354</v>
      </c>
      <c r="B609" t="b">
        <v>0</v>
      </c>
      <c r="C609" t="b">
        <v>0</v>
      </c>
      <c r="D609" t="s">
        <v>221</v>
      </c>
      <c r="F609">
        <v>10</v>
      </c>
      <c r="H609" t="str">
        <f>VLOOKUP(Table1[[#This Row],[Code Product Line]],ProductLineTable[], 2,FALSE)</f>
        <v>Snappies</v>
      </c>
      <c r="I609" t="str">
        <f>VLOOKUP(Table1[[#This Row],[Code Product Name]], ProductNameTable[], 2, FALSE)</f>
        <v>Play Shirt</v>
      </c>
      <c r="J609" t="str">
        <f>VLOOKUP(Table1[[#This Row],[Code Product Print]], ProductPrintTable[], 2, FALSE)</f>
        <v>Red</v>
      </c>
      <c r="K609" s="2" t="str">
        <f>VLOOKUP(MID(Table1[[#This Row],[SKU]],5,2)&amp;IF(MID(Table1[[#This Row],[SKU]], 7,1) ="L", "L", ""), ProductSizeTable[], 2, FALSE)</f>
        <v>XXXL</v>
      </c>
      <c r="L609" s="2" t="str">
        <f>IF(Table1[[#This Row],[Gender Product Name]] = "Neutral", Table1[[#This Row],[Gender Product Print]])</f>
        <v>Neutral</v>
      </c>
      <c r="M609" s="2" t="str">
        <f>LEFT(Table1[[#This Row],[SKU]], 2)</f>
        <v>02</v>
      </c>
      <c r="N609" s="2" t="str">
        <f>LEFT(Table1[[#This Row],[SKU]], 4)</f>
        <v>0208</v>
      </c>
      <c r="O609" s="2" t="str">
        <f>MID(Table1[[#This Row],[SKU]],IF(MID(Table1[[#This Row],[SKU]], 7,1) ="L", 8, 7),2)</f>
        <v>RE</v>
      </c>
      <c r="P609" s="2" t="str">
        <f>MID(Table1[[#This Row],[SKU]],5,2)&amp;IF(MID(Table1[[#This Row],[SKU]], 7,1) ="L", "L", "")</f>
        <v>06</v>
      </c>
      <c r="Q609" s="2" t="str">
        <f>VLOOKUP(Table1[[#This Row],[Code Product Name]], ProductNameTable[], 3, FALSE)</f>
        <v>Neutral</v>
      </c>
      <c r="R609" s="2" t="str">
        <f>VLOOKUP(Table1[[#This Row],[Code Product Print]], ProductPrintTable[], 3, FALSE)</f>
        <v>Neutral</v>
      </c>
      <c r="S609" s="2"/>
    </row>
    <row r="610" spans="1:19" ht="15" x14ac:dyDescent="0.2">
      <c r="A610" t="s">
        <v>355</v>
      </c>
      <c r="B610" t="b">
        <v>0</v>
      </c>
      <c r="C610" t="b">
        <v>0</v>
      </c>
      <c r="D610" t="s">
        <v>223</v>
      </c>
      <c r="F610">
        <v>10</v>
      </c>
      <c r="H610" t="str">
        <f>VLOOKUP(Table1[[#This Row],[Code Product Line]],ProductLineTable[], 2,FALSE)</f>
        <v>Snappies</v>
      </c>
      <c r="I610" t="str">
        <f>VLOOKUP(Table1[[#This Row],[Code Product Name]], ProductNameTable[], 2, FALSE)</f>
        <v>Play Shirt</v>
      </c>
      <c r="J610" t="str">
        <f>VLOOKUP(Table1[[#This Row],[Code Product Print]], ProductPrintTable[], 2, FALSE)</f>
        <v>Red</v>
      </c>
      <c r="K610" s="2" t="str">
        <f>VLOOKUP(MID(Table1[[#This Row],[SKU]],5,2)&amp;IF(MID(Table1[[#This Row],[SKU]], 7,1) ="L", "L", ""), ProductSizeTable[], 2, FALSE)</f>
        <v>XXXL</v>
      </c>
      <c r="L610" s="2" t="str">
        <f>IF(Table1[[#This Row],[Gender Product Name]] = "Neutral", Table1[[#This Row],[Gender Product Print]])</f>
        <v>Neutral</v>
      </c>
      <c r="M610" s="2" t="str">
        <f>LEFT(Table1[[#This Row],[SKU]], 2)</f>
        <v>02</v>
      </c>
      <c r="N610" s="2" t="str">
        <f>LEFT(Table1[[#This Row],[SKU]], 4)</f>
        <v>0208</v>
      </c>
      <c r="O610" s="2" t="str">
        <f>MID(Table1[[#This Row],[SKU]],IF(MID(Table1[[#This Row],[SKU]], 7,1) ="L", 8, 7),2)</f>
        <v>RE</v>
      </c>
      <c r="P610" s="2" t="str">
        <f>MID(Table1[[#This Row],[SKU]],5,2)&amp;IF(MID(Table1[[#This Row],[SKU]], 7,1) ="L", "L", "")</f>
        <v>06</v>
      </c>
      <c r="Q610" s="2" t="str">
        <f>VLOOKUP(Table1[[#This Row],[Code Product Name]], ProductNameTable[], 3, FALSE)</f>
        <v>Neutral</v>
      </c>
      <c r="R610" s="2" t="str">
        <f>VLOOKUP(Table1[[#This Row],[Code Product Print]], ProductPrintTable[], 3, FALSE)</f>
        <v>Neutral</v>
      </c>
      <c r="S610" s="2"/>
    </row>
    <row r="611" spans="1:19" ht="15" x14ac:dyDescent="0.2">
      <c r="A611" t="s">
        <v>356</v>
      </c>
      <c r="B611" t="b">
        <v>0</v>
      </c>
      <c r="C611" t="b">
        <v>0</v>
      </c>
      <c r="D611" t="s">
        <v>225</v>
      </c>
      <c r="F611">
        <v>10</v>
      </c>
      <c r="H611" t="str">
        <f>VLOOKUP(Table1[[#This Row],[Code Product Line]],ProductLineTable[], 2,FALSE)</f>
        <v>Snappies</v>
      </c>
      <c r="I611" t="str">
        <f>VLOOKUP(Table1[[#This Row],[Code Product Name]], ProductNameTable[], 2, FALSE)</f>
        <v>Play Shirt</v>
      </c>
      <c r="J611" t="str">
        <f>VLOOKUP(Table1[[#This Row],[Code Product Print]], ProductPrintTable[], 2, FALSE)</f>
        <v>Red</v>
      </c>
      <c r="K611" s="2" t="str">
        <f>VLOOKUP(MID(Table1[[#This Row],[SKU]],5,2)&amp;IF(MID(Table1[[#This Row],[SKU]], 7,1) ="L", "L", ""), ProductSizeTable[], 2, FALSE)</f>
        <v>XXXL</v>
      </c>
      <c r="L611" s="2" t="str">
        <f>IF(Table1[[#This Row],[Gender Product Name]] = "Neutral", Table1[[#This Row],[Gender Product Print]])</f>
        <v>Neutral</v>
      </c>
      <c r="M611" s="2" t="str">
        <f>LEFT(Table1[[#This Row],[SKU]], 2)</f>
        <v>02</v>
      </c>
      <c r="N611" s="2" t="str">
        <f>LEFT(Table1[[#This Row],[SKU]], 4)</f>
        <v>0208</v>
      </c>
      <c r="O611" s="2" t="str">
        <f>MID(Table1[[#This Row],[SKU]],IF(MID(Table1[[#This Row],[SKU]], 7,1) ="L", 8, 7),2)</f>
        <v>RE</v>
      </c>
      <c r="P611" s="2" t="str">
        <f>MID(Table1[[#This Row],[SKU]],5,2)&amp;IF(MID(Table1[[#This Row],[SKU]], 7,1) ="L", "L", "")</f>
        <v>06</v>
      </c>
      <c r="Q611" s="2" t="str">
        <f>VLOOKUP(Table1[[#This Row],[Code Product Name]], ProductNameTable[], 3, FALSE)</f>
        <v>Neutral</v>
      </c>
      <c r="R611" s="2" t="str">
        <f>VLOOKUP(Table1[[#This Row],[Code Product Print]], ProductPrintTable[], 3, FALSE)</f>
        <v>Neutral</v>
      </c>
      <c r="S611" s="2"/>
    </row>
    <row r="612" spans="1:19" ht="15" x14ac:dyDescent="0.2">
      <c r="A612" t="s">
        <v>357</v>
      </c>
      <c r="B612" t="b">
        <v>0</v>
      </c>
      <c r="C612" t="b">
        <v>0</v>
      </c>
      <c r="D612" t="s">
        <v>227</v>
      </c>
      <c r="F612">
        <v>10</v>
      </c>
      <c r="H612" t="str">
        <f>VLOOKUP(Table1[[#This Row],[Code Product Line]],ProductLineTable[], 2,FALSE)</f>
        <v>Snappies</v>
      </c>
      <c r="I612" t="str">
        <f>VLOOKUP(Table1[[#This Row],[Code Product Name]], ProductNameTable[], 2, FALSE)</f>
        <v>Play Shirt</v>
      </c>
      <c r="J612" t="str">
        <f>VLOOKUP(Table1[[#This Row],[Code Product Print]], ProductPrintTable[], 2, FALSE)</f>
        <v>Red</v>
      </c>
      <c r="K612" s="2" t="str">
        <f>VLOOKUP(MID(Table1[[#This Row],[SKU]],5,2)&amp;IF(MID(Table1[[#This Row],[SKU]], 7,1) ="L", "L", ""), ProductSizeTable[], 2, FALSE)</f>
        <v>XXXL</v>
      </c>
      <c r="L612" s="2" t="str">
        <f>IF(Table1[[#This Row],[Gender Product Name]] = "Neutral", Table1[[#This Row],[Gender Product Print]])</f>
        <v>Neutral</v>
      </c>
      <c r="M612" s="2" t="str">
        <f>LEFT(Table1[[#This Row],[SKU]], 2)</f>
        <v>02</v>
      </c>
      <c r="N612" s="2" t="str">
        <f>LEFT(Table1[[#This Row],[SKU]], 4)</f>
        <v>0208</v>
      </c>
      <c r="O612" s="2" t="str">
        <f>MID(Table1[[#This Row],[SKU]],IF(MID(Table1[[#This Row],[SKU]], 7,1) ="L", 8, 7),2)</f>
        <v>RE</v>
      </c>
      <c r="P612" s="2" t="str">
        <f>MID(Table1[[#This Row],[SKU]],5,2)&amp;IF(MID(Table1[[#This Row],[SKU]], 7,1) ="L", "L", "")</f>
        <v>06</v>
      </c>
      <c r="Q612" s="2" t="str">
        <f>VLOOKUP(Table1[[#This Row],[Code Product Name]], ProductNameTable[], 3, FALSE)</f>
        <v>Neutral</v>
      </c>
      <c r="R612" s="2" t="str">
        <f>VLOOKUP(Table1[[#This Row],[Code Product Print]], ProductPrintTable[], 3, FALSE)</f>
        <v>Neutral</v>
      </c>
      <c r="S612" s="2"/>
    </row>
    <row r="613" spans="1:19" ht="15" x14ac:dyDescent="0.2">
      <c r="A613" t="s">
        <v>358</v>
      </c>
      <c r="B613" t="b">
        <v>0</v>
      </c>
      <c r="C613" t="b">
        <v>0</v>
      </c>
      <c r="D613" t="s">
        <v>229</v>
      </c>
      <c r="F613">
        <v>10</v>
      </c>
      <c r="H613" t="str">
        <f>VLOOKUP(Table1[[#This Row],[Code Product Line]],ProductLineTable[], 2,FALSE)</f>
        <v>Snappies</v>
      </c>
      <c r="I613" t="str">
        <f>VLOOKUP(Table1[[#This Row],[Code Product Name]], ProductNameTable[], 2, FALSE)</f>
        <v>Play Shirt</v>
      </c>
      <c r="J613" t="str">
        <f>VLOOKUP(Table1[[#This Row],[Code Product Print]], ProductPrintTable[], 2, FALSE)</f>
        <v>Red</v>
      </c>
      <c r="K613" s="2" t="str">
        <f>VLOOKUP(MID(Table1[[#This Row],[SKU]],5,2)&amp;IF(MID(Table1[[#This Row],[SKU]], 7,1) ="L", "L", ""), ProductSizeTable[], 2, FALSE)</f>
        <v>XXXL</v>
      </c>
      <c r="L613" s="2" t="str">
        <f>IF(Table1[[#This Row],[Gender Product Name]] = "Neutral", Table1[[#This Row],[Gender Product Print]])</f>
        <v>Neutral</v>
      </c>
      <c r="M613" s="2" t="str">
        <f>LEFT(Table1[[#This Row],[SKU]], 2)</f>
        <v>02</v>
      </c>
      <c r="N613" s="2" t="str">
        <f>LEFT(Table1[[#This Row],[SKU]], 4)</f>
        <v>0208</v>
      </c>
      <c r="O613" s="2" t="str">
        <f>MID(Table1[[#This Row],[SKU]],IF(MID(Table1[[#This Row],[SKU]], 7,1) ="L", 8, 7),2)</f>
        <v>RE</v>
      </c>
      <c r="P613" s="2" t="str">
        <f>MID(Table1[[#This Row],[SKU]],5,2)&amp;IF(MID(Table1[[#This Row],[SKU]], 7,1) ="L", "L", "")</f>
        <v>06</v>
      </c>
      <c r="Q613" s="2" t="str">
        <f>VLOOKUP(Table1[[#This Row],[Code Product Name]], ProductNameTable[], 3, FALSE)</f>
        <v>Neutral</v>
      </c>
      <c r="R613" s="2" t="str">
        <f>VLOOKUP(Table1[[#This Row],[Code Product Print]], ProductPrintTable[], 3, FALSE)</f>
        <v>Neutral</v>
      </c>
      <c r="S613" s="2"/>
    </row>
    <row r="614" spans="1:19" ht="15" x14ac:dyDescent="0.2">
      <c r="A614" t="s">
        <v>359</v>
      </c>
      <c r="B614" t="b">
        <v>0</v>
      </c>
      <c r="C614" t="b">
        <v>0</v>
      </c>
      <c r="D614" t="s">
        <v>231</v>
      </c>
      <c r="F614">
        <v>10</v>
      </c>
      <c r="H614" t="str">
        <f>VLOOKUP(Table1[[#This Row],[Code Product Line]],ProductLineTable[], 2,FALSE)</f>
        <v>Snappies</v>
      </c>
      <c r="I614" t="str">
        <f>VLOOKUP(Table1[[#This Row],[Code Product Name]], ProductNameTable[], 2, FALSE)</f>
        <v>Play Shirt</v>
      </c>
      <c r="J614" t="str">
        <f>VLOOKUP(Table1[[#This Row],[Code Product Print]], ProductPrintTable[], 2, FALSE)</f>
        <v>Red</v>
      </c>
      <c r="K614" s="2" t="str">
        <f>VLOOKUP(MID(Table1[[#This Row],[SKU]],5,2)&amp;IF(MID(Table1[[#This Row],[SKU]], 7,1) ="L", "L", ""), ProductSizeTable[], 2, FALSE)</f>
        <v>XXXL</v>
      </c>
      <c r="L614" s="2" t="str">
        <f>IF(Table1[[#This Row],[Gender Product Name]] = "Neutral", Table1[[#This Row],[Gender Product Print]])</f>
        <v>Neutral</v>
      </c>
      <c r="M614" s="2" t="str">
        <f>LEFT(Table1[[#This Row],[SKU]], 2)</f>
        <v>02</v>
      </c>
      <c r="N614" s="2" t="str">
        <f>LEFT(Table1[[#This Row],[SKU]], 4)</f>
        <v>0208</v>
      </c>
      <c r="O614" s="2" t="str">
        <f>MID(Table1[[#This Row],[SKU]],IF(MID(Table1[[#This Row],[SKU]], 7,1) ="L", 8, 7),2)</f>
        <v>RE</v>
      </c>
      <c r="P614" s="2" t="str">
        <f>MID(Table1[[#This Row],[SKU]],5,2)&amp;IF(MID(Table1[[#This Row],[SKU]], 7,1) ="L", "L", "")</f>
        <v>06</v>
      </c>
      <c r="Q614" s="2" t="str">
        <f>VLOOKUP(Table1[[#This Row],[Code Product Name]], ProductNameTable[], 3, FALSE)</f>
        <v>Neutral</v>
      </c>
      <c r="R614" s="2" t="str">
        <f>VLOOKUP(Table1[[#This Row],[Code Product Print]], ProductPrintTable[], 3, FALSE)</f>
        <v>Neutral</v>
      </c>
      <c r="S614" s="2"/>
    </row>
    <row r="615" spans="1:19" ht="15" x14ac:dyDescent="0.2">
      <c r="A615" t="s">
        <v>360</v>
      </c>
      <c r="B615" t="b">
        <v>1</v>
      </c>
      <c r="C615" t="b">
        <v>0</v>
      </c>
      <c r="D615" t="s">
        <v>361</v>
      </c>
      <c r="F615">
        <v>10</v>
      </c>
      <c r="H615" t="str">
        <f>VLOOKUP(Table1[[#This Row],[Code Product Line]],ProductLineTable[], 2,FALSE)</f>
        <v>Snappies</v>
      </c>
      <c r="I615" t="str">
        <f>VLOOKUP(Table1[[#This Row],[Code Product Name]], ProductNameTable[], 2, FALSE)</f>
        <v>Play Shirt</v>
      </c>
      <c r="J615" t="str">
        <f>VLOOKUP(Table1[[#This Row],[Code Product Print]], ProductPrintTable[], 2, FALSE)</f>
        <v>Unicorns</v>
      </c>
      <c r="K615" s="2" t="str">
        <f>VLOOKUP(MID(Table1[[#This Row],[SKU]],5,2)&amp;IF(MID(Table1[[#This Row],[SKU]], 7,1) ="L", "L", ""), ProductSizeTable[], 2, FALSE)</f>
        <v>XXXL</v>
      </c>
      <c r="L615" s="2" t="str">
        <f>IF(Table1[[#This Row],[Gender Product Name]] = "Neutral", Table1[[#This Row],[Gender Product Print]])</f>
        <v>Female</v>
      </c>
      <c r="M615" s="2" t="str">
        <f>LEFT(Table1[[#This Row],[SKU]], 2)</f>
        <v>02</v>
      </c>
      <c r="N615" s="2" t="str">
        <f>LEFT(Table1[[#This Row],[SKU]], 4)</f>
        <v>0208</v>
      </c>
      <c r="O615" s="2" t="str">
        <f>MID(Table1[[#This Row],[SKU]],IF(MID(Table1[[#This Row],[SKU]], 7,1) ="L", 8, 7),2)</f>
        <v>UN</v>
      </c>
      <c r="P615" s="2" t="str">
        <f>MID(Table1[[#This Row],[SKU]],5,2)&amp;IF(MID(Table1[[#This Row],[SKU]], 7,1) ="L", "L", "")</f>
        <v>06</v>
      </c>
      <c r="Q615" s="2" t="str">
        <f>VLOOKUP(Table1[[#This Row],[Code Product Name]], ProductNameTable[], 3, FALSE)</f>
        <v>Neutral</v>
      </c>
      <c r="R615" s="2" t="str">
        <f>VLOOKUP(Table1[[#This Row],[Code Product Print]], ProductPrintTable[], 3, FALSE)</f>
        <v>Female</v>
      </c>
      <c r="S615" s="2"/>
    </row>
    <row r="616" spans="1:19" ht="15" x14ac:dyDescent="0.2">
      <c r="A616" t="s">
        <v>362</v>
      </c>
      <c r="B616" t="b">
        <v>0</v>
      </c>
      <c r="C616" t="b">
        <v>0</v>
      </c>
      <c r="D616" t="s">
        <v>363</v>
      </c>
      <c r="E616">
        <v>10</v>
      </c>
      <c r="F616">
        <v>10</v>
      </c>
      <c r="G616">
        <v>20</v>
      </c>
      <c r="H616" t="str">
        <f>VLOOKUP(Table1[[#This Row],[Code Product Line]],ProductLineTable[], 2,FALSE)</f>
        <v>Snappies</v>
      </c>
      <c r="I616" t="str">
        <f>VLOOKUP(Table1[[#This Row],[Code Product Name]], ProductNameTable[], 2, FALSE)</f>
        <v>Play Shorts</v>
      </c>
      <c r="J616" t="str">
        <f>VLOOKUP(Table1[[#This Row],[Code Product Print]], ProductPrintTable[], 2, FALSE)</f>
        <v>Blue</v>
      </c>
      <c r="K616" s="2" t="str">
        <f>VLOOKUP(MID(Table1[[#This Row],[SKU]],5,2)&amp;IF(MID(Table1[[#This Row],[SKU]], 7,1) ="L", "L", ""), ProductSizeTable[], 2, FALSE)</f>
        <v>Small</v>
      </c>
      <c r="L616" s="2" t="str">
        <f>IF(Table1[[#This Row],[Gender Product Name]] = "Neutral", Table1[[#This Row],[Gender Product Print]])</f>
        <v>Neutral</v>
      </c>
      <c r="M616" s="2" t="str">
        <f>LEFT(Table1[[#This Row],[SKU]], 2)</f>
        <v>02</v>
      </c>
      <c r="N616" s="2" t="str">
        <f>LEFT(Table1[[#This Row],[SKU]], 4)</f>
        <v>0209</v>
      </c>
      <c r="O616" s="2" t="str">
        <f>MID(Table1[[#This Row],[SKU]],IF(MID(Table1[[#This Row],[SKU]], 7,1) ="L", 8, 7),2)</f>
        <v>BL</v>
      </c>
      <c r="P616" s="2" t="str">
        <f>MID(Table1[[#This Row],[SKU]],5,2)&amp;IF(MID(Table1[[#This Row],[SKU]], 7,1) ="L", "L", "")</f>
        <v>01</v>
      </c>
      <c r="Q616" s="2" t="str">
        <f>VLOOKUP(Table1[[#This Row],[Code Product Name]], ProductNameTable[], 3, FALSE)</f>
        <v>Neutral</v>
      </c>
      <c r="R616" s="2" t="str">
        <f>VLOOKUP(Table1[[#This Row],[Code Product Print]], ProductPrintTable[], 3, FALSE)</f>
        <v>Neutral</v>
      </c>
      <c r="S616" s="2"/>
    </row>
    <row r="617" spans="1:19" ht="15" x14ac:dyDescent="0.2">
      <c r="A617" t="s">
        <v>364</v>
      </c>
      <c r="B617" t="b">
        <v>0</v>
      </c>
      <c r="C617" t="b">
        <v>0</v>
      </c>
      <c r="D617" t="s">
        <v>365</v>
      </c>
      <c r="E617">
        <v>10</v>
      </c>
      <c r="F617">
        <v>10</v>
      </c>
      <c r="G617">
        <v>20</v>
      </c>
      <c r="H617" t="str">
        <f>VLOOKUP(Table1[[#This Row],[Code Product Line]],ProductLineTable[], 2,FALSE)</f>
        <v>Snappies</v>
      </c>
      <c r="I617" t="str">
        <f>VLOOKUP(Table1[[#This Row],[Code Product Name]], ProductNameTable[], 2, FALSE)</f>
        <v>Play Shorts</v>
      </c>
      <c r="J617" t="str">
        <f>VLOOKUP(Table1[[#This Row],[Code Product Print]], ProductPrintTable[], 2, FALSE)</f>
        <v>Green</v>
      </c>
      <c r="K617" s="2" t="str">
        <f>VLOOKUP(MID(Table1[[#This Row],[SKU]],5,2)&amp;IF(MID(Table1[[#This Row],[SKU]], 7,1) ="L", "L", ""), ProductSizeTable[], 2, FALSE)</f>
        <v>Small</v>
      </c>
      <c r="L617" s="2" t="str">
        <f>IF(Table1[[#This Row],[Gender Product Name]] = "Neutral", Table1[[#This Row],[Gender Product Print]])</f>
        <v>Neutral</v>
      </c>
      <c r="M617" s="2" t="str">
        <f>LEFT(Table1[[#This Row],[SKU]], 2)</f>
        <v>02</v>
      </c>
      <c r="N617" s="2" t="str">
        <f>LEFT(Table1[[#This Row],[SKU]], 4)</f>
        <v>0209</v>
      </c>
      <c r="O617" s="2" t="str">
        <f>MID(Table1[[#This Row],[SKU]],IF(MID(Table1[[#This Row],[SKU]], 7,1) ="L", 8, 7),2)</f>
        <v>GR</v>
      </c>
      <c r="P617" s="2" t="str">
        <f>MID(Table1[[#This Row],[SKU]],5,2)&amp;IF(MID(Table1[[#This Row],[SKU]], 7,1) ="L", "L", "")</f>
        <v>01</v>
      </c>
      <c r="Q617" s="2" t="str">
        <f>VLOOKUP(Table1[[#This Row],[Code Product Name]], ProductNameTable[], 3, FALSE)</f>
        <v>Neutral</v>
      </c>
      <c r="R617" s="2" t="str">
        <f>VLOOKUP(Table1[[#This Row],[Code Product Print]], ProductPrintTable[], 3, FALSE)</f>
        <v>Neutral</v>
      </c>
      <c r="S617" s="2"/>
    </row>
    <row r="618" spans="1:19" ht="15" x14ac:dyDescent="0.2">
      <c r="A618" t="s">
        <v>366</v>
      </c>
      <c r="B618" t="b">
        <v>0</v>
      </c>
      <c r="C618" t="b">
        <v>0</v>
      </c>
      <c r="D618" t="s">
        <v>367</v>
      </c>
      <c r="E618">
        <v>10</v>
      </c>
      <c r="F618">
        <v>10</v>
      </c>
      <c r="G618">
        <v>20</v>
      </c>
      <c r="H618" t="str">
        <f>VLOOKUP(Table1[[#This Row],[Code Product Line]],ProductLineTable[], 2,FALSE)</f>
        <v>Snappies</v>
      </c>
      <c r="I618" t="str">
        <f>VLOOKUP(Table1[[#This Row],[Code Product Name]], ProductNameTable[], 2, FALSE)</f>
        <v>Play Shorts</v>
      </c>
      <c r="J618" t="str">
        <f>VLOOKUP(Table1[[#This Row],[Code Product Print]], ProductPrintTable[], 2, FALSE)</f>
        <v>Red</v>
      </c>
      <c r="K618" s="2" t="str">
        <f>VLOOKUP(MID(Table1[[#This Row],[SKU]],5,2)&amp;IF(MID(Table1[[#This Row],[SKU]], 7,1) ="L", "L", ""), ProductSizeTable[], 2, FALSE)</f>
        <v>Small</v>
      </c>
      <c r="L618" s="2" t="str">
        <f>IF(Table1[[#This Row],[Gender Product Name]] = "Neutral", Table1[[#This Row],[Gender Product Print]])</f>
        <v>Neutral</v>
      </c>
      <c r="M618" s="2" t="str">
        <f>LEFT(Table1[[#This Row],[SKU]], 2)</f>
        <v>02</v>
      </c>
      <c r="N618" s="2" t="str">
        <f>LEFT(Table1[[#This Row],[SKU]], 4)</f>
        <v>0209</v>
      </c>
      <c r="O618" s="2" t="str">
        <f>MID(Table1[[#This Row],[SKU]],IF(MID(Table1[[#This Row],[SKU]], 7,1) ="L", 8, 7),2)</f>
        <v>RE</v>
      </c>
      <c r="P618" s="2" t="str">
        <f>MID(Table1[[#This Row],[SKU]],5,2)&amp;IF(MID(Table1[[#This Row],[SKU]], 7,1) ="L", "L", "")</f>
        <v>01</v>
      </c>
      <c r="Q618" s="2" t="str">
        <f>VLOOKUP(Table1[[#This Row],[Code Product Name]], ProductNameTable[], 3, FALSE)</f>
        <v>Neutral</v>
      </c>
      <c r="R618" s="2" t="str">
        <f>VLOOKUP(Table1[[#This Row],[Code Product Print]], ProductPrintTable[], 3, FALSE)</f>
        <v>Neutral</v>
      </c>
      <c r="S618" s="2"/>
    </row>
    <row r="619" spans="1:19" ht="15" x14ac:dyDescent="0.2">
      <c r="A619" t="s">
        <v>368</v>
      </c>
      <c r="B619" t="b">
        <v>0</v>
      </c>
      <c r="C619" t="b">
        <v>0</v>
      </c>
      <c r="D619" t="s">
        <v>369</v>
      </c>
      <c r="E619">
        <v>10</v>
      </c>
      <c r="F619">
        <v>10</v>
      </c>
      <c r="G619">
        <v>20</v>
      </c>
      <c r="H619" t="str">
        <f>VLOOKUP(Table1[[#This Row],[Code Product Line]],ProductLineTable[], 2,FALSE)</f>
        <v>Snappies</v>
      </c>
      <c r="I619" t="str">
        <f>VLOOKUP(Table1[[#This Row],[Code Product Name]], ProductNameTable[], 2, FALSE)</f>
        <v>Play Shorts</v>
      </c>
      <c r="J619" t="str">
        <f>VLOOKUP(Table1[[#This Row],[Code Product Print]], ProductPrintTable[], 2, FALSE)</f>
        <v>Blue</v>
      </c>
      <c r="K619" s="2" t="str">
        <f>VLOOKUP(MID(Table1[[#This Row],[SKU]],5,2)&amp;IF(MID(Table1[[#This Row],[SKU]], 7,1) ="L", "L", ""), ProductSizeTable[], 2, FALSE)</f>
        <v>Medium</v>
      </c>
      <c r="L619" s="2" t="str">
        <f>IF(Table1[[#This Row],[Gender Product Name]] = "Neutral", Table1[[#This Row],[Gender Product Print]])</f>
        <v>Neutral</v>
      </c>
      <c r="M619" s="2" t="str">
        <f>LEFT(Table1[[#This Row],[SKU]], 2)</f>
        <v>02</v>
      </c>
      <c r="N619" s="2" t="str">
        <f>LEFT(Table1[[#This Row],[SKU]], 4)</f>
        <v>0209</v>
      </c>
      <c r="O619" s="2" t="str">
        <f>MID(Table1[[#This Row],[SKU]],IF(MID(Table1[[#This Row],[SKU]], 7,1) ="L", 8, 7),2)</f>
        <v>BL</v>
      </c>
      <c r="P619" s="2" t="str">
        <f>MID(Table1[[#This Row],[SKU]],5,2)&amp;IF(MID(Table1[[#This Row],[SKU]], 7,1) ="L", "L", "")</f>
        <v>02</v>
      </c>
      <c r="Q619" s="2" t="str">
        <f>VLOOKUP(Table1[[#This Row],[Code Product Name]], ProductNameTable[], 3, FALSE)</f>
        <v>Neutral</v>
      </c>
      <c r="R619" s="2" t="str">
        <f>VLOOKUP(Table1[[#This Row],[Code Product Print]], ProductPrintTable[], 3, FALSE)</f>
        <v>Neutral</v>
      </c>
      <c r="S619" s="2"/>
    </row>
    <row r="620" spans="1:19" ht="15" x14ac:dyDescent="0.2">
      <c r="A620" t="s">
        <v>370</v>
      </c>
      <c r="B620" t="b">
        <v>0</v>
      </c>
      <c r="C620" t="b">
        <v>0</v>
      </c>
      <c r="D620" t="s">
        <v>371</v>
      </c>
      <c r="E620">
        <v>10</v>
      </c>
      <c r="F620">
        <v>10</v>
      </c>
      <c r="G620">
        <v>20</v>
      </c>
      <c r="H620" t="str">
        <f>VLOOKUP(Table1[[#This Row],[Code Product Line]],ProductLineTable[], 2,FALSE)</f>
        <v>Snappies</v>
      </c>
      <c r="I620" t="str">
        <f>VLOOKUP(Table1[[#This Row],[Code Product Name]], ProductNameTable[], 2, FALSE)</f>
        <v>Play Shorts</v>
      </c>
      <c r="J620" t="str">
        <f>VLOOKUP(Table1[[#This Row],[Code Product Print]], ProductPrintTable[], 2, FALSE)</f>
        <v>Green</v>
      </c>
      <c r="K620" s="2" t="str">
        <f>VLOOKUP(MID(Table1[[#This Row],[SKU]],5,2)&amp;IF(MID(Table1[[#This Row],[SKU]], 7,1) ="L", "L", ""), ProductSizeTable[], 2, FALSE)</f>
        <v>Medium</v>
      </c>
      <c r="L620" s="2" t="str">
        <f>IF(Table1[[#This Row],[Gender Product Name]] = "Neutral", Table1[[#This Row],[Gender Product Print]])</f>
        <v>Neutral</v>
      </c>
      <c r="M620" s="2" t="str">
        <f>LEFT(Table1[[#This Row],[SKU]], 2)</f>
        <v>02</v>
      </c>
      <c r="N620" s="2" t="str">
        <f>LEFT(Table1[[#This Row],[SKU]], 4)</f>
        <v>0209</v>
      </c>
      <c r="O620" s="2" t="str">
        <f>MID(Table1[[#This Row],[SKU]],IF(MID(Table1[[#This Row],[SKU]], 7,1) ="L", 8, 7),2)</f>
        <v>GR</v>
      </c>
      <c r="P620" s="2" t="str">
        <f>MID(Table1[[#This Row],[SKU]],5,2)&amp;IF(MID(Table1[[#This Row],[SKU]], 7,1) ="L", "L", "")</f>
        <v>02</v>
      </c>
      <c r="Q620" s="2" t="str">
        <f>VLOOKUP(Table1[[#This Row],[Code Product Name]], ProductNameTable[], 3, FALSE)</f>
        <v>Neutral</v>
      </c>
      <c r="R620" s="2" t="str">
        <f>VLOOKUP(Table1[[#This Row],[Code Product Print]], ProductPrintTable[], 3, FALSE)</f>
        <v>Neutral</v>
      </c>
      <c r="S620" s="2"/>
    </row>
    <row r="621" spans="1:19" ht="15" x14ac:dyDescent="0.2">
      <c r="A621" t="s">
        <v>372</v>
      </c>
      <c r="B621" t="b">
        <v>0</v>
      </c>
      <c r="C621" t="b">
        <v>0</v>
      </c>
      <c r="D621" t="s">
        <v>373</v>
      </c>
      <c r="E621">
        <v>10</v>
      </c>
      <c r="F621">
        <v>10</v>
      </c>
      <c r="G621">
        <v>20</v>
      </c>
      <c r="H621" t="str">
        <f>VLOOKUP(Table1[[#This Row],[Code Product Line]],ProductLineTable[], 2,FALSE)</f>
        <v>Snappies</v>
      </c>
      <c r="I621" t="str">
        <f>VLOOKUP(Table1[[#This Row],[Code Product Name]], ProductNameTable[], 2, FALSE)</f>
        <v>Play Shorts</v>
      </c>
      <c r="J621" t="str">
        <f>VLOOKUP(Table1[[#This Row],[Code Product Print]], ProductPrintTable[], 2, FALSE)</f>
        <v>Red</v>
      </c>
      <c r="K621" s="2" t="str">
        <f>VLOOKUP(MID(Table1[[#This Row],[SKU]],5,2)&amp;IF(MID(Table1[[#This Row],[SKU]], 7,1) ="L", "L", ""), ProductSizeTable[], 2, FALSE)</f>
        <v>Medium</v>
      </c>
      <c r="L621" s="2" t="str">
        <f>IF(Table1[[#This Row],[Gender Product Name]] = "Neutral", Table1[[#This Row],[Gender Product Print]])</f>
        <v>Neutral</v>
      </c>
      <c r="M621" s="2" t="str">
        <f>LEFT(Table1[[#This Row],[SKU]], 2)</f>
        <v>02</v>
      </c>
      <c r="N621" s="2" t="str">
        <f>LEFT(Table1[[#This Row],[SKU]], 4)</f>
        <v>0209</v>
      </c>
      <c r="O621" s="2" t="str">
        <f>MID(Table1[[#This Row],[SKU]],IF(MID(Table1[[#This Row],[SKU]], 7,1) ="L", 8, 7),2)</f>
        <v>RE</v>
      </c>
      <c r="P621" s="2" t="str">
        <f>MID(Table1[[#This Row],[SKU]],5,2)&amp;IF(MID(Table1[[#This Row],[SKU]], 7,1) ="L", "L", "")</f>
        <v>02</v>
      </c>
      <c r="Q621" s="2" t="str">
        <f>VLOOKUP(Table1[[#This Row],[Code Product Name]], ProductNameTable[], 3, FALSE)</f>
        <v>Neutral</v>
      </c>
      <c r="R621" s="2" t="str">
        <f>VLOOKUP(Table1[[#This Row],[Code Product Print]], ProductPrintTable[], 3, FALSE)</f>
        <v>Neutral</v>
      </c>
      <c r="S621" s="2"/>
    </row>
    <row r="622" spans="1:19" ht="15" x14ac:dyDescent="0.2">
      <c r="A622" t="s">
        <v>374</v>
      </c>
      <c r="B622" t="b">
        <v>0</v>
      </c>
      <c r="C622" t="b">
        <v>0</v>
      </c>
      <c r="D622" t="s">
        <v>375</v>
      </c>
      <c r="E622">
        <v>10</v>
      </c>
      <c r="F622">
        <v>10</v>
      </c>
      <c r="G622">
        <v>20</v>
      </c>
      <c r="H622" t="str">
        <f>VLOOKUP(Table1[[#This Row],[Code Product Line]],ProductLineTable[], 2,FALSE)</f>
        <v>Snappies</v>
      </c>
      <c r="I622" t="str">
        <f>VLOOKUP(Table1[[#This Row],[Code Product Name]], ProductNameTable[], 2, FALSE)</f>
        <v>Play Shorts</v>
      </c>
      <c r="J622" t="str">
        <f>VLOOKUP(Table1[[#This Row],[Code Product Print]], ProductPrintTable[], 2, FALSE)</f>
        <v>Blue</v>
      </c>
      <c r="K622" s="2" t="str">
        <f>VLOOKUP(MID(Table1[[#This Row],[SKU]],5,2)&amp;IF(MID(Table1[[#This Row],[SKU]], 7,1) ="L", "L", ""), ProductSizeTable[], 2, FALSE)</f>
        <v>Large</v>
      </c>
      <c r="L622" s="2" t="str">
        <f>IF(Table1[[#This Row],[Gender Product Name]] = "Neutral", Table1[[#This Row],[Gender Product Print]])</f>
        <v>Neutral</v>
      </c>
      <c r="M622" s="2" t="str">
        <f>LEFT(Table1[[#This Row],[SKU]], 2)</f>
        <v>02</v>
      </c>
      <c r="N622" s="2" t="str">
        <f>LEFT(Table1[[#This Row],[SKU]], 4)</f>
        <v>0209</v>
      </c>
      <c r="O622" s="2" t="str">
        <f>MID(Table1[[#This Row],[SKU]],IF(MID(Table1[[#This Row],[SKU]], 7,1) ="L", 8, 7),2)</f>
        <v>BL</v>
      </c>
      <c r="P622" s="2" t="str">
        <f>MID(Table1[[#This Row],[SKU]],5,2)&amp;IF(MID(Table1[[#This Row],[SKU]], 7,1) ="L", "L", "")</f>
        <v>03</v>
      </c>
      <c r="Q622" s="2" t="str">
        <f>VLOOKUP(Table1[[#This Row],[Code Product Name]], ProductNameTable[], 3, FALSE)</f>
        <v>Neutral</v>
      </c>
      <c r="R622" s="2" t="str">
        <f>VLOOKUP(Table1[[#This Row],[Code Product Print]], ProductPrintTable[], 3, FALSE)</f>
        <v>Neutral</v>
      </c>
      <c r="S622" s="2"/>
    </row>
    <row r="623" spans="1:19" ht="15" x14ac:dyDescent="0.2">
      <c r="A623" t="s">
        <v>376</v>
      </c>
      <c r="B623" t="b">
        <v>0</v>
      </c>
      <c r="C623" t="b">
        <v>0</v>
      </c>
      <c r="D623" t="s">
        <v>377</v>
      </c>
      <c r="E623">
        <v>10</v>
      </c>
      <c r="F623">
        <v>10</v>
      </c>
      <c r="G623">
        <v>20</v>
      </c>
      <c r="H623" t="str">
        <f>VLOOKUP(Table1[[#This Row],[Code Product Line]],ProductLineTable[], 2,FALSE)</f>
        <v>Snappies</v>
      </c>
      <c r="I623" t="str">
        <f>VLOOKUP(Table1[[#This Row],[Code Product Name]], ProductNameTable[], 2, FALSE)</f>
        <v>Play Shorts</v>
      </c>
      <c r="J623" t="str">
        <f>VLOOKUP(Table1[[#This Row],[Code Product Print]], ProductPrintTable[], 2, FALSE)</f>
        <v>Green</v>
      </c>
      <c r="K623" s="2" t="str">
        <f>VLOOKUP(MID(Table1[[#This Row],[SKU]],5,2)&amp;IF(MID(Table1[[#This Row],[SKU]], 7,1) ="L", "L", ""), ProductSizeTable[], 2, FALSE)</f>
        <v>Large</v>
      </c>
      <c r="L623" s="2" t="str">
        <f>IF(Table1[[#This Row],[Gender Product Name]] = "Neutral", Table1[[#This Row],[Gender Product Print]])</f>
        <v>Neutral</v>
      </c>
      <c r="M623" s="2" t="str">
        <f>LEFT(Table1[[#This Row],[SKU]], 2)</f>
        <v>02</v>
      </c>
      <c r="N623" s="2" t="str">
        <f>LEFT(Table1[[#This Row],[SKU]], 4)</f>
        <v>0209</v>
      </c>
      <c r="O623" s="2" t="str">
        <f>MID(Table1[[#This Row],[SKU]],IF(MID(Table1[[#This Row],[SKU]], 7,1) ="L", 8, 7),2)</f>
        <v>GR</v>
      </c>
      <c r="P623" s="2" t="str">
        <f>MID(Table1[[#This Row],[SKU]],5,2)&amp;IF(MID(Table1[[#This Row],[SKU]], 7,1) ="L", "L", "")</f>
        <v>03</v>
      </c>
      <c r="Q623" s="2" t="str">
        <f>VLOOKUP(Table1[[#This Row],[Code Product Name]], ProductNameTable[], 3, FALSE)</f>
        <v>Neutral</v>
      </c>
      <c r="R623" s="2" t="str">
        <f>VLOOKUP(Table1[[#This Row],[Code Product Print]], ProductPrintTable[], 3, FALSE)</f>
        <v>Neutral</v>
      </c>
      <c r="S623" s="2"/>
    </row>
    <row r="624" spans="1:19" ht="15" x14ac:dyDescent="0.2">
      <c r="A624" t="s">
        <v>378</v>
      </c>
      <c r="B624" t="b">
        <v>0</v>
      </c>
      <c r="C624" t="b">
        <v>0</v>
      </c>
      <c r="D624" t="s">
        <v>379</v>
      </c>
      <c r="E624">
        <v>10</v>
      </c>
      <c r="F624">
        <v>10</v>
      </c>
      <c r="G624">
        <v>20</v>
      </c>
      <c r="H624" t="str">
        <f>VLOOKUP(Table1[[#This Row],[Code Product Line]],ProductLineTable[], 2,FALSE)</f>
        <v>Snappies</v>
      </c>
      <c r="I624" t="str">
        <f>VLOOKUP(Table1[[#This Row],[Code Product Name]], ProductNameTable[], 2, FALSE)</f>
        <v>Play Shorts</v>
      </c>
      <c r="J624" t="str">
        <f>VLOOKUP(Table1[[#This Row],[Code Product Print]], ProductPrintTable[], 2, FALSE)</f>
        <v>Red</v>
      </c>
      <c r="K624" s="2" t="str">
        <f>VLOOKUP(MID(Table1[[#This Row],[SKU]],5,2)&amp;IF(MID(Table1[[#This Row],[SKU]], 7,1) ="L", "L", ""), ProductSizeTable[], 2, FALSE)</f>
        <v>Large</v>
      </c>
      <c r="L624" s="2" t="str">
        <f>IF(Table1[[#This Row],[Gender Product Name]] = "Neutral", Table1[[#This Row],[Gender Product Print]])</f>
        <v>Neutral</v>
      </c>
      <c r="M624" s="2" t="str">
        <f>LEFT(Table1[[#This Row],[SKU]], 2)</f>
        <v>02</v>
      </c>
      <c r="N624" s="2" t="str">
        <f>LEFT(Table1[[#This Row],[SKU]], 4)</f>
        <v>0209</v>
      </c>
      <c r="O624" s="2" t="str">
        <f>MID(Table1[[#This Row],[SKU]],IF(MID(Table1[[#This Row],[SKU]], 7,1) ="L", 8, 7),2)</f>
        <v>RE</v>
      </c>
      <c r="P624" s="2" t="str">
        <f>MID(Table1[[#This Row],[SKU]],5,2)&amp;IF(MID(Table1[[#This Row],[SKU]], 7,1) ="L", "L", "")</f>
        <v>03</v>
      </c>
      <c r="Q624" s="2" t="str">
        <f>VLOOKUP(Table1[[#This Row],[Code Product Name]], ProductNameTable[], 3, FALSE)</f>
        <v>Neutral</v>
      </c>
      <c r="R624" s="2" t="str">
        <f>VLOOKUP(Table1[[#This Row],[Code Product Print]], ProductPrintTable[], 3, FALSE)</f>
        <v>Neutral</v>
      </c>
      <c r="S624" s="2"/>
    </row>
    <row r="625" spans="1:19" ht="15" x14ac:dyDescent="0.2">
      <c r="A625" t="s">
        <v>380</v>
      </c>
      <c r="B625" t="b">
        <v>0</v>
      </c>
      <c r="C625" t="b">
        <v>0</v>
      </c>
      <c r="D625" t="s">
        <v>381</v>
      </c>
      <c r="E625">
        <v>10</v>
      </c>
      <c r="F625">
        <v>10</v>
      </c>
      <c r="G625">
        <v>20</v>
      </c>
      <c r="H625" t="str">
        <f>VLOOKUP(Table1[[#This Row],[Code Product Line]],ProductLineTable[], 2,FALSE)</f>
        <v>Snappies</v>
      </c>
      <c r="I625" t="str">
        <f>VLOOKUP(Table1[[#This Row],[Code Product Name]], ProductNameTable[], 2, FALSE)</f>
        <v>Play Shorts</v>
      </c>
      <c r="J625" t="str">
        <f>VLOOKUP(Table1[[#This Row],[Code Product Print]], ProductPrintTable[], 2, FALSE)</f>
        <v>Blue</v>
      </c>
      <c r="K625" s="2" t="str">
        <f>VLOOKUP(MID(Table1[[#This Row],[SKU]],5,2)&amp;IF(MID(Table1[[#This Row],[SKU]], 7,1) ="L", "L", ""), ProductSizeTable[], 2, FALSE)</f>
        <v>XL</v>
      </c>
      <c r="L625" s="2" t="str">
        <f>IF(Table1[[#This Row],[Gender Product Name]] = "Neutral", Table1[[#This Row],[Gender Product Print]])</f>
        <v>Neutral</v>
      </c>
      <c r="M625" s="2" t="str">
        <f>LEFT(Table1[[#This Row],[SKU]], 2)</f>
        <v>02</v>
      </c>
      <c r="N625" s="2" t="str">
        <f>LEFT(Table1[[#This Row],[SKU]], 4)</f>
        <v>0209</v>
      </c>
      <c r="O625" s="2" t="str">
        <f>MID(Table1[[#This Row],[SKU]],IF(MID(Table1[[#This Row],[SKU]], 7,1) ="L", 8, 7),2)</f>
        <v>BL</v>
      </c>
      <c r="P625" s="2" t="str">
        <f>MID(Table1[[#This Row],[SKU]],5,2)&amp;IF(MID(Table1[[#This Row],[SKU]], 7,1) ="L", "L", "")</f>
        <v>04</v>
      </c>
      <c r="Q625" s="2" t="str">
        <f>VLOOKUP(Table1[[#This Row],[Code Product Name]], ProductNameTable[], 3, FALSE)</f>
        <v>Neutral</v>
      </c>
      <c r="R625" s="2" t="str">
        <f>VLOOKUP(Table1[[#This Row],[Code Product Print]], ProductPrintTable[], 3, FALSE)</f>
        <v>Neutral</v>
      </c>
      <c r="S625" s="2"/>
    </row>
    <row r="626" spans="1:19" ht="15" x14ac:dyDescent="0.2">
      <c r="A626" t="s">
        <v>382</v>
      </c>
      <c r="B626" t="b">
        <v>0</v>
      </c>
      <c r="C626" t="b">
        <v>0</v>
      </c>
      <c r="D626" t="s">
        <v>383</v>
      </c>
      <c r="E626">
        <v>10</v>
      </c>
      <c r="F626">
        <v>10</v>
      </c>
      <c r="G626">
        <v>20</v>
      </c>
      <c r="H626" t="str">
        <f>VLOOKUP(Table1[[#This Row],[Code Product Line]],ProductLineTable[], 2,FALSE)</f>
        <v>Snappies</v>
      </c>
      <c r="I626" t="str">
        <f>VLOOKUP(Table1[[#This Row],[Code Product Name]], ProductNameTable[], 2, FALSE)</f>
        <v>Play Shorts</v>
      </c>
      <c r="J626" t="str">
        <f>VLOOKUP(Table1[[#This Row],[Code Product Print]], ProductPrintTable[], 2, FALSE)</f>
        <v>Green</v>
      </c>
      <c r="K626" s="2" t="str">
        <f>VLOOKUP(MID(Table1[[#This Row],[SKU]],5,2)&amp;IF(MID(Table1[[#This Row],[SKU]], 7,1) ="L", "L", ""), ProductSizeTable[], 2, FALSE)</f>
        <v>XL</v>
      </c>
      <c r="L626" s="2" t="str">
        <f>IF(Table1[[#This Row],[Gender Product Name]] = "Neutral", Table1[[#This Row],[Gender Product Print]])</f>
        <v>Neutral</v>
      </c>
      <c r="M626" s="2" t="str">
        <f>LEFT(Table1[[#This Row],[SKU]], 2)</f>
        <v>02</v>
      </c>
      <c r="N626" s="2" t="str">
        <f>LEFT(Table1[[#This Row],[SKU]], 4)</f>
        <v>0209</v>
      </c>
      <c r="O626" s="2" t="str">
        <f>MID(Table1[[#This Row],[SKU]],IF(MID(Table1[[#This Row],[SKU]], 7,1) ="L", 8, 7),2)</f>
        <v>GR</v>
      </c>
      <c r="P626" s="2" t="str">
        <f>MID(Table1[[#This Row],[SKU]],5,2)&amp;IF(MID(Table1[[#This Row],[SKU]], 7,1) ="L", "L", "")</f>
        <v>04</v>
      </c>
      <c r="Q626" s="2" t="str">
        <f>VLOOKUP(Table1[[#This Row],[Code Product Name]], ProductNameTable[], 3, FALSE)</f>
        <v>Neutral</v>
      </c>
      <c r="R626" s="2" t="str">
        <f>VLOOKUP(Table1[[#This Row],[Code Product Print]], ProductPrintTable[], 3, FALSE)</f>
        <v>Neutral</v>
      </c>
      <c r="S626" s="2"/>
    </row>
    <row r="627" spans="1:19" ht="15" x14ac:dyDescent="0.2">
      <c r="A627" t="s">
        <v>384</v>
      </c>
      <c r="B627" t="b">
        <v>0</v>
      </c>
      <c r="C627" t="b">
        <v>0</v>
      </c>
      <c r="D627" t="s">
        <v>385</v>
      </c>
      <c r="E627">
        <v>10</v>
      </c>
      <c r="F627">
        <v>10</v>
      </c>
      <c r="G627">
        <v>20</v>
      </c>
      <c r="H627" t="str">
        <f>VLOOKUP(Table1[[#This Row],[Code Product Line]],ProductLineTable[], 2,FALSE)</f>
        <v>Snappies</v>
      </c>
      <c r="I627" t="str">
        <f>VLOOKUP(Table1[[#This Row],[Code Product Name]], ProductNameTable[], 2, FALSE)</f>
        <v>Play Shorts</v>
      </c>
      <c r="J627" t="str">
        <f>VLOOKUP(Table1[[#This Row],[Code Product Print]], ProductPrintTable[], 2, FALSE)</f>
        <v>Red</v>
      </c>
      <c r="K627" s="2" t="str">
        <f>VLOOKUP(MID(Table1[[#This Row],[SKU]],5,2)&amp;IF(MID(Table1[[#This Row],[SKU]], 7,1) ="L", "L", ""), ProductSizeTable[], 2, FALSE)</f>
        <v>XL</v>
      </c>
      <c r="L627" s="2" t="str">
        <f>IF(Table1[[#This Row],[Gender Product Name]] = "Neutral", Table1[[#This Row],[Gender Product Print]])</f>
        <v>Neutral</v>
      </c>
      <c r="M627" s="2" t="str">
        <f>LEFT(Table1[[#This Row],[SKU]], 2)</f>
        <v>02</v>
      </c>
      <c r="N627" s="2" t="str">
        <f>LEFT(Table1[[#This Row],[SKU]], 4)</f>
        <v>0209</v>
      </c>
      <c r="O627" s="2" t="str">
        <f>MID(Table1[[#This Row],[SKU]],IF(MID(Table1[[#This Row],[SKU]], 7,1) ="L", 8, 7),2)</f>
        <v>RE</v>
      </c>
      <c r="P627" s="2" t="str">
        <f>MID(Table1[[#This Row],[SKU]],5,2)&amp;IF(MID(Table1[[#This Row],[SKU]], 7,1) ="L", "L", "")</f>
        <v>04</v>
      </c>
      <c r="Q627" s="2" t="str">
        <f>VLOOKUP(Table1[[#This Row],[Code Product Name]], ProductNameTable[], 3, FALSE)</f>
        <v>Neutral</v>
      </c>
      <c r="R627" s="2" t="str">
        <f>VLOOKUP(Table1[[#This Row],[Code Product Print]], ProductPrintTable[], 3, FALSE)</f>
        <v>Neutral</v>
      </c>
      <c r="S627" s="2"/>
    </row>
    <row r="628" spans="1:19" ht="15" x14ac:dyDescent="0.2">
      <c r="A628" t="s">
        <v>386</v>
      </c>
      <c r="B628" t="b">
        <v>0</v>
      </c>
      <c r="C628" t="b">
        <v>0</v>
      </c>
      <c r="D628" t="s">
        <v>387</v>
      </c>
      <c r="E628">
        <v>10</v>
      </c>
      <c r="F628">
        <v>10</v>
      </c>
      <c r="G628">
        <v>20</v>
      </c>
      <c r="H628" t="str">
        <f>VLOOKUP(Table1[[#This Row],[Code Product Line]],ProductLineTable[], 2,FALSE)</f>
        <v>Snappies</v>
      </c>
      <c r="I628" t="str">
        <f>VLOOKUP(Table1[[#This Row],[Code Product Name]], ProductNameTable[], 2, FALSE)</f>
        <v>Play Shorts</v>
      </c>
      <c r="J628" t="str">
        <f>VLOOKUP(Table1[[#This Row],[Code Product Print]], ProductPrintTable[], 2, FALSE)</f>
        <v>Blue</v>
      </c>
      <c r="K628" s="2" t="str">
        <f>VLOOKUP(MID(Table1[[#This Row],[SKU]],5,2)&amp;IF(MID(Table1[[#This Row],[SKU]], 7,1) ="L", "L", ""), ProductSizeTable[], 2, FALSE)</f>
        <v>XXL</v>
      </c>
      <c r="L628" s="2" t="str">
        <f>IF(Table1[[#This Row],[Gender Product Name]] = "Neutral", Table1[[#This Row],[Gender Product Print]])</f>
        <v>Neutral</v>
      </c>
      <c r="M628" s="2" t="str">
        <f>LEFT(Table1[[#This Row],[SKU]], 2)</f>
        <v>02</v>
      </c>
      <c r="N628" s="2" t="str">
        <f>LEFT(Table1[[#This Row],[SKU]], 4)</f>
        <v>0209</v>
      </c>
      <c r="O628" s="2" t="str">
        <f>MID(Table1[[#This Row],[SKU]],IF(MID(Table1[[#This Row],[SKU]], 7,1) ="L", 8, 7),2)</f>
        <v>BL</v>
      </c>
      <c r="P628" s="2" t="str">
        <f>MID(Table1[[#This Row],[SKU]],5,2)&amp;IF(MID(Table1[[#This Row],[SKU]], 7,1) ="L", "L", "")</f>
        <v>05</v>
      </c>
      <c r="Q628" s="2" t="str">
        <f>VLOOKUP(Table1[[#This Row],[Code Product Name]], ProductNameTable[], 3, FALSE)</f>
        <v>Neutral</v>
      </c>
      <c r="R628" s="2" t="str">
        <f>VLOOKUP(Table1[[#This Row],[Code Product Print]], ProductPrintTable[], 3, FALSE)</f>
        <v>Neutral</v>
      </c>
      <c r="S628" s="2"/>
    </row>
    <row r="629" spans="1:19" ht="15" x14ac:dyDescent="0.2">
      <c r="A629" t="s">
        <v>388</v>
      </c>
      <c r="B629" t="b">
        <v>0</v>
      </c>
      <c r="C629" t="b">
        <v>0</v>
      </c>
      <c r="D629" t="s">
        <v>389</v>
      </c>
      <c r="E629">
        <v>10</v>
      </c>
      <c r="F629">
        <v>10</v>
      </c>
      <c r="G629">
        <v>20</v>
      </c>
      <c r="H629" t="str">
        <f>VLOOKUP(Table1[[#This Row],[Code Product Line]],ProductLineTable[], 2,FALSE)</f>
        <v>Snappies</v>
      </c>
      <c r="I629" t="str">
        <f>VLOOKUP(Table1[[#This Row],[Code Product Name]], ProductNameTable[], 2, FALSE)</f>
        <v>Play Shorts</v>
      </c>
      <c r="J629" t="str">
        <f>VLOOKUP(Table1[[#This Row],[Code Product Print]], ProductPrintTable[], 2, FALSE)</f>
        <v>Green</v>
      </c>
      <c r="K629" s="2" t="str">
        <f>VLOOKUP(MID(Table1[[#This Row],[SKU]],5,2)&amp;IF(MID(Table1[[#This Row],[SKU]], 7,1) ="L", "L", ""), ProductSizeTable[], 2, FALSE)</f>
        <v>XXL</v>
      </c>
      <c r="L629" s="2" t="str">
        <f>IF(Table1[[#This Row],[Gender Product Name]] = "Neutral", Table1[[#This Row],[Gender Product Print]])</f>
        <v>Neutral</v>
      </c>
      <c r="M629" s="2" t="str">
        <f>LEFT(Table1[[#This Row],[SKU]], 2)</f>
        <v>02</v>
      </c>
      <c r="N629" s="2" t="str">
        <f>LEFT(Table1[[#This Row],[SKU]], 4)</f>
        <v>0209</v>
      </c>
      <c r="O629" s="2" t="str">
        <f>MID(Table1[[#This Row],[SKU]],IF(MID(Table1[[#This Row],[SKU]], 7,1) ="L", 8, 7),2)</f>
        <v>GR</v>
      </c>
      <c r="P629" s="2" t="str">
        <f>MID(Table1[[#This Row],[SKU]],5,2)&amp;IF(MID(Table1[[#This Row],[SKU]], 7,1) ="L", "L", "")</f>
        <v>05</v>
      </c>
      <c r="Q629" s="2" t="str">
        <f>VLOOKUP(Table1[[#This Row],[Code Product Name]], ProductNameTable[], 3, FALSE)</f>
        <v>Neutral</v>
      </c>
      <c r="R629" s="2" t="str">
        <f>VLOOKUP(Table1[[#This Row],[Code Product Print]], ProductPrintTable[], 3, FALSE)</f>
        <v>Neutral</v>
      </c>
      <c r="S629" s="2"/>
    </row>
    <row r="630" spans="1:19" ht="15" x14ac:dyDescent="0.2">
      <c r="A630" t="s">
        <v>390</v>
      </c>
      <c r="B630" t="b">
        <v>0</v>
      </c>
      <c r="C630" t="b">
        <v>0</v>
      </c>
      <c r="D630" t="s">
        <v>391</v>
      </c>
      <c r="E630">
        <v>10</v>
      </c>
      <c r="F630">
        <v>10</v>
      </c>
      <c r="G630">
        <v>20</v>
      </c>
      <c r="H630" t="str">
        <f>VLOOKUP(Table1[[#This Row],[Code Product Line]],ProductLineTable[], 2,FALSE)</f>
        <v>Snappies</v>
      </c>
      <c r="I630" t="str">
        <f>VLOOKUP(Table1[[#This Row],[Code Product Name]], ProductNameTable[], 2, FALSE)</f>
        <v>Play Shorts</v>
      </c>
      <c r="J630" t="str">
        <f>VLOOKUP(Table1[[#This Row],[Code Product Print]], ProductPrintTable[], 2, FALSE)</f>
        <v>Red</v>
      </c>
      <c r="K630" s="2" t="str">
        <f>VLOOKUP(MID(Table1[[#This Row],[SKU]],5,2)&amp;IF(MID(Table1[[#This Row],[SKU]], 7,1) ="L", "L", ""), ProductSizeTable[], 2, FALSE)</f>
        <v>XXL</v>
      </c>
      <c r="L630" s="2" t="str">
        <f>IF(Table1[[#This Row],[Gender Product Name]] = "Neutral", Table1[[#This Row],[Gender Product Print]])</f>
        <v>Neutral</v>
      </c>
      <c r="M630" s="2" t="str">
        <f>LEFT(Table1[[#This Row],[SKU]], 2)</f>
        <v>02</v>
      </c>
      <c r="N630" s="2" t="str">
        <f>LEFT(Table1[[#This Row],[SKU]], 4)</f>
        <v>0209</v>
      </c>
      <c r="O630" s="2" t="str">
        <f>MID(Table1[[#This Row],[SKU]],IF(MID(Table1[[#This Row],[SKU]], 7,1) ="L", 8, 7),2)</f>
        <v>RE</v>
      </c>
      <c r="P630" s="2" t="str">
        <f>MID(Table1[[#This Row],[SKU]],5,2)&amp;IF(MID(Table1[[#This Row],[SKU]], 7,1) ="L", "L", "")</f>
        <v>05</v>
      </c>
      <c r="Q630" s="2" t="str">
        <f>VLOOKUP(Table1[[#This Row],[Code Product Name]], ProductNameTable[], 3, FALSE)</f>
        <v>Neutral</v>
      </c>
      <c r="R630" s="2" t="str">
        <f>VLOOKUP(Table1[[#This Row],[Code Product Print]], ProductPrintTable[], 3, FALSE)</f>
        <v>Neutral</v>
      </c>
      <c r="S630" s="2"/>
    </row>
    <row r="631" spans="1:19" ht="15" x14ac:dyDescent="0.2">
      <c r="A631" t="s">
        <v>392</v>
      </c>
      <c r="B631" t="b">
        <v>0</v>
      </c>
      <c r="C631" t="b">
        <v>0</v>
      </c>
      <c r="D631" t="s">
        <v>393</v>
      </c>
      <c r="E631">
        <v>10</v>
      </c>
      <c r="F631">
        <v>10</v>
      </c>
      <c r="G631">
        <v>20</v>
      </c>
      <c r="H631" t="str">
        <f>VLOOKUP(Table1[[#This Row],[Code Product Line]],ProductLineTable[], 2,FALSE)</f>
        <v>Snappies</v>
      </c>
      <c r="I631" t="str">
        <f>VLOOKUP(Table1[[#This Row],[Code Product Name]], ProductNameTable[], 2, FALSE)</f>
        <v>Play Shorts</v>
      </c>
      <c r="J631" t="str">
        <f>VLOOKUP(Table1[[#This Row],[Code Product Print]], ProductPrintTable[], 2, FALSE)</f>
        <v>Blue</v>
      </c>
      <c r="K631" s="2" t="str">
        <f>VLOOKUP(MID(Table1[[#This Row],[SKU]],5,2)&amp;IF(MID(Table1[[#This Row],[SKU]], 7,1) ="L", "L", ""), ProductSizeTable[], 2, FALSE)</f>
        <v>XXXL</v>
      </c>
      <c r="L631" s="2" t="str">
        <f>IF(Table1[[#This Row],[Gender Product Name]] = "Neutral", Table1[[#This Row],[Gender Product Print]])</f>
        <v>Neutral</v>
      </c>
      <c r="M631" s="2" t="str">
        <f>LEFT(Table1[[#This Row],[SKU]], 2)</f>
        <v>02</v>
      </c>
      <c r="N631" s="2" t="str">
        <f>LEFT(Table1[[#This Row],[SKU]], 4)</f>
        <v>0209</v>
      </c>
      <c r="O631" s="2" t="str">
        <f>MID(Table1[[#This Row],[SKU]],IF(MID(Table1[[#This Row],[SKU]], 7,1) ="L", 8, 7),2)</f>
        <v>BL</v>
      </c>
      <c r="P631" s="2" t="str">
        <f>MID(Table1[[#This Row],[SKU]],5,2)&amp;IF(MID(Table1[[#This Row],[SKU]], 7,1) ="L", "L", "")</f>
        <v>06</v>
      </c>
      <c r="Q631" s="2" t="str">
        <f>VLOOKUP(Table1[[#This Row],[Code Product Name]], ProductNameTable[], 3, FALSE)</f>
        <v>Neutral</v>
      </c>
      <c r="R631" s="2" t="str">
        <f>VLOOKUP(Table1[[#This Row],[Code Product Print]], ProductPrintTable[], 3, FALSE)</f>
        <v>Neutral</v>
      </c>
      <c r="S631" s="2"/>
    </row>
    <row r="632" spans="1:19" ht="15" x14ac:dyDescent="0.2">
      <c r="A632" t="s">
        <v>394</v>
      </c>
      <c r="B632" t="b">
        <v>0</v>
      </c>
      <c r="C632" t="b">
        <v>0</v>
      </c>
      <c r="D632" t="s">
        <v>395</v>
      </c>
      <c r="E632">
        <v>10</v>
      </c>
      <c r="F632">
        <v>10</v>
      </c>
      <c r="G632">
        <v>20</v>
      </c>
      <c r="H632" t="str">
        <f>VLOOKUP(Table1[[#This Row],[Code Product Line]],ProductLineTable[], 2,FALSE)</f>
        <v>Snappies</v>
      </c>
      <c r="I632" t="str">
        <f>VLOOKUP(Table1[[#This Row],[Code Product Name]], ProductNameTable[], 2, FALSE)</f>
        <v>Play Shorts</v>
      </c>
      <c r="J632" t="str">
        <f>VLOOKUP(Table1[[#This Row],[Code Product Print]], ProductPrintTable[], 2, FALSE)</f>
        <v>Green</v>
      </c>
      <c r="K632" s="2" t="str">
        <f>VLOOKUP(MID(Table1[[#This Row],[SKU]],5,2)&amp;IF(MID(Table1[[#This Row],[SKU]], 7,1) ="L", "L", ""), ProductSizeTable[], 2, FALSE)</f>
        <v>XXXL</v>
      </c>
      <c r="L632" s="2" t="str">
        <f>IF(Table1[[#This Row],[Gender Product Name]] = "Neutral", Table1[[#This Row],[Gender Product Print]])</f>
        <v>Neutral</v>
      </c>
      <c r="M632" s="2" t="str">
        <f>LEFT(Table1[[#This Row],[SKU]], 2)</f>
        <v>02</v>
      </c>
      <c r="N632" s="2" t="str">
        <f>LEFT(Table1[[#This Row],[SKU]], 4)</f>
        <v>0209</v>
      </c>
      <c r="O632" s="2" t="str">
        <f>MID(Table1[[#This Row],[SKU]],IF(MID(Table1[[#This Row],[SKU]], 7,1) ="L", 8, 7),2)</f>
        <v>GR</v>
      </c>
      <c r="P632" s="2" t="str">
        <f>MID(Table1[[#This Row],[SKU]],5,2)&amp;IF(MID(Table1[[#This Row],[SKU]], 7,1) ="L", "L", "")</f>
        <v>06</v>
      </c>
      <c r="Q632" s="2" t="str">
        <f>VLOOKUP(Table1[[#This Row],[Code Product Name]], ProductNameTable[], 3, FALSE)</f>
        <v>Neutral</v>
      </c>
      <c r="R632" s="2" t="str">
        <f>VLOOKUP(Table1[[#This Row],[Code Product Print]], ProductPrintTable[], 3, FALSE)</f>
        <v>Neutral</v>
      </c>
      <c r="S632" s="2"/>
    </row>
    <row r="633" spans="1:19" ht="15" x14ac:dyDescent="0.2">
      <c r="A633" t="s">
        <v>396</v>
      </c>
      <c r="B633" t="b">
        <v>0</v>
      </c>
      <c r="C633" t="b">
        <v>0</v>
      </c>
      <c r="D633" t="s">
        <v>397</v>
      </c>
      <c r="E633">
        <v>10</v>
      </c>
      <c r="F633">
        <v>10</v>
      </c>
      <c r="G633">
        <v>20</v>
      </c>
      <c r="H633" t="str">
        <f>VLOOKUP(Table1[[#This Row],[Code Product Line]],ProductLineTable[], 2,FALSE)</f>
        <v>Snappies</v>
      </c>
      <c r="I633" t="str">
        <f>VLOOKUP(Table1[[#This Row],[Code Product Name]], ProductNameTable[], 2, FALSE)</f>
        <v>Play Shorts</v>
      </c>
      <c r="J633" t="str">
        <f>VLOOKUP(Table1[[#This Row],[Code Product Print]], ProductPrintTable[], 2, FALSE)</f>
        <v>Red</v>
      </c>
      <c r="K633" s="2" t="str">
        <f>VLOOKUP(MID(Table1[[#This Row],[SKU]],5,2)&amp;IF(MID(Table1[[#This Row],[SKU]], 7,1) ="L", "L", ""), ProductSizeTable[], 2, FALSE)</f>
        <v>XXXL</v>
      </c>
      <c r="L633" s="2" t="str">
        <f>IF(Table1[[#This Row],[Gender Product Name]] = "Neutral", Table1[[#This Row],[Gender Product Print]])</f>
        <v>Neutral</v>
      </c>
      <c r="M633" s="2" t="str">
        <f>LEFT(Table1[[#This Row],[SKU]], 2)</f>
        <v>02</v>
      </c>
      <c r="N633" s="2" t="str">
        <f>LEFT(Table1[[#This Row],[SKU]], 4)</f>
        <v>0209</v>
      </c>
      <c r="O633" s="2" t="str">
        <f>MID(Table1[[#This Row],[SKU]],IF(MID(Table1[[#This Row],[SKU]], 7,1) ="L", 8, 7),2)</f>
        <v>RE</v>
      </c>
      <c r="P633" s="2" t="str">
        <f>MID(Table1[[#This Row],[SKU]],5,2)&amp;IF(MID(Table1[[#This Row],[SKU]], 7,1) ="L", "L", "")</f>
        <v>06</v>
      </c>
      <c r="Q633" s="2" t="str">
        <f>VLOOKUP(Table1[[#This Row],[Code Product Name]], ProductNameTable[], 3, FALSE)</f>
        <v>Neutral</v>
      </c>
      <c r="R633" s="2" t="str">
        <f>VLOOKUP(Table1[[#This Row],[Code Product Print]], ProductPrintTable[], 3, FALSE)</f>
        <v>Neutral</v>
      </c>
      <c r="S633" s="2"/>
    </row>
    <row r="634" spans="1:19" ht="15" x14ac:dyDescent="0.2">
      <c r="A634" t="s">
        <v>398</v>
      </c>
      <c r="B634" t="b">
        <v>1</v>
      </c>
      <c r="C634" t="b">
        <v>0</v>
      </c>
      <c r="D634" t="s">
        <v>399</v>
      </c>
      <c r="F634">
        <v>10</v>
      </c>
      <c r="H634" t="str">
        <f>VLOOKUP(Table1[[#This Row],[Code Product Line]],ProductLineTable[], 2,FALSE)</f>
        <v>Snappies</v>
      </c>
      <c r="I634" t="str">
        <f>VLOOKUP(Table1[[#This Row],[Code Product Name]], ProductNameTable[], 2, FALSE)</f>
        <v>Play Shortalls</v>
      </c>
      <c r="J634" t="str">
        <f>VLOOKUP(Table1[[#This Row],[Code Product Print]], ProductPrintTable[], 2, FALSE)</f>
        <v>Black</v>
      </c>
      <c r="K634" s="2" t="str">
        <f>VLOOKUP(MID(Table1[[#This Row],[SKU]],5,2)&amp;IF(MID(Table1[[#This Row],[SKU]], 7,1) ="L", "L", ""), ProductSizeTable[], 2, FALSE)</f>
        <v>Small</v>
      </c>
      <c r="L634" s="2" t="str">
        <f>IF(Table1[[#This Row],[Gender Product Name]] = "Neutral", Table1[[#This Row],[Gender Product Print]])</f>
        <v>Neutral</v>
      </c>
      <c r="M634" s="2" t="str">
        <f>LEFT(Table1[[#This Row],[SKU]], 2)</f>
        <v>02</v>
      </c>
      <c r="N634" s="2" t="str">
        <f>LEFT(Table1[[#This Row],[SKU]], 4)</f>
        <v>0210</v>
      </c>
      <c r="O634" s="2" t="str">
        <f>MID(Table1[[#This Row],[SKU]],IF(MID(Table1[[#This Row],[SKU]], 7,1) ="L", 8, 7),2)</f>
        <v>BK</v>
      </c>
      <c r="P634" s="2" t="str">
        <f>MID(Table1[[#This Row],[SKU]],5,2)&amp;IF(MID(Table1[[#This Row],[SKU]], 7,1) ="L", "L", "")</f>
        <v>01</v>
      </c>
      <c r="Q634" s="2" t="str">
        <f>VLOOKUP(Table1[[#This Row],[Code Product Name]], ProductNameTable[], 3, FALSE)</f>
        <v>Neutral</v>
      </c>
      <c r="R634" s="2" t="str">
        <f>VLOOKUP(Table1[[#This Row],[Code Product Print]], ProductPrintTable[], 3, FALSE)</f>
        <v>Neutral</v>
      </c>
      <c r="S634" s="2"/>
    </row>
    <row r="635" spans="1:19" ht="15" x14ac:dyDescent="0.2">
      <c r="A635" t="s">
        <v>400</v>
      </c>
      <c r="B635" t="b">
        <v>1</v>
      </c>
      <c r="C635" t="b">
        <v>0</v>
      </c>
      <c r="D635" t="s">
        <v>401</v>
      </c>
      <c r="F635">
        <v>10</v>
      </c>
      <c r="H635" t="str">
        <f>VLOOKUP(Table1[[#This Row],[Code Product Line]],ProductLineTable[], 2,FALSE)</f>
        <v>Snappies</v>
      </c>
      <c r="I635" t="str">
        <f>VLOOKUP(Table1[[#This Row],[Code Product Name]], ProductNameTable[], 2, FALSE)</f>
        <v>Play Shortalls</v>
      </c>
      <c r="J635" t="str">
        <f>VLOOKUP(Table1[[#This Row],[Code Product Print]], ProductPrintTable[], 2, FALSE)</f>
        <v>Blue</v>
      </c>
      <c r="K635" s="2" t="str">
        <f>VLOOKUP(MID(Table1[[#This Row],[SKU]],5,2)&amp;IF(MID(Table1[[#This Row],[SKU]], 7,1) ="L", "L", ""), ProductSizeTable[], 2, FALSE)</f>
        <v>Small</v>
      </c>
      <c r="L635" s="2" t="str">
        <f>IF(Table1[[#This Row],[Gender Product Name]] = "Neutral", Table1[[#This Row],[Gender Product Print]])</f>
        <v>Neutral</v>
      </c>
      <c r="M635" s="2" t="str">
        <f>LEFT(Table1[[#This Row],[SKU]], 2)</f>
        <v>02</v>
      </c>
      <c r="N635" s="2" t="str">
        <f>LEFT(Table1[[#This Row],[SKU]], 4)</f>
        <v>0210</v>
      </c>
      <c r="O635" s="2" t="str">
        <f>MID(Table1[[#This Row],[SKU]],IF(MID(Table1[[#This Row],[SKU]], 7,1) ="L", 8, 7),2)</f>
        <v>BL</v>
      </c>
      <c r="P635" s="2" t="str">
        <f>MID(Table1[[#This Row],[SKU]],5,2)&amp;IF(MID(Table1[[#This Row],[SKU]], 7,1) ="L", "L", "")</f>
        <v>01</v>
      </c>
      <c r="Q635" s="2" t="str">
        <f>VLOOKUP(Table1[[#This Row],[Code Product Name]], ProductNameTable[], 3, FALSE)</f>
        <v>Neutral</v>
      </c>
      <c r="R635" s="2" t="str">
        <f>VLOOKUP(Table1[[#This Row],[Code Product Print]], ProductPrintTable[], 3, FALSE)</f>
        <v>Neutral</v>
      </c>
      <c r="S635" s="2"/>
    </row>
    <row r="636" spans="1:19" ht="15" x14ac:dyDescent="0.2">
      <c r="A636" t="s">
        <v>402</v>
      </c>
      <c r="B636" t="b">
        <v>1</v>
      </c>
      <c r="C636" t="b">
        <v>0</v>
      </c>
      <c r="D636" t="s">
        <v>403</v>
      </c>
      <c r="F636">
        <v>10</v>
      </c>
      <c r="H636" t="str">
        <f>VLOOKUP(Table1[[#This Row],[Code Product Line]],ProductLineTable[], 2,FALSE)</f>
        <v>Snappies</v>
      </c>
      <c r="I636" t="str">
        <f>VLOOKUP(Table1[[#This Row],[Code Product Name]], ProductNameTable[], 2, FALSE)</f>
        <v>Play Shortalls</v>
      </c>
      <c r="J636" t="str">
        <f>VLOOKUP(Table1[[#This Row],[Code Product Print]], ProductPrintTable[], 2, FALSE)</f>
        <v>Cammies</v>
      </c>
      <c r="K636" s="2" t="str">
        <f>VLOOKUP(MID(Table1[[#This Row],[SKU]],5,2)&amp;IF(MID(Table1[[#This Row],[SKU]], 7,1) ="L", "L", ""), ProductSizeTable[], 2, FALSE)</f>
        <v>Small</v>
      </c>
      <c r="L636" s="2" t="str">
        <f>IF(Table1[[#This Row],[Gender Product Name]] = "Neutral", Table1[[#This Row],[Gender Product Print]])</f>
        <v>Neutral</v>
      </c>
      <c r="M636" s="2" t="str">
        <f>LEFT(Table1[[#This Row],[SKU]], 2)</f>
        <v>02</v>
      </c>
      <c r="N636" s="2" t="str">
        <f>LEFT(Table1[[#This Row],[SKU]], 4)</f>
        <v>0210</v>
      </c>
      <c r="O636" s="2" t="str">
        <f>MID(Table1[[#This Row],[SKU]],IF(MID(Table1[[#This Row],[SKU]], 7,1) ="L", 8, 7),2)</f>
        <v>CA</v>
      </c>
      <c r="P636" s="2" t="str">
        <f>MID(Table1[[#This Row],[SKU]],5,2)&amp;IF(MID(Table1[[#This Row],[SKU]], 7,1) ="L", "L", "")</f>
        <v>01</v>
      </c>
      <c r="Q636" s="2" t="str">
        <f>VLOOKUP(Table1[[#This Row],[Code Product Name]], ProductNameTable[], 3, FALSE)</f>
        <v>Neutral</v>
      </c>
      <c r="R636" s="2" t="str">
        <f>VLOOKUP(Table1[[#This Row],[Code Product Print]], ProductPrintTable[], 3, FALSE)</f>
        <v>Neutral</v>
      </c>
      <c r="S636" s="2"/>
    </row>
    <row r="637" spans="1:19" ht="15" x14ac:dyDescent="0.2">
      <c r="A637" t="s">
        <v>404</v>
      </c>
      <c r="B637" t="b">
        <v>1</v>
      </c>
      <c r="C637" t="b">
        <v>0</v>
      </c>
      <c r="D637" t="s">
        <v>405</v>
      </c>
      <c r="F637">
        <v>50</v>
      </c>
      <c r="H637" t="str">
        <f>VLOOKUP(Table1[[#This Row],[Code Product Line]],ProductLineTable[], 2,FALSE)</f>
        <v>Snappies</v>
      </c>
      <c r="I637" t="str">
        <f>VLOOKUP(Table1[[#This Row],[Code Product Name]], ProductNameTable[], 2, FALSE)</f>
        <v>Play Shortalls</v>
      </c>
      <c r="J637" t="str">
        <f>VLOOKUP(Table1[[#This Row],[Code Product Print]], ProductPrintTable[], 2, FALSE)</f>
        <v>Camelot</v>
      </c>
      <c r="K637" s="2" t="str">
        <f>VLOOKUP(MID(Table1[[#This Row],[SKU]],5,2)&amp;IF(MID(Table1[[#This Row],[SKU]], 7,1) ="L", "L", ""), ProductSizeTable[], 2, FALSE)</f>
        <v>Small</v>
      </c>
      <c r="L637" s="2" t="str">
        <f>IF(Table1[[#This Row],[Gender Product Name]] = "Neutral", Table1[[#This Row],[Gender Product Print]])</f>
        <v>Neutral</v>
      </c>
      <c r="M637" s="2" t="str">
        <f>LEFT(Table1[[#This Row],[SKU]], 2)</f>
        <v>02</v>
      </c>
      <c r="N637" s="2" t="str">
        <f>LEFT(Table1[[#This Row],[SKU]], 4)</f>
        <v>0210</v>
      </c>
      <c r="O637" s="2" t="str">
        <f>MID(Table1[[#This Row],[SKU]],IF(MID(Table1[[#This Row],[SKU]], 7,1) ="L", 8, 7),2)</f>
        <v>CL</v>
      </c>
      <c r="P637" s="2" t="str">
        <f>MID(Table1[[#This Row],[SKU]],5,2)&amp;IF(MID(Table1[[#This Row],[SKU]], 7,1) ="L", "L", "")</f>
        <v>01</v>
      </c>
      <c r="Q637" s="2" t="str">
        <f>VLOOKUP(Table1[[#This Row],[Code Product Name]], ProductNameTable[], 3, FALSE)</f>
        <v>Neutral</v>
      </c>
      <c r="R637" s="2" t="str">
        <f>VLOOKUP(Table1[[#This Row],[Code Product Print]], ProductPrintTable[], 3, FALSE)</f>
        <v>Neutral</v>
      </c>
      <c r="S637" s="2"/>
    </row>
    <row r="638" spans="1:19" ht="15" x14ac:dyDescent="0.2">
      <c r="A638" t="s">
        <v>406</v>
      </c>
      <c r="B638" t="b">
        <v>1</v>
      </c>
      <c r="C638" t="b">
        <v>0</v>
      </c>
      <c r="D638" t="s">
        <v>407</v>
      </c>
      <c r="F638">
        <v>50</v>
      </c>
      <c r="H638" t="str">
        <f>VLOOKUP(Table1[[#This Row],[Code Product Line]],ProductLineTable[], 2,FALSE)</f>
        <v>Snappies</v>
      </c>
      <c r="I638" t="str">
        <f>VLOOKUP(Table1[[#This Row],[Code Product Name]], ProductNameTable[], 2, FALSE)</f>
        <v>Play Shortalls</v>
      </c>
      <c r="J638" t="str">
        <f>VLOOKUP(Table1[[#This Row],[Code Product Print]], ProductPrintTable[], 2, FALSE)</f>
        <v>Cammies Pink</v>
      </c>
      <c r="K638" s="2" t="str">
        <f>VLOOKUP(MID(Table1[[#This Row],[SKU]],5,2)&amp;IF(MID(Table1[[#This Row],[SKU]], 7,1) ="L", "L", ""), ProductSizeTable[], 2, FALSE)</f>
        <v>Small</v>
      </c>
      <c r="L638" s="2" t="str">
        <f>IF(Table1[[#This Row],[Gender Product Name]] = "Neutral", Table1[[#This Row],[Gender Product Print]])</f>
        <v>Female</v>
      </c>
      <c r="M638" s="2" t="str">
        <f>LEFT(Table1[[#This Row],[SKU]], 2)</f>
        <v>02</v>
      </c>
      <c r="N638" s="2" t="str">
        <f>LEFT(Table1[[#This Row],[SKU]], 4)</f>
        <v>0210</v>
      </c>
      <c r="O638" s="2" t="str">
        <f>MID(Table1[[#This Row],[SKU]],IF(MID(Table1[[#This Row],[SKU]], 7,1) ="L", 8, 7),2)</f>
        <v>CP</v>
      </c>
      <c r="P638" s="2" t="str">
        <f>MID(Table1[[#This Row],[SKU]],5,2)&amp;IF(MID(Table1[[#This Row],[SKU]], 7,1) ="L", "L", "")</f>
        <v>01</v>
      </c>
      <c r="Q638" s="2" t="str">
        <f>VLOOKUP(Table1[[#This Row],[Code Product Name]], ProductNameTable[], 3, FALSE)</f>
        <v>Neutral</v>
      </c>
      <c r="R638" s="2" t="str">
        <f>VLOOKUP(Table1[[#This Row],[Code Product Print]], ProductPrintTable[], 3, FALSE)</f>
        <v>Female</v>
      </c>
      <c r="S638" s="2"/>
    </row>
    <row r="639" spans="1:19" ht="15" x14ac:dyDescent="0.2">
      <c r="A639" t="s">
        <v>408</v>
      </c>
      <c r="B639" t="b">
        <v>1</v>
      </c>
      <c r="C639" t="b">
        <v>0</v>
      </c>
      <c r="D639" t="s">
        <v>409</v>
      </c>
      <c r="F639">
        <v>50</v>
      </c>
      <c r="H639" t="str">
        <f>VLOOKUP(Table1[[#This Row],[Code Product Line]],ProductLineTable[], 2,FALSE)</f>
        <v>Snappies</v>
      </c>
      <c r="I639" t="str">
        <f>VLOOKUP(Table1[[#This Row],[Code Product Name]], ProductNameTable[], 2, FALSE)</f>
        <v>Play Shortalls</v>
      </c>
      <c r="J639" t="str">
        <f>VLOOKUP(Table1[[#This Row],[Code Product Print]], ProductPrintTable[], 2, FALSE)</f>
        <v>Galactic</v>
      </c>
      <c r="K639" s="2" t="str">
        <f>VLOOKUP(MID(Table1[[#This Row],[SKU]],5,2)&amp;IF(MID(Table1[[#This Row],[SKU]], 7,1) ="L", "L", ""), ProductSizeTable[], 2, FALSE)</f>
        <v>Small</v>
      </c>
      <c r="L639" s="2" t="str">
        <f>IF(Table1[[#This Row],[Gender Product Name]] = "Neutral", Table1[[#This Row],[Gender Product Print]])</f>
        <v>Neutral</v>
      </c>
      <c r="M639" s="2" t="str">
        <f>LEFT(Table1[[#This Row],[SKU]], 2)</f>
        <v>02</v>
      </c>
      <c r="N639" s="2" t="str">
        <f>LEFT(Table1[[#This Row],[SKU]], 4)</f>
        <v>0210</v>
      </c>
      <c r="O639" s="2" t="str">
        <f>MID(Table1[[#This Row],[SKU]],IF(MID(Table1[[#This Row],[SKU]], 7,1) ="L", 8, 7),2)</f>
        <v>GA</v>
      </c>
      <c r="P639" s="2" t="str">
        <f>MID(Table1[[#This Row],[SKU]],5,2)&amp;IF(MID(Table1[[#This Row],[SKU]], 7,1) ="L", "L", "")</f>
        <v>01</v>
      </c>
      <c r="Q639" s="2" t="str">
        <f>VLOOKUP(Table1[[#This Row],[Code Product Name]], ProductNameTable[], 3, FALSE)</f>
        <v>Neutral</v>
      </c>
      <c r="R639" s="2" t="str">
        <f>VLOOKUP(Table1[[#This Row],[Code Product Print]], ProductPrintTable[], 3, FALSE)</f>
        <v>Neutral</v>
      </c>
      <c r="S639" s="2"/>
    </row>
    <row r="640" spans="1:19" ht="15" x14ac:dyDescent="0.2">
      <c r="A640" t="s">
        <v>410</v>
      </c>
      <c r="B640" t="b">
        <v>0</v>
      </c>
      <c r="C640" t="b">
        <v>0</v>
      </c>
      <c r="D640" t="s">
        <v>411</v>
      </c>
      <c r="F640">
        <v>10</v>
      </c>
      <c r="H640" t="str">
        <f>VLOOKUP(Table1[[#This Row],[Code Product Line]],ProductLineTable[], 2,FALSE)</f>
        <v>Snappies</v>
      </c>
      <c r="I640" t="str">
        <f>VLOOKUP(Table1[[#This Row],[Code Product Name]], ProductNameTable[], 2, FALSE)</f>
        <v>Play Shortalls</v>
      </c>
      <c r="J640" t="str">
        <f>VLOOKUP(Table1[[#This Row],[Code Product Print]], ProductPrintTable[], 2, FALSE)</f>
        <v>Green</v>
      </c>
      <c r="K640" s="2" t="str">
        <f>VLOOKUP(MID(Table1[[#This Row],[SKU]],5,2)&amp;IF(MID(Table1[[#This Row],[SKU]], 7,1) ="L", "L", ""), ProductSizeTable[], 2, FALSE)</f>
        <v>Small</v>
      </c>
      <c r="L640" s="2" t="str">
        <f>IF(Table1[[#This Row],[Gender Product Name]] = "Neutral", Table1[[#This Row],[Gender Product Print]])</f>
        <v>Neutral</v>
      </c>
      <c r="M640" s="2" t="str">
        <f>LEFT(Table1[[#This Row],[SKU]], 2)</f>
        <v>02</v>
      </c>
      <c r="N640" s="2" t="str">
        <f>LEFT(Table1[[#This Row],[SKU]], 4)</f>
        <v>0210</v>
      </c>
      <c r="O640" s="2" t="str">
        <f>MID(Table1[[#This Row],[SKU]],IF(MID(Table1[[#This Row],[SKU]], 7,1) ="L", 8, 7),2)</f>
        <v>GR</v>
      </c>
      <c r="P640" s="2" t="str">
        <f>MID(Table1[[#This Row],[SKU]],5,2)&amp;IF(MID(Table1[[#This Row],[SKU]], 7,1) ="L", "L", "")</f>
        <v>01</v>
      </c>
      <c r="Q640" s="2" t="str">
        <f>VLOOKUP(Table1[[#This Row],[Code Product Name]], ProductNameTable[], 3, FALSE)</f>
        <v>Neutral</v>
      </c>
      <c r="R640" s="2" t="str">
        <f>VLOOKUP(Table1[[#This Row],[Code Product Print]], ProductPrintTable[], 3, FALSE)</f>
        <v>Neutral</v>
      </c>
      <c r="S640" s="2"/>
    </row>
    <row r="641" spans="1:19" ht="15" x14ac:dyDescent="0.2">
      <c r="A641" t="s">
        <v>412</v>
      </c>
      <c r="B641" t="b">
        <v>0</v>
      </c>
      <c r="C641" t="b">
        <v>0</v>
      </c>
      <c r="D641" t="s">
        <v>413</v>
      </c>
      <c r="F641">
        <v>10</v>
      </c>
      <c r="H641" t="str">
        <f>VLOOKUP(Table1[[#This Row],[Code Product Line]],ProductLineTable[], 2,FALSE)</f>
        <v>Snappies</v>
      </c>
      <c r="I641" t="str">
        <f>VLOOKUP(Table1[[#This Row],[Code Product Name]], ProductNameTable[], 2, FALSE)</f>
        <v>Play Shortalls</v>
      </c>
      <c r="J641" t="str">
        <f>VLOOKUP(Table1[[#This Row],[Code Product Print]], ProductPrintTable[], 2, FALSE)</f>
        <v>Overnights</v>
      </c>
      <c r="K641" s="2" t="str">
        <f>VLOOKUP(MID(Table1[[#This Row],[SKU]],5,2)&amp;IF(MID(Table1[[#This Row],[SKU]], 7,1) ="L", "L", ""), ProductSizeTable[], 2, FALSE)</f>
        <v>Small</v>
      </c>
      <c r="L641" s="2" t="str">
        <f>IF(Table1[[#This Row],[Gender Product Name]] = "Neutral", Table1[[#This Row],[Gender Product Print]])</f>
        <v>Neutral</v>
      </c>
      <c r="M641" s="2" t="str">
        <f>LEFT(Table1[[#This Row],[SKU]], 2)</f>
        <v>02</v>
      </c>
      <c r="N641" s="2" t="str">
        <f>LEFT(Table1[[#This Row],[SKU]], 4)</f>
        <v>0210</v>
      </c>
      <c r="O641" s="2" t="str">
        <f>MID(Table1[[#This Row],[SKU]],IF(MID(Table1[[#This Row],[SKU]], 7,1) ="L", 8, 7),2)</f>
        <v>ON</v>
      </c>
      <c r="P641" s="2" t="str">
        <f>MID(Table1[[#This Row],[SKU]],5,2)&amp;IF(MID(Table1[[#This Row],[SKU]], 7,1) ="L", "L", "")</f>
        <v>01</v>
      </c>
      <c r="Q641" s="2" t="str">
        <f>VLOOKUP(Table1[[#This Row],[Code Product Name]], ProductNameTable[], 3, FALSE)</f>
        <v>Neutral</v>
      </c>
      <c r="R641" s="2" t="str">
        <f>VLOOKUP(Table1[[#This Row],[Code Product Print]], ProductPrintTable[], 3, FALSE)</f>
        <v>Neutral</v>
      </c>
      <c r="S641" s="2"/>
    </row>
    <row r="642" spans="1:19" ht="15" x14ac:dyDescent="0.2">
      <c r="A642" t="s">
        <v>414</v>
      </c>
      <c r="B642" t="b">
        <v>1</v>
      </c>
      <c r="C642" t="b">
        <v>0</v>
      </c>
      <c r="D642" t="s">
        <v>415</v>
      </c>
      <c r="H642" t="str">
        <f>VLOOKUP(Table1[[#This Row],[Code Product Line]],ProductLineTable[], 2,FALSE)</f>
        <v>Snappies</v>
      </c>
      <c r="I642" t="str">
        <f>VLOOKUP(Table1[[#This Row],[Code Product Name]], ProductNameTable[], 2, FALSE)</f>
        <v>Play Shortalls</v>
      </c>
      <c r="J642" t="str">
        <f>VLOOKUP(Table1[[#This Row],[Code Product Print]], ProductPrintTable[], 2, FALSE)</f>
        <v>Overnights</v>
      </c>
      <c r="K642" s="2" t="str">
        <f>VLOOKUP(MID(Table1[[#This Row],[SKU]],5,2)&amp;IF(MID(Table1[[#This Row],[SKU]], 7,1) ="L", "L", ""), ProductSizeTable[], 2, FALSE)</f>
        <v>Small</v>
      </c>
      <c r="L642" s="2" t="str">
        <f>IF(Table1[[#This Row],[Gender Product Name]] = "Neutral", Table1[[#This Row],[Gender Product Print]])</f>
        <v>Neutral</v>
      </c>
      <c r="M642" s="2" t="str">
        <f>LEFT(Table1[[#This Row],[SKU]], 2)</f>
        <v>02</v>
      </c>
      <c r="N642" s="2" t="str">
        <f>LEFT(Table1[[#This Row],[SKU]], 4)</f>
        <v>0210</v>
      </c>
      <c r="O642" s="2" t="str">
        <f>MID(Table1[[#This Row],[SKU]],IF(MID(Table1[[#This Row],[SKU]], 7,1) ="L", 8, 7),2)</f>
        <v>ON</v>
      </c>
      <c r="P642" s="2" t="str">
        <f>MID(Table1[[#This Row],[SKU]],5,2)&amp;IF(MID(Table1[[#This Row],[SKU]], 7,1) ="L", "L", "")</f>
        <v>01</v>
      </c>
      <c r="Q642" s="2" t="str">
        <f>VLOOKUP(Table1[[#This Row],[Code Product Name]], ProductNameTable[], 3, FALSE)</f>
        <v>Neutral</v>
      </c>
      <c r="R642" s="2" t="str">
        <f>VLOOKUP(Table1[[#This Row],[Code Product Print]], ProductPrintTable[], 3, FALSE)</f>
        <v>Neutral</v>
      </c>
      <c r="S642" s="2"/>
    </row>
    <row r="643" spans="1:19" ht="15" x14ac:dyDescent="0.2">
      <c r="A643" t="s">
        <v>416</v>
      </c>
      <c r="B643" t="b">
        <v>1</v>
      </c>
      <c r="C643" t="b">
        <v>0</v>
      </c>
      <c r="D643" t="s">
        <v>417</v>
      </c>
      <c r="F643">
        <v>10</v>
      </c>
      <c r="H643" t="str">
        <f>VLOOKUP(Table1[[#This Row],[Code Product Line]],ProductLineTable[], 2,FALSE)</f>
        <v>Snappies</v>
      </c>
      <c r="I643" t="str">
        <f>VLOOKUP(Table1[[#This Row],[Code Product Name]], ProductNameTable[], 2, FALSE)</f>
        <v>Play Shortalls</v>
      </c>
      <c r="J643" t="str">
        <f>VLOOKUP(Table1[[#This Row],[Code Product Print]], ProductPrintTable[], 2, FALSE)</f>
        <v>Puppers</v>
      </c>
      <c r="K643" s="2" t="str">
        <f>VLOOKUP(MID(Table1[[#This Row],[SKU]],5,2)&amp;IF(MID(Table1[[#This Row],[SKU]], 7,1) ="L", "L", ""), ProductSizeTable[], 2, FALSE)</f>
        <v>Small</v>
      </c>
      <c r="L643" s="2" t="str">
        <f>IF(Table1[[#This Row],[Gender Product Name]] = "Neutral", Table1[[#This Row],[Gender Product Print]])</f>
        <v>Neutral</v>
      </c>
      <c r="M643" s="2" t="str">
        <f>LEFT(Table1[[#This Row],[SKU]], 2)</f>
        <v>02</v>
      </c>
      <c r="N643" s="2" t="str">
        <f>LEFT(Table1[[#This Row],[SKU]], 4)</f>
        <v>0210</v>
      </c>
      <c r="O643" s="2" t="str">
        <f>MID(Table1[[#This Row],[SKU]],IF(MID(Table1[[#This Row],[SKU]], 7,1) ="L", 8, 7),2)</f>
        <v>PU</v>
      </c>
      <c r="P643" s="2" t="str">
        <f>MID(Table1[[#This Row],[SKU]],5,2)&amp;IF(MID(Table1[[#This Row],[SKU]], 7,1) ="L", "L", "")</f>
        <v>01</v>
      </c>
      <c r="Q643" s="2" t="str">
        <f>VLOOKUP(Table1[[#This Row],[Code Product Name]], ProductNameTable[], 3, FALSE)</f>
        <v>Neutral</v>
      </c>
      <c r="R643" s="2" t="str">
        <f>VLOOKUP(Table1[[#This Row],[Code Product Print]], ProductPrintTable[], 3, FALSE)</f>
        <v>Neutral</v>
      </c>
      <c r="S643" s="2"/>
    </row>
    <row r="644" spans="1:19" ht="15" x14ac:dyDescent="0.2">
      <c r="A644" t="s">
        <v>418</v>
      </c>
      <c r="B644" t="b">
        <v>1</v>
      </c>
      <c r="C644" t="b">
        <v>0</v>
      </c>
      <c r="D644" t="s">
        <v>419</v>
      </c>
      <c r="F644">
        <v>10</v>
      </c>
      <c r="H644" t="str">
        <f>VLOOKUP(Table1[[#This Row],[Code Product Line]],ProductLineTable[], 2,FALSE)</f>
        <v>Snappies</v>
      </c>
      <c r="I644" t="str">
        <f>VLOOKUP(Table1[[#This Row],[Code Product Name]], ProductNameTable[], 2, FALSE)</f>
        <v>Play Shortalls</v>
      </c>
      <c r="J644" t="str">
        <f>VLOOKUP(Table1[[#This Row],[Code Product Print]], ProductPrintTable[], 2, FALSE)</f>
        <v>Rawrs</v>
      </c>
      <c r="K644" s="2" t="str">
        <f>VLOOKUP(MID(Table1[[#This Row],[SKU]],5,2)&amp;IF(MID(Table1[[#This Row],[SKU]], 7,1) ="L", "L", ""), ProductSizeTable[], 2, FALSE)</f>
        <v>Small</v>
      </c>
      <c r="L644" s="2" t="str">
        <f>IF(Table1[[#This Row],[Gender Product Name]] = "Neutral", Table1[[#This Row],[Gender Product Print]])</f>
        <v>Neutral</v>
      </c>
      <c r="M644" s="2" t="str">
        <f>LEFT(Table1[[#This Row],[SKU]], 2)</f>
        <v>02</v>
      </c>
      <c r="N644" s="2" t="str">
        <f>LEFT(Table1[[#This Row],[SKU]], 4)</f>
        <v>0210</v>
      </c>
      <c r="O644" s="2" t="str">
        <f>MID(Table1[[#This Row],[SKU]],IF(MID(Table1[[#This Row],[SKU]], 7,1) ="L", 8, 7),2)</f>
        <v>RA</v>
      </c>
      <c r="P644" s="2" t="str">
        <f>MID(Table1[[#This Row],[SKU]],5,2)&amp;IF(MID(Table1[[#This Row],[SKU]], 7,1) ="L", "L", "")</f>
        <v>01</v>
      </c>
      <c r="Q644" s="2" t="str">
        <f>VLOOKUP(Table1[[#This Row],[Code Product Name]], ProductNameTable[], 3, FALSE)</f>
        <v>Neutral</v>
      </c>
      <c r="R644" s="2" t="str">
        <f>VLOOKUP(Table1[[#This Row],[Code Product Print]], ProductPrintTable[], 3, FALSE)</f>
        <v>Neutral</v>
      </c>
      <c r="S644" s="2"/>
    </row>
    <row r="645" spans="1:19" ht="15" x14ac:dyDescent="0.2">
      <c r="A645" t="s">
        <v>420</v>
      </c>
      <c r="B645" t="b">
        <v>1</v>
      </c>
      <c r="C645" t="b">
        <v>0</v>
      </c>
      <c r="D645" t="s">
        <v>421</v>
      </c>
      <c r="F645">
        <v>10</v>
      </c>
      <c r="H645" t="str">
        <f>VLOOKUP(Table1[[#This Row],[Code Product Line]],ProductLineTable[], 2,FALSE)</f>
        <v>Snappies</v>
      </c>
      <c r="I645" t="str">
        <f>VLOOKUP(Table1[[#This Row],[Code Product Name]], ProductNameTable[], 2, FALSE)</f>
        <v>Play Shortalls</v>
      </c>
      <c r="J645" t="str">
        <f>VLOOKUP(Table1[[#This Row],[Code Product Print]], ProductPrintTable[], 2, FALSE)</f>
        <v>Red</v>
      </c>
      <c r="K645" s="2" t="str">
        <f>VLOOKUP(MID(Table1[[#This Row],[SKU]],5,2)&amp;IF(MID(Table1[[#This Row],[SKU]], 7,1) ="L", "L", ""), ProductSizeTable[], 2, FALSE)</f>
        <v>Small</v>
      </c>
      <c r="L645" s="2" t="str">
        <f>IF(Table1[[#This Row],[Gender Product Name]] = "Neutral", Table1[[#This Row],[Gender Product Print]])</f>
        <v>Neutral</v>
      </c>
      <c r="M645" s="2" t="str">
        <f>LEFT(Table1[[#This Row],[SKU]], 2)</f>
        <v>02</v>
      </c>
      <c r="N645" s="2" t="str">
        <f>LEFT(Table1[[#This Row],[SKU]], 4)</f>
        <v>0210</v>
      </c>
      <c r="O645" s="2" t="str">
        <f>MID(Table1[[#This Row],[SKU]],IF(MID(Table1[[#This Row],[SKU]], 7,1) ="L", 8, 7),2)</f>
        <v>RE</v>
      </c>
      <c r="P645" s="2" t="str">
        <f>MID(Table1[[#This Row],[SKU]],5,2)&amp;IF(MID(Table1[[#This Row],[SKU]], 7,1) ="L", "L", "")</f>
        <v>01</v>
      </c>
      <c r="Q645" s="2" t="str">
        <f>VLOOKUP(Table1[[#This Row],[Code Product Name]], ProductNameTable[], 3, FALSE)</f>
        <v>Neutral</v>
      </c>
      <c r="R645" s="2" t="str">
        <f>VLOOKUP(Table1[[#This Row],[Code Product Print]], ProductPrintTable[], 3, FALSE)</f>
        <v>Neutral</v>
      </c>
      <c r="S645" s="2"/>
    </row>
    <row r="646" spans="1:19" ht="15" x14ac:dyDescent="0.2">
      <c r="A646" t="s">
        <v>422</v>
      </c>
      <c r="B646" t="b">
        <v>1</v>
      </c>
      <c r="C646" t="b">
        <v>0</v>
      </c>
      <c r="D646" t="s">
        <v>423</v>
      </c>
      <c r="F646">
        <v>50</v>
      </c>
      <c r="H646" t="str">
        <f>VLOOKUP(Table1[[#This Row],[Code Product Line]],ProductLineTable[], 2,FALSE)</f>
        <v>Snappies</v>
      </c>
      <c r="I646" t="str">
        <f>VLOOKUP(Table1[[#This Row],[Code Product Name]], ProductNameTable[], 2, FALSE)</f>
        <v>Play Shortalls</v>
      </c>
      <c r="J646" t="str">
        <f>VLOOKUP(Table1[[#This Row],[Code Product Print]], ProductPrintTable[], 2, FALSE)</f>
        <v>Unicorns</v>
      </c>
      <c r="K646" s="2" t="str">
        <f>VLOOKUP(MID(Table1[[#This Row],[SKU]],5,2)&amp;IF(MID(Table1[[#This Row],[SKU]], 7,1) ="L", "L", ""), ProductSizeTable[], 2, FALSE)</f>
        <v>Small</v>
      </c>
      <c r="L646" s="2" t="str">
        <f>IF(Table1[[#This Row],[Gender Product Name]] = "Neutral", Table1[[#This Row],[Gender Product Print]])</f>
        <v>Female</v>
      </c>
      <c r="M646" s="2" t="str">
        <f>LEFT(Table1[[#This Row],[SKU]], 2)</f>
        <v>02</v>
      </c>
      <c r="N646" s="2" t="str">
        <f>LEFT(Table1[[#This Row],[SKU]], 4)</f>
        <v>0210</v>
      </c>
      <c r="O646" s="2" t="str">
        <f>MID(Table1[[#This Row],[SKU]],IF(MID(Table1[[#This Row],[SKU]], 7,1) ="L", 8, 7),2)</f>
        <v>UN</v>
      </c>
      <c r="P646" s="2" t="str">
        <f>MID(Table1[[#This Row],[SKU]],5,2)&amp;IF(MID(Table1[[#This Row],[SKU]], 7,1) ="L", "L", "")</f>
        <v>01</v>
      </c>
      <c r="Q646" s="2" t="str">
        <f>VLOOKUP(Table1[[#This Row],[Code Product Name]], ProductNameTable[], 3, FALSE)</f>
        <v>Neutral</v>
      </c>
      <c r="R646" s="2" t="str">
        <f>VLOOKUP(Table1[[#This Row],[Code Product Print]], ProductPrintTable[], 3, FALSE)</f>
        <v>Female</v>
      </c>
      <c r="S646" s="2"/>
    </row>
    <row r="647" spans="1:19" ht="15" x14ac:dyDescent="0.2">
      <c r="A647" t="s">
        <v>424</v>
      </c>
      <c r="B647" t="b">
        <v>1</v>
      </c>
      <c r="C647" t="b">
        <v>0</v>
      </c>
      <c r="D647" t="s">
        <v>425</v>
      </c>
      <c r="F647">
        <v>10</v>
      </c>
      <c r="H647" t="str">
        <f>VLOOKUP(Table1[[#This Row],[Code Product Line]],ProductLineTable[], 2,FALSE)</f>
        <v>Snappies</v>
      </c>
      <c r="I647" t="str">
        <f>VLOOKUP(Table1[[#This Row],[Code Product Name]], ProductNameTable[], 2, FALSE)</f>
        <v>Play Shortalls</v>
      </c>
      <c r="J647" t="str">
        <f>VLOOKUP(Table1[[#This Row],[Code Product Print]], ProductPrintTable[], 2, FALSE)</f>
        <v>White</v>
      </c>
      <c r="K647" s="2" t="str">
        <f>VLOOKUP(MID(Table1[[#This Row],[SKU]],5,2)&amp;IF(MID(Table1[[#This Row],[SKU]], 7,1) ="L", "L", ""), ProductSizeTable[], 2, FALSE)</f>
        <v>Small</v>
      </c>
      <c r="L647" s="2" t="str">
        <f>IF(Table1[[#This Row],[Gender Product Name]] = "Neutral", Table1[[#This Row],[Gender Product Print]])</f>
        <v>Neutral</v>
      </c>
      <c r="M647" s="2" t="str">
        <f>LEFT(Table1[[#This Row],[SKU]], 2)</f>
        <v>02</v>
      </c>
      <c r="N647" s="2" t="str">
        <f>LEFT(Table1[[#This Row],[SKU]], 4)</f>
        <v>0210</v>
      </c>
      <c r="O647" s="2" t="str">
        <f>MID(Table1[[#This Row],[SKU]],IF(MID(Table1[[#This Row],[SKU]], 7,1) ="L", 8, 7),2)</f>
        <v>WH</v>
      </c>
      <c r="P647" s="2" t="str">
        <f>MID(Table1[[#This Row],[SKU]],5,2)&amp;IF(MID(Table1[[#This Row],[SKU]], 7,1) ="L", "L", "")</f>
        <v>01</v>
      </c>
      <c r="Q647" s="2" t="str">
        <f>VLOOKUP(Table1[[#This Row],[Code Product Name]], ProductNameTable[], 3, FALSE)</f>
        <v>Neutral</v>
      </c>
      <c r="R647" s="2" t="str">
        <f>VLOOKUP(Table1[[#This Row],[Code Product Print]], ProductPrintTable[], 3, FALSE)</f>
        <v>Neutral</v>
      </c>
      <c r="S647" s="2"/>
    </row>
    <row r="648" spans="1:19" ht="15" x14ac:dyDescent="0.2">
      <c r="A648" t="s">
        <v>426</v>
      </c>
      <c r="B648" t="b">
        <v>1</v>
      </c>
      <c r="C648" t="b">
        <v>0</v>
      </c>
      <c r="D648" t="s">
        <v>427</v>
      </c>
      <c r="F648">
        <v>10</v>
      </c>
      <c r="H648" t="str">
        <f>VLOOKUP(Table1[[#This Row],[Code Product Line]],ProductLineTable[], 2,FALSE)</f>
        <v>Snappies</v>
      </c>
      <c r="I648" t="str">
        <f>VLOOKUP(Table1[[#This Row],[Code Product Name]], ProductNameTable[], 2, FALSE)</f>
        <v>Play Shortalls</v>
      </c>
      <c r="J648" t="str">
        <f>VLOOKUP(Table1[[#This Row],[Code Product Print]], ProductPrintTable[], 2, FALSE)</f>
        <v>Black</v>
      </c>
      <c r="K648" s="2" t="str">
        <f>VLOOKUP(MID(Table1[[#This Row],[SKU]],5,2)&amp;IF(MID(Table1[[#This Row],[SKU]], 7,1) ="L", "L", ""), ProductSizeTable[], 2, FALSE)</f>
        <v>Medium</v>
      </c>
      <c r="L648" s="2" t="str">
        <f>IF(Table1[[#This Row],[Gender Product Name]] = "Neutral", Table1[[#This Row],[Gender Product Print]])</f>
        <v>Neutral</v>
      </c>
      <c r="M648" s="2" t="str">
        <f>LEFT(Table1[[#This Row],[SKU]], 2)</f>
        <v>02</v>
      </c>
      <c r="N648" s="2" t="str">
        <f>LEFT(Table1[[#This Row],[SKU]], 4)</f>
        <v>0210</v>
      </c>
      <c r="O648" s="2" t="str">
        <f>MID(Table1[[#This Row],[SKU]],IF(MID(Table1[[#This Row],[SKU]], 7,1) ="L", 8, 7),2)</f>
        <v>BK</v>
      </c>
      <c r="P648" s="2" t="str">
        <f>MID(Table1[[#This Row],[SKU]],5,2)&amp;IF(MID(Table1[[#This Row],[SKU]], 7,1) ="L", "L", "")</f>
        <v>02</v>
      </c>
      <c r="Q648" s="2" t="str">
        <f>VLOOKUP(Table1[[#This Row],[Code Product Name]], ProductNameTable[], 3, FALSE)</f>
        <v>Neutral</v>
      </c>
      <c r="R648" s="2" t="str">
        <f>VLOOKUP(Table1[[#This Row],[Code Product Print]], ProductPrintTable[], 3, FALSE)</f>
        <v>Neutral</v>
      </c>
      <c r="S648" s="2"/>
    </row>
    <row r="649" spans="1:19" ht="15" x14ac:dyDescent="0.2">
      <c r="A649" t="s">
        <v>428</v>
      </c>
      <c r="B649" t="b">
        <v>1</v>
      </c>
      <c r="C649" t="b">
        <v>0</v>
      </c>
      <c r="D649" t="s">
        <v>429</v>
      </c>
      <c r="F649">
        <v>10</v>
      </c>
      <c r="H649" t="str">
        <f>VLOOKUP(Table1[[#This Row],[Code Product Line]],ProductLineTable[], 2,FALSE)</f>
        <v>Snappies</v>
      </c>
      <c r="I649" t="str">
        <f>VLOOKUP(Table1[[#This Row],[Code Product Name]], ProductNameTable[], 2, FALSE)</f>
        <v>Play Shortalls</v>
      </c>
      <c r="J649" t="str">
        <f>VLOOKUP(Table1[[#This Row],[Code Product Print]], ProductPrintTable[], 2, FALSE)</f>
        <v>Blue</v>
      </c>
      <c r="K649" s="2" t="str">
        <f>VLOOKUP(MID(Table1[[#This Row],[SKU]],5,2)&amp;IF(MID(Table1[[#This Row],[SKU]], 7,1) ="L", "L", ""), ProductSizeTable[], 2, FALSE)</f>
        <v>Medium</v>
      </c>
      <c r="L649" s="2" t="str">
        <f>IF(Table1[[#This Row],[Gender Product Name]] = "Neutral", Table1[[#This Row],[Gender Product Print]])</f>
        <v>Neutral</v>
      </c>
      <c r="M649" s="2" t="str">
        <f>LEFT(Table1[[#This Row],[SKU]], 2)</f>
        <v>02</v>
      </c>
      <c r="N649" s="2" t="str">
        <f>LEFT(Table1[[#This Row],[SKU]], 4)</f>
        <v>0210</v>
      </c>
      <c r="O649" s="2" t="str">
        <f>MID(Table1[[#This Row],[SKU]],IF(MID(Table1[[#This Row],[SKU]], 7,1) ="L", 8, 7),2)</f>
        <v>BL</v>
      </c>
      <c r="P649" s="2" t="str">
        <f>MID(Table1[[#This Row],[SKU]],5,2)&amp;IF(MID(Table1[[#This Row],[SKU]], 7,1) ="L", "L", "")</f>
        <v>02</v>
      </c>
      <c r="Q649" s="2" t="str">
        <f>VLOOKUP(Table1[[#This Row],[Code Product Name]], ProductNameTable[], 3, FALSE)</f>
        <v>Neutral</v>
      </c>
      <c r="R649" s="2" t="str">
        <f>VLOOKUP(Table1[[#This Row],[Code Product Print]], ProductPrintTable[], 3, FALSE)</f>
        <v>Neutral</v>
      </c>
      <c r="S649" s="2"/>
    </row>
    <row r="650" spans="1:19" ht="15" x14ac:dyDescent="0.2">
      <c r="A650" t="s">
        <v>430</v>
      </c>
      <c r="B650" t="b">
        <v>1</v>
      </c>
      <c r="C650" t="b">
        <v>0</v>
      </c>
      <c r="D650" t="s">
        <v>431</v>
      </c>
      <c r="F650">
        <v>10</v>
      </c>
      <c r="H650" t="str">
        <f>VLOOKUP(Table1[[#This Row],[Code Product Line]],ProductLineTable[], 2,FALSE)</f>
        <v>Snappies</v>
      </c>
      <c r="I650" t="str">
        <f>VLOOKUP(Table1[[#This Row],[Code Product Name]], ProductNameTable[], 2, FALSE)</f>
        <v>Play Shortalls</v>
      </c>
      <c r="J650" t="str">
        <f>VLOOKUP(Table1[[#This Row],[Code Product Print]], ProductPrintTable[], 2, FALSE)</f>
        <v>Cammies</v>
      </c>
      <c r="K650" s="2" t="str">
        <f>VLOOKUP(MID(Table1[[#This Row],[SKU]],5,2)&amp;IF(MID(Table1[[#This Row],[SKU]], 7,1) ="L", "L", ""), ProductSizeTable[], 2, FALSE)</f>
        <v>Medium</v>
      </c>
      <c r="L650" s="2" t="str">
        <f>IF(Table1[[#This Row],[Gender Product Name]] = "Neutral", Table1[[#This Row],[Gender Product Print]])</f>
        <v>Neutral</v>
      </c>
      <c r="M650" s="2" t="str">
        <f>LEFT(Table1[[#This Row],[SKU]], 2)</f>
        <v>02</v>
      </c>
      <c r="N650" s="2" t="str">
        <f>LEFT(Table1[[#This Row],[SKU]], 4)</f>
        <v>0210</v>
      </c>
      <c r="O650" s="2" t="str">
        <f>MID(Table1[[#This Row],[SKU]],IF(MID(Table1[[#This Row],[SKU]], 7,1) ="L", 8, 7),2)</f>
        <v>CA</v>
      </c>
      <c r="P650" s="2" t="str">
        <f>MID(Table1[[#This Row],[SKU]],5,2)&amp;IF(MID(Table1[[#This Row],[SKU]], 7,1) ="L", "L", "")</f>
        <v>02</v>
      </c>
      <c r="Q650" s="2" t="str">
        <f>VLOOKUP(Table1[[#This Row],[Code Product Name]], ProductNameTable[], 3, FALSE)</f>
        <v>Neutral</v>
      </c>
      <c r="R650" s="2" t="str">
        <f>VLOOKUP(Table1[[#This Row],[Code Product Print]], ProductPrintTable[], 3, FALSE)</f>
        <v>Neutral</v>
      </c>
      <c r="S650" s="2"/>
    </row>
    <row r="651" spans="1:19" ht="15" x14ac:dyDescent="0.2">
      <c r="A651" t="s">
        <v>432</v>
      </c>
      <c r="B651" t="b">
        <v>1</v>
      </c>
      <c r="C651" t="b">
        <v>0</v>
      </c>
      <c r="D651" t="s">
        <v>433</v>
      </c>
      <c r="F651">
        <v>50</v>
      </c>
      <c r="H651" t="str">
        <f>VLOOKUP(Table1[[#This Row],[Code Product Line]],ProductLineTable[], 2,FALSE)</f>
        <v>Snappies</v>
      </c>
      <c r="I651" t="str">
        <f>VLOOKUP(Table1[[#This Row],[Code Product Name]], ProductNameTable[], 2, FALSE)</f>
        <v>Play Shortalls</v>
      </c>
      <c r="J651" t="str">
        <f>VLOOKUP(Table1[[#This Row],[Code Product Print]], ProductPrintTable[], 2, FALSE)</f>
        <v>Camelot</v>
      </c>
      <c r="K651" s="2" t="str">
        <f>VLOOKUP(MID(Table1[[#This Row],[SKU]],5,2)&amp;IF(MID(Table1[[#This Row],[SKU]], 7,1) ="L", "L", ""), ProductSizeTable[], 2, FALSE)</f>
        <v>Medium</v>
      </c>
      <c r="L651" s="2" t="str">
        <f>IF(Table1[[#This Row],[Gender Product Name]] = "Neutral", Table1[[#This Row],[Gender Product Print]])</f>
        <v>Neutral</v>
      </c>
      <c r="M651" s="2" t="str">
        <f>LEFT(Table1[[#This Row],[SKU]], 2)</f>
        <v>02</v>
      </c>
      <c r="N651" s="2" t="str">
        <f>LEFT(Table1[[#This Row],[SKU]], 4)</f>
        <v>0210</v>
      </c>
      <c r="O651" s="2" t="str">
        <f>MID(Table1[[#This Row],[SKU]],IF(MID(Table1[[#This Row],[SKU]], 7,1) ="L", 8, 7),2)</f>
        <v>CL</v>
      </c>
      <c r="P651" s="2" t="str">
        <f>MID(Table1[[#This Row],[SKU]],5,2)&amp;IF(MID(Table1[[#This Row],[SKU]], 7,1) ="L", "L", "")</f>
        <v>02</v>
      </c>
      <c r="Q651" s="2" t="str">
        <f>VLOOKUP(Table1[[#This Row],[Code Product Name]], ProductNameTable[], 3, FALSE)</f>
        <v>Neutral</v>
      </c>
      <c r="R651" s="2" t="str">
        <f>VLOOKUP(Table1[[#This Row],[Code Product Print]], ProductPrintTable[], 3, FALSE)</f>
        <v>Neutral</v>
      </c>
      <c r="S651" s="2"/>
    </row>
    <row r="652" spans="1:19" ht="15" x14ac:dyDescent="0.2">
      <c r="A652" t="s">
        <v>434</v>
      </c>
      <c r="B652" t="b">
        <v>1</v>
      </c>
      <c r="C652" t="b">
        <v>0</v>
      </c>
      <c r="D652" t="s">
        <v>435</v>
      </c>
      <c r="F652">
        <v>50</v>
      </c>
      <c r="H652" t="str">
        <f>VLOOKUP(Table1[[#This Row],[Code Product Line]],ProductLineTable[], 2,FALSE)</f>
        <v>Snappies</v>
      </c>
      <c r="I652" t="str">
        <f>VLOOKUP(Table1[[#This Row],[Code Product Name]], ProductNameTable[], 2, FALSE)</f>
        <v>Play Shortalls</v>
      </c>
      <c r="J652" t="str">
        <f>VLOOKUP(Table1[[#This Row],[Code Product Print]], ProductPrintTable[], 2, FALSE)</f>
        <v>Cammies Pink</v>
      </c>
      <c r="K652" s="2" t="str">
        <f>VLOOKUP(MID(Table1[[#This Row],[SKU]],5,2)&amp;IF(MID(Table1[[#This Row],[SKU]], 7,1) ="L", "L", ""), ProductSizeTable[], 2, FALSE)</f>
        <v>Medium</v>
      </c>
      <c r="L652" s="2" t="str">
        <f>IF(Table1[[#This Row],[Gender Product Name]] = "Neutral", Table1[[#This Row],[Gender Product Print]])</f>
        <v>Female</v>
      </c>
      <c r="M652" s="2" t="str">
        <f>LEFT(Table1[[#This Row],[SKU]], 2)</f>
        <v>02</v>
      </c>
      <c r="N652" s="2" t="str">
        <f>LEFT(Table1[[#This Row],[SKU]], 4)</f>
        <v>0210</v>
      </c>
      <c r="O652" s="2" t="str">
        <f>MID(Table1[[#This Row],[SKU]],IF(MID(Table1[[#This Row],[SKU]], 7,1) ="L", 8, 7),2)</f>
        <v>CP</v>
      </c>
      <c r="P652" s="2" t="str">
        <f>MID(Table1[[#This Row],[SKU]],5,2)&amp;IF(MID(Table1[[#This Row],[SKU]], 7,1) ="L", "L", "")</f>
        <v>02</v>
      </c>
      <c r="Q652" s="2" t="str">
        <f>VLOOKUP(Table1[[#This Row],[Code Product Name]], ProductNameTable[], 3, FALSE)</f>
        <v>Neutral</v>
      </c>
      <c r="R652" s="2" t="str">
        <f>VLOOKUP(Table1[[#This Row],[Code Product Print]], ProductPrintTable[], 3, FALSE)</f>
        <v>Female</v>
      </c>
      <c r="S652" s="2"/>
    </row>
    <row r="653" spans="1:19" ht="15" x14ac:dyDescent="0.2">
      <c r="A653" t="s">
        <v>436</v>
      </c>
      <c r="B653" t="b">
        <v>1</v>
      </c>
      <c r="C653" t="b">
        <v>0</v>
      </c>
      <c r="D653" t="s">
        <v>437</v>
      </c>
      <c r="F653">
        <v>50</v>
      </c>
      <c r="H653" t="str">
        <f>VLOOKUP(Table1[[#This Row],[Code Product Line]],ProductLineTable[], 2,FALSE)</f>
        <v>Snappies</v>
      </c>
      <c r="I653" t="str">
        <f>VLOOKUP(Table1[[#This Row],[Code Product Name]], ProductNameTable[], 2, FALSE)</f>
        <v>Play Shortalls</v>
      </c>
      <c r="J653" t="str">
        <f>VLOOKUP(Table1[[#This Row],[Code Product Print]], ProductPrintTable[], 2, FALSE)</f>
        <v>Galactic</v>
      </c>
      <c r="K653" s="2" t="str">
        <f>VLOOKUP(MID(Table1[[#This Row],[SKU]],5,2)&amp;IF(MID(Table1[[#This Row],[SKU]], 7,1) ="L", "L", ""), ProductSizeTable[], 2, FALSE)</f>
        <v>Medium</v>
      </c>
      <c r="L653" s="2" t="str">
        <f>IF(Table1[[#This Row],[Gender Product Name]] = "Neutral", Table1[[#This Row],[Gender Product Print]])</f>
        <v>Neutral</v>
      </c>
      <c r="M653" s="2" t="str">
        <f>LEFT(Table1[[#This Row],[SKU]], 2)</f>
        <v>02</v>
      </c>
      <c r="N653" s="2" t="str">
        <f>LEFT(Table1[[#This Row],[SKU]], 4)</f>
        <v>0210</v>
      </c>
      <c r="O653" s="2" t="str">
        <f>MID(Table1[[#This Row],[SKU]],IF(MID(Table1[[#This Row],[SKU]], 7,1) ="L", 8, 7),2)</f>
        <v>GA</v>
      </c>
      <c r="P653" s="2" t="str">
        <f>MID(Table1[[#This Row],[SKU]],5,2)&amp;IF(MID(Table1[[#This Row],[SKU]], 7,1) ="L", "L", "")</f>
        <v>02</v>
      </c>
      <c r="Q653" s="2" t="str">
        <f>VLOOKUP(Table1[[#This Row],[Code Product Name]], ProductNameTable[], 3, FALSE)</f>
        <v>Neutral</v>
      </c>
      <c r="R653" s="2" t="str">
        <f>VLOOKUP(Table1[[#This Row],[Code Product Print]], ProductPrintTable[], 3, FALSE)</f>
        <v>Neutral</v>
      </c>
      <c r="S653" s="2"/>
    </row>
    <row r="654" spans="1:19" ht="15" x14ac:dyDescent="0.2">
      <c r="A654" t="s">
        <v>438</v>
      </c>
      <c r="B654" t="b">
        <v>0</v>
      </c>
      <c r="C654" t="b">
        <v>0</v>
      </c>
      <c r="D654" t="s">
        <v>439</v>
      </c>
      <c r="F654">
        <v>10</v>
      </c>
      <c r="H654" t="str">
        <f>VLOOKUP(Table1[[#This Row],[Code Product Line]],ProductLineTable[], 2,FALSE)</f>
        <v>Snappies</v>
      </c>
      <c r="I654" t="str">
        <f>VLOOKUP(Table1[[#This Row],[Code Product Name]], ProductNameTable[], 2, FALSE)</f>
        <v>Play Shortalls</v>
      </c>
      <c r="J654" t="str">
        <f>VLOOKUP(Table1[[#This Row],[Code Product Print]], ProductPrintTable[], 2, FALSE)</f>
        <v>Green</v>
      </c>
      <c r="K654" s="2" t="str">
        <f>VLOOKUP(MID(Table1[[#This Row],[SKU]],5,2)&amp;IF(MID(Table1[[#This Row],[SKU]], 7,1) ="L", "L", ""), ProductSizeTable[], 2, FALSE)</f>
        <v>Medium</v>
      </c>
      <c r="L654" s="2" t="str">
        <f>IF(Table1[[#This Row],[Gender Product Name]] = "Neutral", Table1[[#This Row],[Gender Product Print]])</f>
        <v>Neutral</v>
      </c>
      <c r="M654" s="2" t="str">
        <f>LEFT(Table1[[#This Row],[SKU]], 2)</f>
        <v>02</v>
      </c>
      <c r="N654" s="2" t="str">
        <f>LEFT(Table1[[#This Row],[SKU]], 4)</f>
        <v>0210</v>
      </c>
      <c r="O654" s="2" t="str">
        <f>MID(Table1[[#This Row],[SKU]],IF(MID(Table1[[#This Row],[SKU]], 7,1) ="L", 8, 7),2)</f>
        <v>GR</v>
      </c>
      <c r="P654" s="2" t="str">
        <f>MID(Table1[[#This Row],[SKU]],5,2)&amp;IF(MID(Table1[[#This Row],[SKU]], 7,1) ="L", "L", "")</f>
        <v>02</v>
      </c>
      <c r="Q654" s="2" t="str">
        <f>VLOOKUP(Table1[[#This Row],[Code Product Name]], ProductNameTable[], 3, FALSE)</f>
        <v>Neutral</v>
      </c>
      <c r="R654" s="2" t="str">
        <f>VLOOKUP(Table1[[#This Row],[Code Product Print]], ProductPrintTable[], 3, FALSE)</f>
        <v>Neutral</v>
      </c>
      <c r="S654" s="2"/>
    </row>
    <row r="655" spans="1:19" ht="15" x14ac:dyDescent="0.2">
      <c r="A655" t="s">
        <v>440</v>
      </c>
      <c r="B655" t="b">
        <v>0</v>
      </c>
      <c r="C655" t="b">
        <v>0</v>
      </c>
      <c r="D655" t="s">
        <v>441</v>
      </c>
      <c r="F655">
        <v>10</v>
      </c>
      <c r="H655" t="str">
        <f>VLOOKUP(Table1[[#This Row],[Code Product Line]],ProductLineTable[], 2,FALSE)</f>
        <v>Snappies</v>
      </c>
      <c r="I655" t="str">
        <f>VLOOKUP(Table1[[#This Row],[Code Product Name]], ProductNameTable[], 2, FALSE)</f>
        <v>Play Shortalls</v>
      </c>
      <c r="J655" t="str">
        <f>VLOOKUP(Table1[[#This Row],[Code Product Print]], ProductPrintTable[], 2, FALSE)</f>
        <v>Overnights</v>
      </c>
      <c r="K655" s="2" t="str">
        <f>VLOOKUP(MID(Table1[[#This Row],[SKU]],5,2)&amp;IF(MID(Table1[[#This Row],[SKU]], 7,1) ="L", "L", ""), ProductSizeTable[], 2, FALSE)</f>
        <v>Medium</v>
      </c>
      <c r="L655" s="2" t="str">
        <f>IF(Table1[[#This Row],[Gender Product Name]] = "Neutral", Table1[[#This Row],[Gender Product Print]])</f>
        <v>Neutral</v>
      </c>
      <c r="M655" s="2" t="str">
        <f>LEFT(Table1[[#This Row],[SKU]], 2)</f>
        <v>02</v>
      </c>
      <c r="N655" s="2" t="str">
        <f>LEFT(Table1[[#This Row],[SKU]], 4)</f>
        <v>0210</v>
      </c>
      <c r="O655" s="2" t="str">
        <f>MID(Table1[[#This Row],[SKU]],IF(MID(Table1[[#This Row],[SKU]], 7,1) ="L", 8, 7),2)</f>
        <v>ON</v>
      </c>
      <c r="P655" s="2" t="str">
        <f>MID(Table1[[#This Row],[SKU]],5,2)&amp;IF(MID(Table1[[#This Row],[SKU]], 7,1) ="L", "L", "")</f>
        <v>02</v>
      </c>
      <c r="Q655" s="2" t="str">
        <f>VLOOKUP(Table1[[#This Row],[Code Product Name]], ProductNameTable[], 3, FALSE)</f>
        <v>Neutral</v>
      </c>
      <c r="R655" s="2" t="str">
        <f>VLOOKUP(Table1[[#This Row],[Code Product Print]], ProductPrintTable[], 3, FALSE)</f>
        <v>Neutral</v>
      </c>
      <c r="S655" s="2"/>
    </row>
    <row r="656" spans="1:19" ht="15" x14ac:dyDescent="0.2">
      <c r="A656" t="s">
        <v>442</v>
      </c>
      <c r="B656" t="b">
        <v>1</v>
      </c>
      <c r="C656" t="b">
        <v>0</v>
      </c>
      <c r="D656" t="s">
        <v>443</v>
      </c>
      <c r="H656" t="str">
        <f>VLOOKUP(Table1[[#This Row],[Code Product Line]],ProductLineTable[], 2,FALSE)</f>
        <v>Snappies</v>
      </c>
      <c r="I656" t="str">
        <f>VLOOKUP(Table1[[#This Row],[Code Product Name]], ProductNameTable[], 2, FALSE)</f>
        <v>Play Shortalls</v>
      </c>
      <c r="J656" t="str">
        <f>VLOOKUP(Table1[[#This Row],[Code Product Print]], ProductPrintTable[], 2, FALSE)</f>
        <v>Overnights</v>
      </c>
      <c r="K656" s="2" t="str">
        <f>VLOOKUP(MID(Table1[[#This Row],[SKU]],5,2)&amp;IF(MID(Table1[[#This Row],[SKU]], 7,1) ="L", "L", ""), ProductSizeTable[], 2, FALSE)</f>
        <v>Medium</v>
      </c>
      <c r="L656" s="2" t="str">
        <f>IF(Table1[[#This Row],[Gender Product Name]] = "Neutral", Table1[[#This Row],[Gender Product Print]])</f>
        <v>Neutral</v>
      </c>
      <c r="M656" s="2" t="str">
        <f>LEFT(Table1[[#This Row],[SKU]], 2)</f>
        <v>02</v>
      </c>
      <c r="N656" s="2" t="str">
        <f>LEFT(Table1[[#This Row],[SKU]], 4)</f>
        <v>0210</v>
      </c>
      <c r="O656" s="2" t="str">
        <f>MID(Table1[[#This Row],[SKU]],IF(MID(Table1[[#This Row],[SKU]], 7,1) ="L", 8, 7),2)</f>
        <v>ON</v>
      </c>
      <c r="P656" s="2" t="str">
        <f>MID(Table1[[#This Row],[SKU]],5,2)&amp;IF(MID(Table1[[#This Row],[SKU]], 7,1) ="L", "L", "")</f>
        <v>02</v>
      </c>
      <c r="Q656" s="2" t="str">
        <f>VLOOKUP(Table1[[#This Row],[Code Product Name]], ProductNameTable[], 3, FALSE)</f>
        <v>Neutral</v>
      </c>
      <c r="R656" s="2" t="str">
        <f>VLOOKUP(Table1[[#This Row],[Code Product Print]], ProductPrintTable[], 3, FALSE)</f>
        <v>Neutral</v>
      </c>
      <c r="S656" s="2"/>
    </row>
    <row r="657" spans="1:19" ht="15" x14ac:dyDescent="0.2">
      <c r="A657" t="s">
        <v>444</v>
      </c>
      <c r="B657" t="b">
        <v>1</v>
      </c>
      <c r="C657" t="b">
        <v>0</v>
      </c>
      <c r="D657" t="s">
        <v>445</v>
      </c>
      <c r="F657">
        <v>10</v>
      </c>
      <c r="H657" t="str">
        <f>VLOOKUP(Table1[[#This Row],[Code Product Line]],ProductLineTable[], 2,FALSE)</f>
        <v>Snappies</v>
      </c>
      <c r="I657" t="str">
        <f>VLOOKUP(Table1[[#This Row],[Code Product Name]], ProductNameTable[], 2, FALSE)</f>
        <v>Play Shortalls</v>
      </c>
      <c r="J657" t="str">
        <f>VLOOKUP(Table1[[#This Row],[Code Product Print]], ProductPrintTable[], 2, FALSE)</f>
        <v>Puppers</v>
      </c>
      <c r="K657" s="2" t="str">
        <f>VLOOKUP(MID(Table1[[#This Row],[SKU]],5,2)&amp;IF(MID(Table1[[#This Row],[SKU]], 7,1) ="L", "L", ""), ProductSizeTable[], 2, FALSE)</f>
        <v>Medium</v>
      </c>
      <c r="L657" s="2" t="str">
        <f>IF(Table1[[#This Row],[Gender Product Name]] = "Neutral", Table1[[#This Row],[Gender Product Print]])</f>
        <v>Neutral</v>
      </c>
      <c r="M657" s="2" t="str">
        <f>LEFT(Table1[[#This Row],[SKU]], 2)</f>
        <v>02</v>
      </c>
      <c r="N657" s="2" t="str">
        <f>LEFT(Table1[[#This Row],[SKU]], 4)</f>
        <v>0210</v>
      </c>
      <c r="O657" s="2" t="str">
        <f>MID(Table1[[#This Row],[SKU]],IF(MID(Table1[[#This Row],[SKU]], 7,1) ="L", 8, 7),2)</f>
        <v>PU</v>
      </c>
      <c r="P657" s="2" t="str">
        <f>MID(Table1[[#This Row],[SKU]],5,2)&amp;IF(MID(Table1[[#This Row],[SKU]], 7,1) ="L", "L", "")</f>
        <v>02</v>
      </c>
      <c r="Q657" s="2" t="str">
        <f>VLOOKUP(Table1[[#This Row],[Code Product Name]], ProductNameTable[], 3, FALSE)</f>
        <v>Neutral</v>
      </c>
      <c r="R657" s="2" t="str">
        <f>VLOOKUP(Table1[[#This Row],[Code Product Print]], ProductPrintTable[], 3, FALSE)</f>
        <v>Neutral</v>
      </c>
      <c r="S657" s="2"/>
    </row>
    <row r="658" spans="1:19" ht="15" x14ac:dyDescent="0.2">
      <c r="A658" t="s">
        <v>446</v>
      </c>
      <c r="B658" t="b">
        <v>1</v>
      </c>
      <c r="C658" t="b">
        <v>0</v>
      </c>
      <c r="D658" t="s">
        <v>447</v>
      </c>
      <c r="F658">
        <v>10</v>
      </c>
      <c r="H658" t="str">
        <f>VLOOKUP(Table1[[#This Row],[Code Product Line]],ProductLineTable[], 2,FALSE)</f>
        <v>Snappies</v>
      </c>
      <c r="I658" t="str">
        <f>VLOOKUP(Table1[[#This Row],[Code Product Name]], ProductNameTable[], 2, FALSE)</f>
        <v>Play Shortalls</v>
      </c>
      <c r="J658" t="str">
        <f>VLOOKUP(Table1[[#This Row],[Code Product Print]], ProductPrintTable[], 2, FALSE)</f>
        <v>Rawrs</v>
      </c>
      <c r="K658" s="2" t="str">
        <f>VLOOKUP(MID(Table1[[#This Row],[SKU]],5,2)&amp;IF(MID(Table1[[#This Row],[SKU]], 7,1) ="L", "L", ""), ProductSizeTable[], 2, FALSE)</f>
        <v>Medium</v>
      </c>
      <c r="L658" s="2" t="str">
        <f>IF(Table1[[#This Row],[Gender Product Name]] = "Neutral", Table1[[#This Row],[Gender Product Print]])</f>
        <v>Neutral</v>
      </c>
      <c r="M658" s="2" t="str">
        <f>LEFT(Table1[[#This Row],[SKU]], 2)</f>
        <v>02</v>
      </c>
      <c r="N658" s="2" t="str">
        <f>LEFT(Table1[[#This Row],[SKU]], 4)</f>
        <v>0210</v>
      </c>
      <c r="O658" s="2" t="str">
        <f>MID(Table1[[#This Row],[SKU]],IF(MID(Table1[[#This Row],[SKU]], 7,1) ="L", 8, 7),2)</f>
        <v>RA</v>
      </c>
      <c r="P658" s="2" t="str">
        <f>MID(Table1[[#This Row],[SKU]],5,2)&amp;IF(MID(Table1[[#This Row],[SKU]], 7,1) ="L", "L", "")</f>
        <v>02</v>
      </c>
      <c r="Q658" s="2" t="str">
        <f>VLOOKUP(Table1[[#This Row],[Code Product Name]], ProductNameTable[], 3, FALSE)</f>
        <v>Neutral</v>
      </c>
      <c r="R658" s="2" t="str">
        <f>VLOOKUP(Table1[[#This Row],[Code Product Print]], ProductPrintTable[], 3, FALSE)</f>
        <v>Neutral</v>
      </c>
      <c r="S658" s="2"/>
    </row>
    <row r="659" spans="1:19" ht="15" x14ac:dyDescent="0.2">
      <c r="A659" t="s">
        <v>448</v>
      </c>
      <c r="B659" t="b">
        <v>1</v>
      </c>
      <c r="C659" t="b">
        <v>0</v>
      </c>
      <c r="D659" t="s">
        <v>449</v>
      </c>
      <c r="F659">
        <v>10</v>
      </c>
      <c r="H659" t="str">
        <f>VLOOKUP(Table1[[#This Row],[Code Product Line]],ProductLineTable[], 2,FALSE)</f>
        <v>Snappies</v>
      </c>
      <c r="I659" t="str">
        <f>VLOOKUP(Table1[[#This Row],[Code Product Name]], ProductNameTable[], 2, FALSE)</f>
        <v>Play Shortalls</v>
      </c>
      <c r="J659" t="str">
        <f>VLOOKUP(Table1[[#This Row],[Code Product Print]], ProductPrintTable[], 2, FALSE)</f>
        <v>Red</v>
      </c>
      <c r="K659" s="2" t="str">
        <f>VLOOKUP(MID(Table1[[#This Row],[SKU]],5,2)&amp;IF(MID(Table1[[#This Row],[SKU]], 7,1) ="L", "L", ""), ProductSizeTable[], 2, FALSE)</f>
        <v>Medium</v>
      </c>
      <c r="L659" s="2" t="str">
        <f>IF(Table1[[#This Row],[Gender Product Name]] = "Neutral", Table1[[#This Row],[Gender Product Print]])</f>
        <v>Neutral</v>
      </c>
      <c r="M659" s="2" t="str">
        <f>LEFT(Table1[[#This Row],[SKU]], 2)</f>
        <v>02</v>
      </c>
      <c r="N659" s="2" t="str">
        <f>LEFT(Table1[[#This Row],[SKU]], 4)</f>
        <v>0210</v>
      </c>
      <c r="O659" s="2" t="str">
        <f>MID(Table1[[#This Row],[SKU]],IF(MID(Table1[[#This Row],[SKU]], 7,1) ="L", 8, 7),2)</f>
        <v>RE</v>
      </c>
      <c r="P659" s="2" t="str">
        <f>MID(Table1[[#This Row],[SKU]],5,2)&amp;IF(MID(Table1[[#This Row],[SKU]], 7,1) ="L", "L", "")</f>
        <v>02</v>
      </c>
      <c r="Q659" s="2" t="str">
        <f>VLOOKUP(Table1[[#This Row],[Code Product Name]], ProductNameTable[], 3, FALSE)</f>
        <v>Neutral</v>
      </c>
      <c r="R659" s="2" t="str">
        <f>VLOOKUP(Table1[[#This Row],[Code Product Print]], ProductPrintTable[], 3, FALSE)</f>
        <v>Neutral</v>
      </c>
      <c r="S659" s="2"/>
    </row>
    <row r="660" spans="1:19" ht="15" x14ac:dyDescent="0.2">
      <c r="A660" t="s">
        <v>450</v>
      </c>
      <c r="B660" t="b">
        <v>1</v>
      </c>
      <c r="C660" t="b">
        <v>0</v>
      </c>
      <c r="D660" t="s">
        <v>451</v>
      </c>
      <c r="F660">
        <v>50</v>
      </c>
      <c r="H660" t="str">
        <f>VLOOKUP(Table1[[#This Row],[Code Product Line]],ProductLineTable[], 2,FALSE)</f>
        <v>Snappies</v>
      </c>
      <c r="I660" t="str">
        <f>VLOOKUP(Table1[[#This Row],[Code Product Name]], ProductNameTable[], 2, FALSE)</f>
        <v>Play Shortalls</v>
      </c>
      <c r="J660" t="str">
        <f>VLOOKUP(Table1[[#This Row],[Code Product Print]], ProductPrintTable[], 2, FALSE)</f>
        <v>Unicorns</v>
      </c>
      <c r="K660" s="2" t="str">
        <f>VLOOKUP(MID(Table1[[#This Row],[SKU]],5,2)&amp;IF(MID(Table1[[#This Row],[SKU]], 7,1) ="L", "L", ""), ProductSizeTable[], 2, FALSE)</f>
        <v>Medium</v>
      </c>
      <c r="L660" s="2" t="str">
        <f>IF(Table1[[#This Row],[Gender Product Name]] = "Neutral", Table1[[#This Row],[Gender Product Print]])</f>
        <v>Female</v>
      </c>
      <c r="M660" s="2" t="str">
        <f>LEFT(Table1[[#This Row],[SKU]], 2)</f>
        <v>02</v>
      </c>
      <c r="N660" s="2" t="str">
        <f>LEFT(Table1[[#This Row],[SKU]], 4)</f>
        <v>0210</v>
      </c>
      <c r="O660" s="2" t="str">
        <f>MID(Table1[[#This Row],[SKU]],IF(MID(Table1[[#This Row],[SKU]], 7,1) ="L", 8, 7),2)</f>
        <v>UN</v>
      </c>
      <c r="P660" s="2" t="str">
        <f>MID(Table1[[#This Row],[SKU]],5,2)&amp;IF(MID(Table1[[#This Row],[SKU]], 7,1) ="L", "L", "")</f>
        <v>02</v>
      </c>
      <c r="Q660" s="2" t="str">
        <f>VLOOKUP(Table1[[#This Row],[Code Product Name]], ProductNameTable[], 3, FALSE)</f>
        <v>Neutral</v>
      </c>
      <c r="R660" s="2" t="str">
        <f>VLOOKUP(Table1[[#This Row],[Code Product Print]], ProductPrintTable[], 3, FALSE)</f>
        <v>Female</v>
      </c>
      <c r="S660" s="2"/>
    </row>
    <row r="661" spans="1:19" ht="15" x14ac:dyDescent="0.2">
      <c r="A661" t="s">
        <v>452</v>
      </c>
      <c r="B661" t="b">
        <v>1</v>
      </c>
      <c r="C661" t="b">
        <v>0</v>
      </c>
      <c r="D661" t="s">
        <v>453</v>
      </c>
      <c r="F661">
        <v>10</v>
      </c>
      <c r="H661" t="str">
        <f>VLOOKUP(Table1[[#This Row],[Code Product Line]],ProductLineTable[], 2,FALSE)</f>
        <v>Snappies</v>
      </c>
      <c r="I661" t="str">
        <f>VLOOKUP(Table1[[#This Row],[Code Product Name]], ProductNameTable[], 2, FALSE)</f>
        <v>Play Shortalls</v>
      </c>
      <c r="J661" t="str">
        <f>VLOOKUP(Table1[[#This Row],[Code Product Print]], ProductPrintTable[], 2, FALSE)</f>
        <v>White</v>
      </c>
      <c r="K661" s="2" t="str">
        <f>VLOOKUP(MID(Table1[[#This Row],[SKU]],5,2)&amp;IF(MID(Table1[[#This Row],[SKU]], 7,1) ="L", "L", ""), ProductSizeTable[], 2, FALSE)</f>
        <v>Medium</v>
      </c>
      <c r="L661" s="2" t="str">
        <f>IF(Table1[[#This Row],[Gender Product Name]] = "Neutral", Table1[[#This Row],[Gender Product Print]])</f>
        <v>Neutral</v>
      </c>
      <c r="M661" s="2" t="str">
        <f>LEFT(Table1[[#This Row],[SKU]], 2)</f>
        <v>02</v>
      </c>
      <c r="N661" s="2" t="str">
        <f>LEFT(Table1[[#This Row],[SKU]], 4)</f>
        <v>0210</v>
      </c>
      <c r="O661" s="2" t="str">
        <f>MID(Table1[[#This Row],[SKU]],IF(MID(Table1[[#This Row],[SKU]], 7,1) ="L", 8, 7),2)</f>
        <v>WH</v>
      </c>
      <c r="P661" s="2" t="str">
        <f>MID(Table1[[#This Row],[SKU]],5,2)&amp;IF(MID(Table1[[#This Row],[SKU]], 7,1) ="L", "L", "")</f>
        <v>02</v>
      </c>
      <c r="Q661" s="2" t="str">
        <f>VLOOKUP(Table1[[#This Row],[Code Product Name]], ProductNameTable[], 3, FALSE)</f>
        <v>Neutral</v>
      </c>
      <c r="R661" s="2" t="str">
        <f>VLOOKUP(Table1[[#This Row],[Code Product Print]], ProductPrintTable[], 3, FALSE)</f>
        <v>Neutral</v>
      </c>
      <c r="S661" s="2"/>
    </row>
    <row r="662" spans="1:19" ht="15" x14ac:dyDescent="0.2">
      <c r="A662" t="s">
        <v>454</v>
      </c>
      <c r="B662" t="b">
        <v>1</v>
      </c>
      <c r="C662" t="b">
        <v>0</v>
      </c>
      <c r="D662" t="s">
        <v>455</v>
      </c>
      <c r="F662">
        <v>10</v>
      </c>
      <c r="H662" t="str">
        <f>VLOOKUP(Table1[[#This Row],[Code Product Line]],ProductLineTable[], 2,FALSE)</f>
        <v>Snappies</v>
      </c>
      <c r="I662" t="str">
        <f>VLOOKUP(Table1[[#This Row],[Code Product Name]], ProductNameTable[], 2, FALSE)</f>
        <v>Play Shortalls</v>
      </c>
      <c r="J662" t="str">
        <f>VLOOKUP(Table1[[#This Row],[Code Product Print]], ProductPrintTable[], 2, FALSE)</f>
        <v>Black</v>
      </c>
      <c r="K662" s="2" t="str">
        <f>VLOOKUP(MID(Table1[[#This Row],[SKU]],5,2)&amp;IF(MID(Table1[[#This Row],[SKU]], 7,1) ="L", "L", ""), ProductSizeTable[], 2, FALSE)</f>
        <v>Large</v>
      </c>
      <c r="L662" s="2" t="str">
        <f>IF(Table1[[#This Row],[Gender Product Name]] = "Neutral", Table1[[#This Row],[Gender Product Print]])</f>
        <v>Neutral</v>
      </c>
      <c r="M662" s="2" t="str">
        <f>LEFT(Table1[[#This Row],[SKU]], 2)</f>
        <v>02</v>
      </c>
      <c r="N662" s="2" t="str">
        <f>LEFT(Table1[[#This Row],[SKU]], 4)</f>
        <v>0210</v>
      </c>
      <c r="O662" s="2" t="str">
        <f>MID(Table1[[#This Row],[SKU]],IF(MID(Table1[[#This Row],[SKU]], 7,1) ="L", 8, 7),2)</f>
        <v>BK</v>
      </c>
      <c r="P662" s="2" t="str">
        <f>MID(Table1[[#This Row],[SKU]],5,2)&amp;IF(MID(Table1[[#This Row],[SKU]], 7,1) ="L", "L", "")</f>
        <v>03</v>
      </c>
      <c r="Q662" s="2" t="str">
        <f>VLOOKUP(Table1[[#This Row],[Code Product Name]], ProductNameTable[], 3, FALSE)</f>
        <v>Neutral</v>
      </c>
      <c r="R662" s="2" t="str">
        <f>VLOOKUP(Table1[[#This Row],[Code Product Print]], ProductPrintTable[], 3, FALSE)</f>
        <v>Neutral</v>
      </c>
      <c r="S662" s="2"/>
    </row>
    <row r="663" spans="1:19" ht="15" x14ac:dyDescent="0.2">
      <c r="A663" t="s">
        <v>456</v>
      </c>
      <c r="B663" t="b">
        <v>1</v>
      </c>
      <c r="C663" t="b">
        <v>0</v>
      </c>
      <c r="D663" t="s">
        <v>457</v>
      </c>
      <c r="F663">
        <v>10</v>
      </c>
      <c r="H663" t="str">
        <f>VLOOKUP(Table1[[#This Row],[Code Product Line]],ProductLineTable[], 2,FALSE)</f>
        <v>Snappies</v>
      </c>
      <c r="I663" t="str">
        <f>VLOOKUP(Table1[[#This Row],[Code Product Name]], ProductNameTable[], 2, FALSE)</f>
        <v>Play Shortalls</v>
      </c>
      <c r="J663" t="str">
        <f>VLOOKUP(Table1[[#This Row],[Code Product Print]], ProductPrintTable[], 2, FALSE)</f>
        <v>Blue</v>
      </c>
      <c r="K663" s="2" t="str">
        <f>VLOOKUP(MID(Table1[[#This Row],[SKU]],5,2)&amp;IF(MID(Table1[[#This Row],[SKU]], 7,1) ="L", "L", ""), ProductSizeTable[], 2, FALSE)</f>
        <v>Large</v>
      </c>
      <c r="L663" s="2" t="str">
        <f>IF(Table1[[#This Row],[Gender Product Name]] = "Neutral", Table1[[#This Row],[Gender Product Print]])</f>
        <v>Neutral</v>
      </c>
      <c r="M663" s="2" t="str">
        <f>LEFT(Table1[[#This Row],[SKU]], 2)</f>
        <v>02</v>
      </c>
      <c r="N663" s="2" t="str">
        <f>LEFT(Table1[[#This Row],[SKU]], 4)</f>
        <v>0210</v>
      </c>
      <c r="O663" s="2" t="str">
        <f>MID(Table1[[#This Row],[SKU]],IF(MID(Table1[[#This Row],[SKU]], 7,1) ="L", 8, 7),2)</f>
        <v>BL</v>
      </c>
      <c r="P663" s="2" t="str">
        <f>MID(Table1[[#This Row],[SKU]],5,2)&amp;IF(MID(Table1[[#This Row],[SKU]], 7,1) ="L", "L", "")</f>
        <v>03</v>
      </c>
      <c r="Q663" s="2" t="str">
        <f>VLOOKUP(Table1[[#This Row],[Code Product Name]], ProductNameTable[], 3, FALSE)</f>
        <v>Neutral</v>
      </c>
      <c r="R663" s="2" t="str">
        <f>VLOOKUP(Table1[[#This Row],[Code Product Print]], ProductPrintTable[], 3, FALSE)</f>
        <v>Neutral</v>
      </c>
      <c r="S663" s="2"/>
    </row>
    <row r="664" spans="1:19" ht="15" x14ac:dyDescent="0.2">
      <c r="A664" t="s">
        <v>458</v>
      </c>
      <c r="B664" t="b">
        <v>1</v>
      </c>
      <c r="C664" t="b">
        <v>0</v>
      </c>
      <c r="D664" t="s">
        <v>459</v>
      </c>
      <c r="F664">
        <v>10</v>
      </c>
      <c r="H664" t="str">
        <f>VLOOKUP(Table1[[#This Row],[Code Product Line]],ProductLineTable[], 2,FALSE)</f>
        <v>Snappies</v>
      </c>
      <c r="I664" t="str">
        <f>VLOOKUP(Table1[[#This Row],[Code Product Name]], ProductNameTable[], 2, FALSE)</f>
        <v>Play Shortalls</v>
      </c>
      <c r="J664" t="str">
        <f>VLOOKUP(Table1[[#This Row],[Code Product Print]], ProductPrintTable[], 2, FALSE)</f>
        <v>Cammies</v>
      </c>
      <c r="K664" s="2" t="str">
        <f>VLOOKUP(MID(Table1[[#This Row],[SKU]],5,2)&amp;IF(MID(Table1[[#This Row],[SKU]], 7,1) ="L", "L", ""), ProductSizeTable[], 2, FALSE)</f>
        <v>Large</v>
      </c>
      <c r="L664" s="2" t="str">
        <f>IF(Table1[[#This Row],[Gender Product Name]] = "Neutral", Table1[[#This Row],[Gender Product Print]])</f>
        <v>Neutral</v>
      </c>
      <c r="M664" s="2" t="str">
        <f>LEFT(Table1[[#This Row],[SKU]], 2)</f>
        <v>02</v>
      </c>
      <c r="N664" s="2" t="str">
        <f>LEFT(Table1[[#This Row],[SKU]], 4)</f>
        <v>0210</v>
      </c>
      <c r="O664" s="2" t="str">
        <f>MID(Table1[[#This Row],[SKU]],IF(MID(Table1[[#This Row],[SKU]], 7,1) ="L", 8, 7),2)</f>
        <v>CA</v>
      </c>
      <c r="P664" s="2" t="str">
        <f>MID(Table1[[#This Row],[SKU]],5,2)&amp;IF(MID(Table1[[#This Row],[SKU]], 7,1) ="L", "L", "")</f>
        <v>03</v>
      </c>
      <c r="Q664" s="2" t="str">
        <f>VLOOKUP(Table1[[#This Row],[Code Product Name]], ProductNameTable[], 3, FALSE)</f>
        <v>Neutral</v>
      </c>
      <c r="R664" s="2" t="str">
        <f>VLOOKUP(Table1[[#This Row],[Code Product Print]], ProductPrintTable[], 3, FALSE)</f>
        <v>Neutral</v>
      </c>
      <c r="S664" s="2"/>
    </row>
    <row r="665" spans="1:19" ht="15" x14ac:dyDescent="0.2">
      <c r="A665" t="s">
        <v>460</v>
      </c>
      <c r="B665" t="b">
        <v>1</v>
      </c>
      <c r="C665" t="b">
        <v>0</v>
      </c>
      <c r="D665" t="s">
        <v>461</v>
      </c>
      <c r="F665">
        <v>50</v>
      </c>
      <c r="H665" t="str">
        <f>VLOOKUP(Table1[[#This Row],[Code Product Line]],ProductLineTable[], 2,FALSE)</f>
        <v>Snappies</v>
      </c>
      <c r="I665" t="str">
        <f>VLOOKUP(Table1[[#This Row],[Code Product Name]], ProductNameTable[], 2, FALSE)</f>
        <v>Play Shortalls</v>
      </c>
      <c r="J665" t="str">
        <f>VLOOKUP(Table1[[#This Row],[Code Product Print]], ProductPrintTable[], 2, FALSE)</f>
        <v>Camelot</v>
      </c>
      <c r="K665" s="2" t="str">
        <f>VLOOKUP(MID(Table1[[#This Row],[SKU]],5,2)&amp;IF(MID(Table1[[#This Row],[SKU]], 7,1) ="L", "L", ""), ProductSizeTable[], 2, FALSE)</f>
        <v>Large</v>
      </c>
      <c r="L665" s="2" t="str">
        <f>IF(Table1[[#This Row],[Gender Product Name]] = "Neutral", Table1[[#This Row],[Gender Product Print]])</f>
        <v>Neutral</v>
      </c>
      <c r="M665" s="2" t="str">
        <f>LEFT(Table1[[#This Row],[SKU]], 2)</f>
        <v>02</v>
      </c>
      <c r="N665" s="2" t="str">
        <f>LEFT(Table1[[#This Row],[SKU]], 4)</f>
        <v>0210</v>
      </c>
      <c r="O665" s="2" t="str">
        <f>MID(Table1[[#This Row],[SKU]],IF(MID(Table1[[#This Row],[SKU]], 7,1) ="L", 8, 7),2)</f>
        <v>CL</v>
      </c>
      <c r="P665" s="2" t="str">
        <f>MID(Table1[[#This Row],[SKU]],5,2)&amp;IF(MID(Table1[[#This Row],[SKU]], 7,1) ="L", "L", "")</f>
        <v>03</v>
      </c>
      <c r="Q665" s="2" t="str">
        <f>VLOOKUP(Table1[[#This Row],[Code Product Name]], ProductNameTable[], 3, FALSE)</f>
        <v>Neutral</v>
      </c>
      <c r="R665" s="2" t="str">
        <f>VLOOKUP(Table1[[#This Row],[Code Product Print]], ProductPrintTable[], 3, FALSE)</f>
        <v>Neutral</v>
      </c>
      <c r="S665" s="2"/>
    </row>
    <row r="666" spans="1:19" ht="15" x14ac:dyDescent="0.2">
      <c r="A666" t="s">
        <v>462</v>
      </c>
      <c r="B666" t="b">
        <v>1</v>
      </c>
      <c r="C666" t="b">
        <v>0</v>
      </c>
      <c r="D666" t="s">
        <v>463</v>
      </c>
      <c r="F666">
        <v>50</v>
      </c>
      <c r="H666" t="str">
        <f>VLOOKUP(Table1[[#This Row],[Code Product Line]],ProductLineTable[], 2,FALSE)</f>
        <v>Snappies</v>
      </c>
      <c r="I666" t="str">
        <f>VLOOKUP(Table1[[#This Row],[Code Product Name]], ProductNameTable[], 2, FALSE)</f>
        <v>Play Shortalls</v>
      </c>
      <c r="J666" t="str">
        <f>VLOOKUP(Table1[[#This Row],[Code Product Print]], ProductPrintTable[], 2, FALSE)</f>
        <v>Cammies Pink</v>
      </c>
      <c r="K666" s="2" t="str">
        <f>VLOOKUP(MID(Table1[[#This Row],[SKU]],5,2)&amp;IF(MID(Table1[[#This Row],[SKU]], 7,1) ="L", "L", ""), ProductSizeTable[], 2, FALSE)</f>
        <v>Large</v>
      </c>
      <c r="L666" s="2" t="str">
        <f>IF(Table1[[#This Row],[Gender Product Name]] = "Neutral", Table1[[#This Row],[Gender Product Print]])</f>
        <v>Female</v>
      </c>
      <c r="M666" s="2" t="str">
        <f>LEFT(Table1[[#This Row],[SKU]], 2)</f>
        <v>02</v>
      </c>
      <c r="N666" s="2" t="str">
        <f>LEFT(Table1[[#This Row],[SKU]], 4)</f>
        <v>0210</v>
      </c>
      <c r="O666" s="2" t="str">
        <f>MID(Table1[[#This Row],[SKU]],IF(MID(Table1[[#This Row],[SKU]], 7,1) ="L", 8, 7),2)</f>
        <v>CP</v>
      </c>
      <c r="P666" s="2" t="str">
        <f>MID(Table1[[#This Row],[SKU]],5,2)&amp;IF(MID(Table1[[#This Row],[SKU]], 7,1) ="L", "L", "")</f>
        <v>03</v>
      </c>
      <c r="Q666" s="2" t="str">
        <f>VLOOKUP(Table1[[#This Row],[Code Product Name]], ProductNameTable[], 3, FALSE)</f>
        <v>Neutral</v>
      </c>
      <c r="R666" s="2" t="str">
        <f>VLOOKUP(Table1[[#This Row],[Code Product Print]], ProductPrintTable[], 3, FALSE)</f>
        <v>Female</v>
      </c>
      <c r="S666" s="2"/>
    </row>
    <row r="667" spans="1:19" ht="15" x14ac:dyDescent="0.2">
      <c r="A667" t="s">
        <v>464</v>
      </c>
      <c r="B667" t="b">
        <v>1</v>
      </c>
      <c r="C667" t="b">
        <v>0</v>
      </c>
      <c r="D667" t="s">
        <v>465</v>
      </c>
      <c r="F667">
        <v>50</v>
      </c>
      <c r="H667" t="str">
        <f>VLOOKUP(Table1[[#This Row],[Code Product Line]],ProductLineTable[], 2,FALSE)</f>
        <v>Snappies</v>
      </c>
      <c r="I667" t="str">
        <f>VLOOKUP(Table1[[#This Row],[Code Product Name]], ProductNameTable[], 2, FALSE)</f>
        <v>Play Shortalls</v>
      </c>
      <c r="J667" t="str">
        <f>VLOOKUP(Table1[[#This Row],[Code Product Print]], ProductPrintTable[], 2, FALSE)</f>
        <v>Galactic</v>
      </c>
      <c r="K667" s="2" t="str">
        <f>VLOOKUP(MID(Table1[[#This Row],[SKU]],5,2)&amp;IF(MID(Table1[[#This Row],[SKU]], 7,1) ="L", "L", ""), ProductSizeTable[], 2, FALSE)</f>
        <v>Large</v>
      </c>
      <c r="L667" s="2" t="str">
        <f>IF(Table1[[#This Row],[Gender Product Name]] = "Neutral", Table1[[#This Row],[Gender Product Print]])</f>
        <v>Neutral</v>
      </c>
      <c r="M667" s="2" t="str">
        <f>LEFT(Table1[[#This Row],[SKU]], 2)</f>
        <v>02</v>
      </c>
      <c r="N667" s="2" t="str">
        <f>LEFT(Table1[[#This Row],[SKU]], 4)</f>
        <v>0210</v>
      </c>
      <c r="O667" s="2" t="str">
        <f>MID(Table1[[#This Row],[SKU]],IF(MID(Table1[[#This Row],[SKU]], 7,1) ="L", 8, 7),2)</f>
        <v>GA</v>
      </c>
      <c r="P667" s="2" t="str">
        <f>MID(Table1[[#This Row],[SKU]],5,2)&amp;IF(MID(Table1[[#This Row],[SKU]], 7,1) ="L", "L", "")</f>
        <v>03</v>
      </c>
      <c r="Q667" s="2" t="str">
        <f>VLOOKUP(Table1[[#This Row],[Code Product Name]], ProductNameTable[], 3, FALSE)</f>
        <v>Neutral</v>
      </c>
      <c r="R667" s="2" t="str">
        <f>VLOOKUP(Table1[[#This Row],[Code Product Print]], ProductPrintTable[], 3, FALSE)</f>
        <v>Neutral</v>
      </c>
      <c r="S667" s="2"/>
    </row>
    <row r="668" spans="1:19" ht="15" x14ac:dyDescent="0.2">
      <c r="A668" t="s">
        <v>466</v>
      </c>
      <c r="B668" t="b">
        <v>0</v>
      </c>
      <c r="C668" t="b">
        <v>0</v>
      </c>
      <c r="D668" t="s">
        <v>467</v>
      </c>
      <c r="F668">
        <v>10</v>
      </c>
      <c r="H668" t="str">
        <f>VLOOKUP(Table1[[#This Row],[Code Product Line]],ProductLineTable[], 2,FALSE)</f>
        <v>Snappies</v>
      </c>
      <c r="I668" t="str">
        <f>VLOOKUP(Table1[[#This Row],[Code Product Name]], ProductNameTable[], 2, FALSE)</f>
        <v>Play Shortalls</v>
      </c>
      <c r="J668" t="str">
        <f>VLOOKUP(Table1[[#This Row],[Code Product Print]], ProductPrintTable[], 2, FALSE)</f>
        <v>Green</v>
      </c>
      <c r="K668" s="2" t="str">
        <f>VLOOKUP(MID(Table1[[#This Row],[SKU]],5,2)&amp;IF(MID(Table1[[#This Row],[SKU]], 7,1) ="L", "L", ""), ProductSizeTable[], 2, FALSE)</f>
        <v>Large</v>
      </c>
      <c r="L668" s="2" t="str">
        <f>IF(Table1[[#This Row],[Gender Product Name]] = "Neutral", Table1[[#This Row],[Gender Product Print]])</f>
        <v>Neutral</v>
      </c>
      <c r="M668" s="2" t="str">
        <f>LEFT(Table1[[#This Row],[SKU]], 2)</f>
        <v>02</v>
      </c>
      <c r="N668" s="2" t="str">
        <f>LEFT(Table1[[#This Row],[SKU]], 4)</f>
        <v>0210</v>
      </c>
      <c r="O668" s="2" t="str">
        <f>MID(Table1[[#This Row],[SKU]],IF(MID(Table1[[#This Row],[SKU]], 7,1) ="L", 8, 7),2)</f>
        <v>GR</v>
      </c>
      <c r="P668" s="2" t="str">
        <f>MID(Table1[[#This Row],[SKU]],5,2)&amp;IF(MID(Table1[[#This Row],[SKU]], 7,1) ="L", "L", "")</f>
        <v>03</v>
      </c>
      <c r="Q668" s="2" t="str">
        <f>VLOOKUP(Table1[[#This Row],[Code Product Name]], ProductNameTable[], 3, FALSE)</f>
        <v>Neutral</v>
      </c>
      <c r="R668" s="2" t="str">
        <f>VLOOKUP(Table1[[#This Row],[Code Product Print]], ProductPrintTable[], 3, FALSE)</f>
        <v>Neutral</v>
      </c>
      <c r="S668" s="2"/>
    </row>
    <row r="669" spans="1:19" ht="15" x14ac:dyDescent="0.2">
      <c r="A669" t="s">
        <v>468</v>
      </c>
      <c r="B669" t="b">
        <v>0</v>
      </c>
      <c r="C669" t="b">
        <v>0</v>
      </c>
      <c r="D669" t="s">
        <v>469</v>
      </c>
      <c r="F669">
        <v>10</v>
      </c>
      <c r="H669" t="str">
        <f>VLOOKUP(Table1[[#This Row],[Code Product Line]],ProductLineTable[], 2,FALSE)</f>
        <v>Snappies</v>
      </c>
      <c r="I669" t="str">
        <f>VLOOKUP(Table1[[#This Row],[Code Product Name]], ProductNameTable[], 2, FALSE)</f>
        <v>Play Shortalls</v>
      </c>
      <c r="J669" t="str">
        <f>VLOOKUP(Table1[[#This Row],[Code Product Print]], ProductPrintTable[], 2, FALSE)</f>
        <v>Overnights</v>
      </c>
      <c r="K669" s="2" t="str">
        <f>VLOOKUP(MID(Table1[[#This Row],[SKU]],5,2)&amp;IF(MID(Table1[[#This Row],[SKU]], 7,1) ="L", "L", ""), ProductSizeTable[], 2, FALSE)</f>
        <v>Large</v>
      </c>
      <c r="L669" s="2" t="str">
        <f>IF(Table1[[#This Row],[Gender Product Name]] = "Neutral", Table1[[#This Row],[Gender Product Print]])</f>
        <v>Neutral</v>
      </c>
      <c r="M669" s="2" t="str">
        <f>LEFT(Table1[[#This Row],[SKU]], 2)</f>
        <v>02</v>
      </c>
      <c r="N669" s="2" t="str">
        <f>LEFT(Table1[[#This Row],[SKU]], 4)</f>
        <v>0210</v>
      </c>
      <c r="O669" s="2" t="str">
        <f>MID(Table1[[#This Row],[SKU]],IF(MID(Table1[[#This Row],[SKU]], 7,1) ="L", 8, 7),2)</f>
        <v>ON</v>
      </c>
      <c r="P669" s="2" t="str">
        <f>MID(Table1[[#This Row],[SKU]],5,2)&amp;IF(MID(Table1[[#This Row],[SKU]], 7,1) ="L", "L", "")</f>
        <v>03</v>
      </c>
      <c r="Q669" s="2" t="str">
        <f>VLOOKUP(Table1[[#This Row],[Code Product Name]], ProductNameTable[], 3, FALSE)</f>
        <v>Neutral</v>
      </c>
      <c r="R669" s="2" t="str">
        <f>VLOOKUP(Table1[[#This Row],[Code Product Print]], ProductPrintTable[], 3, FALSE)</f>
        <v>Neutral</v>
      </c>
      <c r="S669" s="2"/>
    </row>
    <row r="670" spans="1:19" ht="15" x14ac:dyDescent="0.2">
      <c r="A670" t="s">
        <v>470</v>
      </c>
      <c r="B670" t="b">
        <v>1</v>
      </c>
      <c r="C670" t="b">
        <v>0</v>
      </c>
      <c r="D670" t="s">
        <v>471</v>
      </c>
      <c r="H670" t="str">
        <f>VLOOKUP(Table1[[#This Row],[Code Product Line]],ProductLineTable[], 2,FALSE)</f>
        <v>Snappies</v>
      </c>
      <c r="I670" t="str">
        <f>VLOOKUP(Table1[[#This Row],[Code Product Name]], ProductNameTable[], 2, FALSE)</f>
        <v>Play Shortalls</v>
      </c>
      <c r="J670" t="str">
        <f>VLOOKUP(Table1[[#This Row],[Code Product Print]], ProductPrintTable[], 2, FALSE)</f>
        <v>Overnights</v>
      </c>
      <c r="K670" s="2" t="str">
        <f>VLOOKUP(MID(Table1[[#This Row],[SKU]],5,2)&amp;IF(MID(Table1[[#This Row],[SKU]], 7,1) ="L", "L", ""), ProductSizeTable[], 2, FALSE)</f>
        <v>Large</v>
      </c>
      <c r="L670" s="2" t="str">
        <f>IF(Table1[[#This Row],[Gender Product Name]] = "Neutral", Table1[[#This Row],[Gender Product Print]])</f>
        <v>Neutral</v>
      </c>
      <c r="M670" s="2" t="str">
        <f>LEFT(Table1[[#This Row],[SKU]], 2)</f>
        <v>02</v>
      </c>
      <c r="N670" s="2" t="str">
        <f>LEFT(Table1[[#This Row],[SKU]], 4)</f>
        <v>0210</v>
      </c>
      <c r="O670" s="2" t="str">
        <f>MID(Table1[[#This Row],[SKU]],IF(MID(Table1[[#This Row],[SKU]], 7,1) ="L", 8, 7),2)</f>
        <v>ON</v>
      </c>
      <c r="P670" s="2" t="str">
        <f>MID(Table1[[#This Row],[SKU]],5,2)&amp;IF(MID(Table1[[#This Row],[SKU]], 7,1) ="L", "L", "")</f>
        <v>03</v>
      </c>
      <c r="Q670" s="2" t="str">
        <f>VLOOKUP(Table1[[#This Row],[Code Product Name]], ProductNameTable[], 3, FALSE)</f>
        <v>Neutral</v>
      </c>
      <c r="R670" s="2" t="str">
        <f>VLOOKUP(Table1[[#This Row],[Code Product Print]], ProductPrintTable[], 3, FALSE)</f>
        <v>Neutral</v>
      </c>
      <c r="S670" s="2"/>
    </row>
    <row r="671" spans="1:19" ht="15" x14ac:dyDescent="0.2">
      <c r="A671" t="s">
        <v>472</v>
      </c>
      <c r="B671" t="b">
        <v>1</v>
      </c>
      <c r="C671" t="b">
        <v>0</v>
      </c>
      <c r="D671" t="s">
        <v>473</v>
      </c>
      <c r="F671">
        <v>10</v>
      </c>
      <c r="H671" t="str">
        <f>VLOOKUP(Table1[[#This Row],[Code Product Line]],ProductLineTable[], 2,FALSE)</f>
        <v>Snappies</v>
      </c>
      <c r="I671" t="str">
        <f>VLOOKUP(Table1[[#This Row],[Code Product Name]], ProductNameTable[], 2, FALSE)</f>
        <v>Play Shortalls</v>
      </c>
      <c r="J671" t="str">
        <f>VLOOKUP(Table1[[#This Row],[Code Product Print]], ProductPrintTable[], 2, FALSE)</f>
        <v>Puppers</v>
      </c>
      <c r="K671" s="2" t="str">
        <f>VLOOKUP(MID(Table1[[#This Row],[SKU]],5,2)&amp;IF(MID(Table1[[#This Row],[SKU]], 7,1) ="L", "L", ""), ProductSizeTable[], 2, FALSE)</f>
        <v>Large</v>
      </c>
      <c r="L671" s="2" t="str">
        <f>IF(Table1[[#This Row],[Gender Product Name]] = "Neutral", Table1[[#This Row],[Gender Product Print]])</f>
        <v>Neutral</v>
      </c>
      <c r="M671" s="2" t="str">
        <f>LEFT(Table1[[#This Row],[SKU]], 2)</f>
        <v>02</v>
      </c>
      <c r="N671" s="2" t="str">
        <f>LEFT(Table1[[#This Row],[SKU]], 4)</f>
        <v>0210</v>
      </c>
      <c r="O671" s="2" t="str">
        <f>MID(Table1[[#This Row],[SKU]],IF(MID(Table1[[#This Row],[SKU]], 7,1) ="L", 8, 7),2)</f>
        <v>PU</v>
      </c>
      <c r="P671" s="2" t="str">
        <f>MID(Table1[[#This Row],[SKU]],5,2)&amp;IF(MID(Table1[[#This Row],[SKU]], 7,1) ="L", "L", "")</f>
        <v>03</v>
      </c>
      <c r="Q671" s="2" t="str">
        <f>VLOOKUP(Table1[[#This Row],[Code Product Name]], ProductNameTable[], 3, FALSE)</f>
        <v>Neutral</v>
      </c>
      <c r="R671" s="2" t="str">
        <f>VLOOKUP(Table1[[#This Row],[Code Product Print]], ProductPrintTable[], 3, FALSE)</f>
        <v>Neutral</v>
      </c>
      <c r="S671" s="2"/>
    </row>
    <row r="672" spans="1:19" ht="15" x14ac:dyDescent="0.2">
      <c r="A672" t="s">
        <v>474</v>
      </c>
      <c r="B672" t="b">
        <v>1</v>
      </c>
      <c r="C672" t="b">
        <v>0</v>
      </c>
      <c r="D672" t="s">
        <v>475</v>
      </c>
      <c r="F672">
        <v>10</v>
      </c>
      <c r="H672" t="str">
        <f>VLOOKUP(Table1[[#This Row],[Code Product Line]],ProductLineTable[], 2,FALSE)</f>
        <v>Snappies</v>
      </c>
      <c r="I672" t="str">
        <f>VLOOKUP(Table1[[#This Row],[Code Product Name]], ProductNameTable[], 2, FALSE)</f>
        <v>Play Shortalls</v>
      </c>
      <c r="J672" t="str">
        <f>VLOOKUP(Table1[[#This Row],[Code Product Print]], ProductPrintTable[], 2, FALSE)</f>
        <v>Rawrs</v>
      </c>
      <c r="K672" s="2" t="str">
        <f>VLOOKUP(MID(Table1[[#This Row],[SKU]],5,2)&amp;IF(MID(Table1[[#This Row],[SKU]], 7,1) ="L", "L", ""), ProductSizeTable[], 2, FALSE)</f>
        <v>Large</v>
      </c>
      <c r="L672" s="2" t="str">
        <f>IF(Table1[[#This Row],[Gender Product Name]] = "Neutral", Table1[[#This Row],[Gender Product Print]])</f>
        <v>Neutral</v>
      </c>
      <c r="M672" s="2" t="str">
        <f>LEFT(Table1[[#This Row],[SKU]], 2)</f>
        <v>02</v>
      </c>
      <c r="N672" s="2" t="str">
        <f>LEFT(Table1[[#This Row],[SKU]], 4)</f>
        <v>0210</v>
      </c>
      <c r="O672" s="2" t="str">
        <f>MID(Table1[[#This Row],[SKU]],IF(MID(Table1[[#This Row],[SKU]], 7,1) ="L", 8, 7),2)</f>
        <v>RA</v>
      </c>
      <c r="P672" s="2" t="str">
        <f>MID(Table1[[#This Row],[SKU]],5,2)&amp;IF(MID(Table1[[#This Row],[SKU]], 7,1) ="L", "L", "")</f>
        <v>03</v>
      </c>
      <c r="Q672" s="2" t="str">
        <f>VLOOKUP(Table1[[#This Row],[Code Product Name]], ProductNameTable[], 3, FALSE)</f>
        <v>Neutral</v>
      </c>
      <c r="R672" s="2" t="str">
        <f>VLOOKUP(Table1[[#This Row],[Code Product Print]], ProductPrintTable[], 3, FALSE)</f>
        <v>Neutral</v>
      </c>
      <c r="S672" s="2"/>
    </row>
    <row r="673" spans="1:19" ht="15" x14ac:dyDescent="0.2">
      <c r="A673" t="s">
        <v>476</v>
      </c>
      <c r="B673" t="b">
        <v>1</v>
      </c>
      <c r="C673" t="b">
        <v>0</v>
      </c>
      <c r="D673" t="s">
        <v>477</v>
      </c>
      <c r="F673">
        <v>10</v>
      </c>
      <c r="H673" t="str">
        <f>VLOOKUP(Table1[[#This Row],[Code Product Line]],ProductLineTable[], 2,FALSE)</f>
        <v>Snappies</v>
      </c>
      <c r="I673" t="str">
        <f>VLOOKUP(Table1[[#This Row],[Code Product Name]], ProductNameTable[], 2, FALSE)</f>
        <v>Play Shortalls</v>
      </c>
      <c r="J673" t="str">
        <f>VLOOKUP(Table1[[#This Row],[Code Product Print]], ProductPrintTable[], 2, FALSE)</f>
        <v>Red</v>
      </c>
      <c r="K673" s="2" t="str">
        <f>VLOOKUP(MID(Table1[[#This Row],[SKU]],5,2)&amp;IF(MID(Table1[[#This Row],[SKU]], 7,1) ="L", "L", ""), ProductSizeTable[], 2, FALSE)</f>
        <v>Large</v>
      </c>
      <c r="L673" s="2" t="str">
        <f>IF(Table1[[#This Row],[Gender Product Name]] = "Neutral", Table1[[#This Row],[Gender Product Print]])</f>
        <v>Neutral</v>
      </c>
      <c r="M673" s="2" t="str">
        <f>LEFT(Table1[[#This Row],[SKU]], 2)</f>
        <v>02</v>
      </c>
      <c r="N673" s="2" t="str">
        <f>LEFT(Table1[[#This Row],[SKU]], 4)</f>
        <v>0210</v>
      </c>
      <c r="O673" s="2" t="str">
        <f>MID(Table1[[#This Row],[SKU]],IF(MID(Table1[[#This Row],[SKU]], 7,1) ="L", 8, 7),2)</f>
        <v>RE</v>
      </c>
      <c r="P673" s="2" t="str">
        <f>MID(Table1[[#This Row],[SKU]],5,2)&amp;IF(MID(Table1[[#This Row],[SKU]], 7,1) ="L", "L", "")</f>
        <v>03</v>
      </c>
      <c r="Q673" s="2" t="str">
        <f>VLOOKUP(Table1[[#This Row],[Code Product Name]], ProductNameTable[], 3, FALSE)</f>
        <v>Neutral</v>
      </c>
      <c r="R673" s="2" t="str">
        <f>VLOOKUP(Table1[[#This Row],[Code Product Print]], ProductPrintTable[], 3, FALSE)</f>
        <v>Neutral</v>
      </c>
      <c r="S673" s="2"/>
    </row>
    <row r="674" spans="1:19" ht="15" x14ac:dyDescent="0.2">
      <c r="A674" t="s">
        <v>478</v>
      </c>
      <c r="B674" t="b">
        <v>1</v>
      </c>
      <c r="C674" t="b">
        <v>0</v>
      </c>
      <c r="D674" t="s">
        <v>479</v>
      </c>
      <c r="F674">
        <v>50</v>
      </c>
      <c r="H674" t="str">
        <f>VLOOKUP(Table1[[#This Row],[Code Product Line]],ProductLineTable[], 2,FALSE)</f>
        <v>Snappies</v>
      </c>
      <c r="I674" t="str">
        <f>VLOOKUP(Table1[[#This Row],[Code Product Name]], ProductNameTable[], 2, FALSE)</f>
        <v>Play Shortalls</v>
      </c>
      <c r="J674" t="str">
        <f>VLOOKUP(Table1[[#This Row],[Code Product Print]], ProductPrintTable[], 2, FALSE)</f>
        <v>Unicorns</v>
      </c>
      <c r="K674" s="2" t="str">
        <f>VLOOKUP(MID(Table1[[#This Row],[SKU]],5,2)&amp;IF(MID(Table1[[#This Row],[SKU]], 7,1) ="L", "L", ""), ProductSizeTable[], 2, FALSE)</f>
        <v>Large</v>
      </c>
      <c r="L674" s="2" t="str">
        <f>IF(Table1[[#This Row],[Gender Product Name]] = "Neutral", Table1[[#This Row],[Gender Product Print]])</f>
        <v>Female</v>
      </c>
      <c r="M674" s="2" t="str">
        <f>LEFT(Table1[[#This Row],[SKU]], 2)</f>
        <v>02</v>
      </c>
      <c r="N674" s="2" t="str">
        <f>LEFT(Table1[[#This Row],[SKU]], 4)</f>
        <v>0210</v>
      </c>
      <c r="O674" s="2" t="str">
        <f>MID(Table1[[#This Row],[SKU]],IF(MID(Table1[[#This Row],[SKU]], 7,1) ="L", 8, 7),2)</f>
        <v>UN</v>
      </c>
      <c r="P674" s="2" t="str">
        <f>MID(Table1[[#This Row],[SKU]],5,2)&amp;IF(MID(Table1[[#This Row],[SKU]], 7,1) ="L", "L", "")</f>
        <v>03</v>
      </c>
      <c r="Q674" s="2" t="str">
        <f>VLOOKUP(Table1[[#This Row],[Code Product Name]], ProductNameTable[], 3, FALSE)</f>
        <v>Neutral</v>
      </c>
      <c r="R674" s="2" t="str">
        <f>VLOOKUP(Table1[[#This Row],[Code Product Print]], ProductPrintTable[], 3, FALSE)</f>
        <v>Female</v>
      </c>
      <c r="S674" s="2"/>
    </row>
    <row r="675" spans="1:19" ht="15" x14ac:dyDescent="0.2">
      <c r="A675" t="s">
        <v>480</v>
      </c>
      <c r="B675" t="b">
        <v>1</v>
      </c>
      <c r="C675" t="b">
        <v>0</v>
      </c>
      <c r="D675" t="s">
        <v>481</v>
      </c>
      <c r="F675">
        <v>10</v>
      </c>
      <c r="H675" t="str">
        <f>VLOOKUP(Table1[[#This Row],[Code Product Line]],ProductLineTable[], 2,FALSE)</f>
        <v>Snappies</v>
      </c>
      <c r="I675" t="str">
        <f>VLOOKUP(Table1[[#This Row],[Code Product Name]], ProductNameTable[], 2, FALSE)</f>
        <v>Play Shortalls</v>
      </c>
      <c r="J675" t="str">
        <f>VLOOKUP(Table1[[#This Row],[Code Product Print]], ProductPrintTable[], 2, FALSE)</f>
        <v>White</v>
      </c>
      <c r="K675" s="2" t="str">
        <f>VLOOKUP(MID(Table1[[#This Row],[SKU]],5,2)&amp;IF(MID(Table1[[#This Row],[SKU]], 7,1) ="L", "L", ""), ProductSizeTable[], 2, FALSE)</f>
        <v>Large</v>
      </c>
      <c r="L675" s="2" t="str">
        <f>IF(Table1[[#This Row],[Gender Product Name]] = "Neutral", Table1[[#This Row],[Gender Product Print]])</f>
        <v>Neutral</v>
      </c>
      <c r="M675" s="2" t="str">
        <f>LEFT(Table1[[#This Row],[SKU]], 2)</f>
        <v>02</v>
      </c>
      <c r="N675" s="2" t="str">
        <f>LEFT(Table1[[#This Row],[SKU]], 4)</f>
        <v>0210</v>
      </c>
      <c r="O675" s="2" t="str">
        <f>MID(Table1[[#This Row],[SKU]],IF(MID(Table1[[#This Row],[SKU]], 7,1) ="L", 8, 7),2)</f>
        <v>WH</v>
      </c>
      <c r="P675" s="2" t="str">
        <f>MID(Table1[[#This Row],[SKU]],5,2)&amp;IF(MID(Table1[[#This Row],[SKU]], 7,1) ="L", "L", "")</f>
        <v>03</v>
      </c>
      <c r="Q675" s="2" t="str">
        <f>VLOOKUP(Table1[[#This Row],[Code Product Name]], ProductNameTable[], 3, FALSE)</f>
        <v>Neutral</v>
      </c>
      <c r="R675" s="2" t="str">
        <f>VLOOKUP(Table1[[#This Row],[Code Product Print]], ProductPrintTable[], 3, FALSE)</f>
        <v>Neutral</v>
      </c>
      <c r="S675" s="2"/>
    </row>
    <row r="676" spans="1:19" ht="15" x14ac:dyDescent="0.2">
      <c r="A676" t="s">
        <v>482</v>
      </c>
      <c r="B676" t="b">
        <v>1</v>
      </c>
      <c r="C676" t="b">
        <v>0</v>
      </c>
      <c r="D676" t="s">
        <v>483</v>
      </c>
      <c r="F676">
        <v>10</v>
      </c>
      <c r="H676" t="str">
        <f>VLOOKUP(Table1[[#This Row],[Code Product Line]],ProductLineTable[], 2,FALSE)</f>
        <v>Snappies</v>
      </c>
      <c r="I676" t="str">
        <f>VLOOKUP(Table1[[#This Row],[Code Product Name]], ProductNameTable[], 2, FALSE)</f>
        <v>Play Shortalls</v>
      </c>
      <c r="J676" t="str">
        <f>VLOOKUP(Table1[[#This Row],[Code Product Print]], ProductPrintTable[], 2, FALSE)</f>
        <v>Black</v>
      </c>
      <c r="K676" s="2" t="str">
        <f>VLOOKUP(MID(Table1[[#This Row],[SKU]],5,2)&amp;IF(MID(Table1[[#This Row],[SKU]], 7,1) ="L", "L", ""), ProductSizeTable[], 2, FALSE)</f>
        <v>XL</v>
      </c>
      <c r="L676" s="2" t="str">
        <f>IF(Table1[[#This Row],[Gender Product Name]] = "Neutral", Table1[[#This Row],[Gender Product Print]])</f>
        <v>Neutral</v>
      </c>
      <c r="M676" s="2" t="str">
        <f>LEFT(Table1[[#This Row],[SKU]], 2)</f>
        <v>02</v>
      </c>
      <c r="N676" s="2" t="str">
        <f>LEFT(Table1[[#This Row],[SKU]], 4)</f>
        <v>0210</v>
      </c>
      <c r="O676" s="2" t="str">
        <f>MID(Table1[[#This Row],[SKU]],IF(MID(Table1[[#This Row],[SKU]], 7,1) ="L", 8, 7),2)</f>
        <v>BK</v>
      </c>
      <c r="P676" s="2" t="str">
        <f>MID(Table1[[#This Row],[SKU]],5,2)&amp;IF(MID(Table1[[#This Row],[SKU]], 7,1) ="L", "L", "")</f>
        <v>04</v>
      </c>
      <c r="Q676" s="2" t="str">
        <f>VLOOKUP(Table1[[#This Row],[Code Product Name]], ProductNameTable[], 3, FALSE)</f>
        <v>Neutral</v>
      </c>
      <c r="R676" s="2" t="str">
        <f>VLOOKUP(Table1[[#This Row],[Code Product Print]], ProductPrintTable[], 3, FALSE)</f>
        <v>Neutral</v>
      </c>
      <c r="S676" s="2"/>
    </row>
    <row r="677" spans="1:19" ht="15" x14ac:dyDescent="0.2">
      <c r="A677" t="s">
        <v>484</v>
      </c>
      <c r="B677" t="b">
        <v>1</v>
      </c>
      <c r="C677" t="b">
        <v>0</v>
      </c>
      <c r="D677" t="s">
        <v>485</v>
      </c>
      <c r="F677">
        <v>10</v>
      </c>
      <c r="H677" t="str">
        <f>VLOOKUP(Table1[[#This Row],[Code Product Line]],ProductLineTable[], 2,FALSE)</f>
        <v>Snappies</v>
      </c>
      <c r="I677" t="str">
        <f>VLOOKUP(Table1[[#This Row],[Code Product Name]], ProductNameTable[], 2, FALSE)</f>
        <v>Play Shortalls</v>
      </c>
      <c r="J677" t="str">
        <f>VLOOKUP(Table1[[#This Row],[Code Product Print]], ProductPrintTable[], 2, FALSE)</f>
        <v>Blue</v>
      </c>
      <c r="K677" s="2" t="str">
        <f>VLOOKUP(MID(Table1[[#This Row],[SKU]],5,2)&amp;IF(MID(Table1[[#This Row],[SKU]], 7,1) ="L", "L", ""), ProductSizeTable[], 2, FALSE)</f>
        <v>XL</v>
      </c>
      <c r="L677" s="2" t="str">
        <f>IF(Table1[[#This Row],[Gender Product Name]] = "Neutral", Table1[[#This Row],[Gender Product Print]])</f>
        <v>Neutral</v>
      </c>
      <c r="M677" s="2" t="str">
        <f>LEFT(Table1[[#This Row],[SKU]], 2)</f>
        <v>02</v>
      </c>
      <c r="N677" s="2" t="str">
        <f>LEFT(Table1[[#This Row],[SKU]], 4)</f>
        <v>0210</v>
      </c>
      <c r="O677" s="2" t="str">
        <f>MID(Table1[[#This Row],[SKU]],IF(MID(Table1[[#This Row],[SKU]], 7,1) ="L", 8, 7),2)</f>
        <v>BL</v>
      </c>
      <c r="P677" s="2" t="str">
        <f>MID(Table1[[#This Row],[SKU]],5,2)&amp;IF(MID(Table1[[#This Row],[SKU]], 7,1) ="L", "L", "")</f>
        <v>04</v>
      </c>
      <c r="Q677" s="2" t="str">
        <f>VLOOKUP(Table1[[#This Row],[Code Product Name]], ProductNameTable[], 3, FALSE)</f>
        <v>Neutral</v>
      </c>
      <c r="R677" s="2" t="str">
        <f>VLOOKUP(Table1[[#This Row],[Code Product Print]], ProductPrintTable[], 3, FALSE)</f>
        <v>Neutral</v>
      </c>
      <c r="S677" s="2"/>
    </row>
    <row r="678" spans="1:19" ht="15" x14ac:dyDescent="0.2">
      <c r="A678" t="s">
        <v>486</v>
      </c>
      <c r="B678" t="b">
        <v>1</v>
      </c>
      <c r="C678" t="b">
        <v>0</v>
      </c>
      <c r="D678" t="s">
        <v>487</v>
      </c>
      <c r="F678">
        <v>10</v>
      </c>
      <c r="H678" t="str">
        <f>VLOOKUP(Table1[[#This Row],[Code Product Line]],ProductLineTable[], 2,FALSE)</f>
        <v>Snappies</v>
      </c>
      <c r="I678" t="str">
        <f>VLOOKUP(Table1[[#This Row],[Code Product Name]], ProductNameTable[], 2, FALSE)</f>
        <v>Play Shortalls</v>
      </c>
      <c r="J678" t="str">
        <f>VLOOKUP(Table1[[#This Row],[Code Product Print]], ProductPrintTable[], 2, FALSE)</f>
        <v>Cammies</v>
      </c>
      <c r="K678" s="2" t="str">
        <f>VLOOKUP(MID(Table1[[#This Row],[SKU]],5,2)&amp;IF(MID(Table1[[#This Row],[SKU]], 7,1) ="L", "L", ""), ProductSizeTable[], 2, FALSE)</f>
        <v>XL</v>
      </c>
      <c r="L678" s="2" t="str">
        <f>IF(Table1[[#This Row],[Gender Product Name]] = "Neutral", Table1[[#This Row],[Gender Product Print]])</f>
        <v>Neutral</v>
      </c>
      <c r="M678" s="2" t="str">
        <f>LEFT(Table1[[#This Row],[SKU]], 2)</f>
        <v>02</v>
      </c>
      <c r="N678" s="2" t="str">
        <f>LEFT(Table1[[#This Row],[SKU]], 4)</f>
        <v>0210</v>
      </c>
      <c r="O678" s="2" t="str">
        <f>MID(Table1[[#This Row],[SKU]],IF(MID(Table1[[#This Row],[SKU]], 7,1) ="L", 8, 7),2)</f>
        <v>CA</v>
      </c>
      <c r="P678" s="2" t="str">
        <f>MID(Table1[[#This Row],[SKU]],5,2)&amp;IF(MID(Table1[[#This Row],[SKU]], 7,1) ="L", "L", "")</f>
        <v>04</v>
      </c>
      <c r="Q678" s="2" t="str">
        <f>VLOOKUP(Table1[[#This Row],[Code Product Name]], ProductNameTable[], 3, FALSE)</f>
        <v>Neutral</v>
      </c>
      <c r="R678" s="2" t="str">
        <f>VLOOKUP(Table1[[#This Row],[Code Product Print]], ProductPrintTable[], 3, FALSE)</f>
        <v>Neutral</v>
      </c>
      <c r="S678" s="2"/>
    </row>
    <row r="679" spans="1:19" ht="15" x14ac:dyDescent="0.2">
      <c r="A679" t="s">
        <v>488</v>
      </c>
      <c r="B679" t="b">
        <v>1</v>
      </c>
      <c r="C679" t="b">
        <v>0</v>
      </c>
      <c r="D679" t="s">
        <v>489</v>
      </c>
      <c r="F679">
        <v>50</v>
      </c>
      <c r="H679" t="str">
        <f>VLOOKUP(Table1[[#This Row],[Code Product Line]],ProductLineTable[], 2,FALSE)</f>
        <v>Snappies</v>
      </c>
      <c r="I679" t="str">
        <f>VLOOKUP(Table1[[#This Row],[Code Product Name]], ProductNameTable[], 2, FALSE)</f>
        <v>Play Shortalls</v>
      </c>
      <c r="J679" t="str">
        <f>VLOOKUP(Table1[[#This Row],[Code Product Print]], ProductPrintTable[], 2, FALSE)</f>
        <v>Camelot</v>
      </c>
      <c r="K679" s="2" t="str">
        <f>VLOOKUP(MID(Table1[[#This Row],[SKU]],5,2)&amp;IF(MID(Table1[[#This Row],[SKU]], 7,1) ="L", "L", ""), ProductSizeTable[], 2, FALSE)</f>
        <v>XL</v>
      </c>
      <c r="L679" s="2" t="str">
        <f>IF(Table1[[#This Row],[Gender Product Name]] = "Neutral", Table1[[#This Row],[Gender Product Print]])</f>
        <v>Neutral</v>
      </c>
      <c r="M679" s="2" t="str">
        <f>LEFT(Table1[[#This Row],[SKU]], 2)</f>
        <v>02</v>
      </c>
      <c r="N679" s="2" t="str">
        <f>LEFT(Table1[[#This Row],[SKU]], 4)</f>
        <v>0210</v>
      </c>
      <c r="O679" s="2" t="str">
        <f>MID(Table1[[#This Row],[SKU]],IF(MID(Table1[[#This Row],[SKU]], 7,1) ="L", 8, 7),2)</f>
        <v>CL</v>
      </c>
      <c r="P679" s="2" t="str">
        <f>MID(Table1[[#This Row],[SKU]],5,2)&amp;IF(MID(Table1[[#This Row],[SKU]], 7,1) ="L", "L", "")</f>
        <v>04</v>
      </c>
      <c r="Q679" s="2" t="str">
        <f>VLOOKUP(Table1[[#This Row],[Code Product Name]], ProductNameTable[], 3, FALSE)</f>
        <v>Neutral</v>
      </c>
      <c r="R679" s="2" t="str">
        <f>VLOOKUP(Table1[[#This Row],[Code Product Print]], ProductPrintTable[], 3, FALSE)</f>
        <v>Neutral</v>
      </c>
      <c r="S679" s="2"/>
    </row>
    <row r="680" spans="1:19" ht="15" x14ac:dyDescent="0.2">
      <c r="A680" t="s">
        <v>490</v>
      </c>
      <c r="B680" t="b">
        <v>1</v>
      </c>
      <c r="C680" t="b">
        <v>0</v>
      </c>
      <c r="D680" t="s">
        <v>491</v>
      </c>
      <c r="F680">
        <v>50</v>
      </c>
      <c r="H680" t="str">
        <f>VLOOKUP(Table1[[#This Row],[Code Product Line]],ProductLineTable[], 2,FALSE)</f>
        <v>Snappies</v>
      </c>
      <c r="I680" t="str">
        <f>VLOOKUP(Table1[[#This Row],[Code Product Name]], ProductNameTable[], 2, FALSE)</f>
        <v>Play Shortalls</v>
      </c>
      <c r="J680" t="str">
        <f>VLOOKUP(Table1[[#This Row],[Code Product Print]], ProductPrintTable[], 2, FALSE)</f>
        <v>Cammies Pink</v>
      </c>
      <c r="K680" s="2" t="str">
        <f>VLOOKUP(MID(Table1[[#This Row],[SKU]],5,2)&amp;IF(MID(Table1[[#This Row],[SKU]], 7,1) ="L", "L", ""), ProductSizeTable[], 2, FALSE)</f>
        <v>XL</v>
      </c>
      <c r="L680" s="2" t="str">
        <f>IF(Table1[[#This Row],[Gender Product Name]] = "Neutral", Table1[[#This Row],[Gender Product Print]])</f>
        <v>Female</v>
      </c>
      <c r="M680" s="2" t="str">
        <f>LEFT(Table1[[#This Row],[SKU]], 2)</f>
        <v>02</v>
      </c>
      <c r="N680" s="2" t="str">
        <f>LEFT(Table1[[#This Row],[SKU]], 4)</f>
        <v>0210</v>
      </c>
      <c r="O680" s="2" t="str">
        <f>MID(Table1[[#This Row],[SKU]],IF(MID(Table1[[#This Row],[SKU]], 7,1) ="L", 8, 7),2)</f>
        <v>CP</v>
      </c>
      <c r="P680" s="2" t="str">
        <f>MID(Table1[[#This Row],[SKU]],5,2)&amp;IF(MID(Table1[[#This Row],[SKU]], 7,1) ="L", "L", "")</f>
        <v>04</v>
      </c>
      <c r="Q680" s="2" t="str">
        <f>VLOOKUP(Table1[[#This Row],[Code Product Name]], ProductNameTable[], 3, FALSE)</f>
        <v>Neutral</v>
      </c>
      <c r="R680" s="2" t="str">
        <f>VLOOKUP(Table1[[#This Row],[Code Product Print]], ProductPrintTable[], 3, FALSE)</f>
        <v>Female</v>
      </c>
      <c r="S680" s="2"/>
    </row>
    <row r="681" spans="1:19" ht="15" x14ac:dyDescent="0.2">
      <c r="A681" t="s">
        <v>492</v>
      </c>
      <c r="B681" t="b">
        <v>1</v>
      </c>
      <c r="C681" t="b">
        <v>0</v>
      </c>
      <c r="D681" t="s">
        <v>493</v>
      </c>
      <c r="F681">
        <v>50</v>
      </c>
      <c r="H681" t="str">
        <f>VLOOKUP(Table1[[#This Row],[Code Product Line]],ProductLineTable[], 2,FALSE)</f>
        <v>Snappies</v>
      </c>
      <c r="I681" t="str">
        <f>VLOOKUP(Table1[[#This Row],[Code Product Name]], ProductNameTable[], 2, FALSE)</f>
        <v>Play Shortalls</v>
      </c>
      <c r="J681" t="str">
        <f>VLOOKUP(Table1[[#This Row],[Code Product Print]], ProductPrintTable[], 2, FALSE)</f>
        <v>Galactic</v>
      </c>
      <c r="K681" s="2" t="str">
        <f>VLOOKUP(MID(Table1[[#This Row],[SKU]],5,2)&amp;IF(MID(Table1[[#This Row],[SKU]], 7,1) ="L", "L", ""), ProductSizeTable[], 2, FALSE)</f>
        <v>XL</v>
      </c>
      <c r="L681" s="2" t="str">
        <f>IF(Table1[[#This Row],[Gender Product Name]] = "Neutral", Table1[[#This Row],[Gender Product Print]])</f>
        <v>Neutral</v>
      </c>
      <c r="M681" s="2" t="str">
        <f>LEFT(Table1[[#This Row],[SKU]], 2)</f>
        <v>02</v>
      </c>
      <c r="N681" s="2" t="str">
        <f>LEFT(Table1[[#This Row],[SKU]], 4)</f>
        <v>0210</v>
      </c>
      <c r="O681" s="2" t="str">
        <f>MID(Table1[[#This Row],[SKU]],IF(MID(Table1[[#This Row],[SKU]], 7,1) ="L", 8, 7),2)</f>
        <v>GA</v>
      </c>
      <c r="P681" s="2" t="str">
        <f>MID(Table1[[#This Row],[SKU]],5,2)&amp;IF(MID(Table1[[#This Row],[SKU]], 7,1) ="L", "L", "")</f>
        <v>04</v>
      </c>
      <c r="Q681" s="2" t="str">
        <f>VLOOKUP(Table1[[#This Row],[Code Product Name]], ProductNameTable[], 3, FALSE)</f>
        <v>Neutral</v>
      </c>
      <c r="R681" s="2" t="str">
        <f>VLOOKUP(Table1[[#This Row],[Code Product Print]], ProductPrintTable[], 3, FALSE)</f>
        <v>Neutral</v>
      </c>
      <c r="S681" s="2"/>
    </row>
    <row r="682" spans="1:19" ht="15" x14ac:dyDescent="0.2">
      <c r="A682" t="s">
        <v>494</v>
      </c>
      <c r="B682" t="b">
        <v>0</v>
      </c>
      <c r="C682" t="b">
        <v>0</v>
      </c>
      <c r="D682" t="s">
        <v>495</v>
      </c>
      <c r="F682">
        <v>10</v>
      </c>
      <c r="H682" t="str">
        <f>VLOOKUP(Table1[[#This Row],[Code Product Line]],ProductLineTable[], 2,FALSE)</f>
        <v>Snappies</v>
      </c>
      <c r="I682" t="str">
        <f>VLOOKUP(Table1[[#This Row],[Code Product Name]], ProductNameTable[], 2, FALSE)</f>
        <v>Play Shortalls</v>
      </c>
      <c r="J682" t="str">
        <f>VLOOKUP(Table1[[#This Row],[Code Product Print]], ProductPrintTable[], 2, FALSE)</f>
        <v>Green</v>
      </c>
      <c r="K682" s="2" t="str">
        <f>VLOOKUP(MID(Table1[[#This Row],[SKU]],5,2)&amp;IF(MID(Table1[[#This Row],[SKU]], 7,1) ="L", "L", ""), ProductSizeTable[], 2, FALSE)</f>
        <v>XL</v>
      </c>
      <c r="L682" s="2" t="str">
        <f>IF(Table1[[#This Row],[Gender Product Name]] = "Neutral", Table1[[#This Row],[Gender Product Print]])</f>
        <v>Neutral</v>
      </c>
      <c r="M682" s="2" t="str">
        <f>LEFT(Table1[[#This Row],[SKU]], 2)</f>
        <v>02</v>
      </c>
      <c r="N682" s="2" t="str">
        <f>LEFT(Table1[[#This Row],[SKU]], 4)</f>
        <v>0210</v>
      </c>
      <c r="O682" s="2" t="str">
        <f>MID(Table1[[#This Row],[SKU]],IF(MID(Table1[[#This Row],[SKU]], 7,1) ="L", 8, 7),2)</f>
        <v>GR</v>
      </c>
      <c r="P682" s="2" t="str">
        <f>MID(Table1[[#This Row],[SKU]],5,2)&amp;IF(MID(Table1[[#This Row],[SKU]], 7,1) ="L", "L", "")</f>
        <v>04</v>
      </c>
      <c r="Q682" s="2" t="str">
        <f>VLOOKUP(Table1[[#This Row],[Code Product Name]], ProductNameTable[], 3, FALSE)</f>
        <v>Neutral</v>
      </c>
      <c r="R682" s="2" t="str">
        <f>VLOOKUP(Table1[[#This Row],[Code Product Print]], ProductPrintTable[], 3, FALSE)</f>
        <v>Neutral</v>
      </c>
      <c r="S682" s="2"/>
    </row>
    <row r="683" spans="1:19" ht="15" x14ac:dyDescent="0.2">
      <c r="A683" t="s">
        <v>496</v>
      </c>
      <c r="B683" t="b">
        <v>0</v>
      </c>
      <c r="C683" t="b">
        <v>0</v>
      </c>
      <c r="D683" t="s">
        <v>497</v>
      </c>
      <c r="F683">
        <v>10</v>
      </c>
      <c r="H683" t="str">
        <f>VLOOKUP(Table1[[#This Row],[Code Product Line]],ProductLineTable[], 2,FALSE)</f>
        <v>Snappies</v>
      </c>
      <c r="I683" t="str">
        <f>VLOOKUP(Table1[[#This Row],[Code Product Name]], ProductNameTable[], 2, FALSE)</f>
        <v>Play Shortalls</v>
      </c>
      <c r="J683" t="str">
        <f>VLOOKUP(Table1[[#This Row],[Code Product Print]], ProductPrintTable[], 2, FALSE)</f>
        <v>Overnights</v>
      </c>
      <c r="K683" s="2" t="str">
        <f>VLOOKUP(MID(Table1[[#This Row],[SKU]],5,2)&amp;IF(MID(Table1[[#This Row],[SKU]], 7,1) ="L", "L", ""), ProductSizeTable[], 2, FALSE)</f>
        <v>XL</v>
      </c>
      <c r="L683" s="2" t="str">
        <f>IF(Table1[[#This Row],[Gender Product Name]] = "Neutral", Table1[[#This Row],[Gender Product Print]])</f>
        <v>Neutral</v>
      </c>
      <c r="M683" s="2" t="str">
        <f>LEFT(Table1[[#This Row],[SKU]], 2)</f>
        <v>02</v>
      </c>
      <c r="N683" s="2" t="str">
        <f>LEFT(Table1[[#This Row],[SKU]], 4)</f>
        <v>0210</v>
      </c>
      <c r="O683" s="2" t="str">
        <f>MID(Table1[[#This Row],[SKU]],IF(MID(Table1[[#This Row],[SKU]], 7,1) ="L", 8, 7),2)</f>
        <v>ON</v>
      </c>
      <c r="P683" s="2" t="str">
        <f>MID(Table1[[#This Row],[SKU]],5,2)&amp;IF(MID(Table1[[#This Row],[SKU]], 7,1) ="L", "L", "")</f>
        <v>04</v>
      </c>
      <c r="Q683" s="2" t="str">
        <f>VLOOKUP(Table1[[#This Row],[Code Product Name]], ProductNameTable[], 3, FALSE)</f>
        <v>Neutral</v>
      </c>
      <c r="R683" s="2" t="str">
        <f>VLOOKUP(Table1[[#This Row],[Code Product Print]], ProductPrintTable[], 3, FALSE)</f>
        <v>Neutral</v>
      </c>
      <c r="S683" s="2"/>
    </row>
    <row r="684" spans="1:19" ht="15" x14ac:dyDescent="0.2">
      <c r="A684" t="s">
        <v>498</v>
      </c>
      <c r="B684" t="b">
        <v>1</v>
      </c>
      <c r="C684" t="b">
        <v>0</v>
      </c>
      <c r="D684" t="s">
        <v>499</v>
      </c>
      <c r="H684" t="str">
        <f>VLOOKUP(Table1[[#This Row],[Code Product Line]],ProductLineTable[], 2,FALSE)</f>
        <v>Snappies</v>
      </c>
      <c r="I684" t="str">
        <f>VLOOKUP(Table1[[#This Row],[Code Product Name]], ProductNameTable[], 2, FALSE)</f>
        <v>Play Shortalls</v>
      </c>
      <c r="J684" t="str">
        <f>VLOOKUP(Table1[[#This Row],[Code Product Print]], ProductPrintTable[], 2, FALSE)</f>
        <v>Overnights</v>
      </c>
      <c r="K684" s="2" t="str">
        <f>VLOOKUP(MID(Table1[[#This Row],[SKU]],5,2)&amp;IF(MID(Table1[[#This Row],[SKU]], 7,1) ="L", "L", ""), ProductSizeTable[], 2, FALSE)</f>
        <v>XL</v>
      </c>
      <c r="L684" s="2" t="str">
        <f>IF(Table1[[#This Row],[Gender Product Name]] = "Neutral", Table1[[#This Row],[Gender Product Print]])</f>
        <v>Neutral</v>
      </c>
      <c r="M684" s="2" t="str">
        <f>LEFT(Table1[[#This Row],[SKU]], 2)</f>
        <v>02</v>
      </c>
      <c r="N684" s="2" t="str">
        <f>LEFT(Table1[[#This Row],[SKU]], 4)</f>
        <v>0210</v>
      </c>
      <c r="O684" s="2" t="str">
        <f>MID(Table1[[#This Row],[SKU]],IF(MID(Table1[[#This Row],[SKU]], 7,1) ="L", 8, 7),2)</f>
        <v>ON</v>
      </c>
      <c r="P684" s="2" t="str">
        <f>MID(Table1[[#This Row],[SKU]],5,2)&amp;IF(MID(Table1[[#This Row],[SKU]], 7,1) ="L", "L", "")</f>
        <v>04</v>
      </c>
      <c r="Q684" s="2" t="str">
        <f>VLOOKUP(Table1[[#This Row],[Code Product Name]], ProductNameTable[], 3, FALSE)</f>
        <v>Neutral</v>
      </c>
      <c r="R684" s="2" t="str">
        <f>VLOOKUP(Table1[[#This Row],[Code Product Print]], ProductPrintTable[], 3, FALSE)</f>
        <v>Neutral</v>
      </c>
      <c r="S684" s="2"/>
    </row>
    <row r="685" spans="1:19" ht="15" x14ac:dyDescent="0.2">
      <c r="A685" t="s">
        <v>500</v>
      </c>
      <c r="B685" t="b">
        <v>1</v>
      </c>
      <c r="C685" t="b">
        <v>0</v>
      </c>
      <c r="D685" t="s">
        <v>501</v>
      </c>
      <c r="F685">
        <v>10</v>
      </c>
      <c r="H685" t="str">
        <f>VLOOKUP(Table1[[#This Row],[Code Product Line]],ProductLineTable[], 2,FALSE)</f>
        <v>Snappies</v>
      </c>
      <c r="I685" t="str">
        <f>VLOOKUP(Table1[[#This Row],[Code Product Name]], ProductNameTable[], 2, FALSE)</f>
        <v>Play Shortalls</v>
      </c>
      <c r="J685" t="str">
        <f>VLOOKUP(Table1[[#This Row],[Code Product Print]], ProductPrintTable[], 2, FALSE)</f>
        <v>Puppers</v>
      </c>
      <c r="K685" s="2" t="str">
        <f>VLOOKUP(MID(Table1[[#This Row],[SKU]],5,2)&amp;IF(MID(Table1[[#This Row],[SKU]], 7,1) ="L", "L", ""), ProductSizeTable[], 2, FALSE)</f>
        <v>XL</v>
      </c>
      <c r="L685" s="2" t="str">
        <f>IF(Table1[[#This Row],[Gender Product Name]] = "Neutral", Table1[[#This Row],[Gender Product Print]])</f>
        <v>Neutral</v>
      </c>
      <c r="M685" s="2" t="str">
        <f>LEFT(Table1[[#This Row],[SKU]], 2)</f>
        <v>02</v>
      </c>
      <c r="N685" s="2" t="str">
        <f>LEFT(Table1[[#This Row],[SKU]], 4)</f>
        <v>0210</v>
      </c>
      <c r="O685" s="2" t="str">
        <f>MID(Table1[[#This Row],[SKU]],IF(MID(Table1[[#This Row],[SKU]], 7,1) ="L", 8, 7),2)</f>
        <v>PU</v>
      </c>
      <c r="P685" s="2" t="str">
        <f>MID(Table1[[#This Row],[SKU]],5,2)&amp;IF(MID(Table1[[#This Row],[SKU]], 7,1) ="L", "L", "")</f>
        <v>04</v>
      </c>
      <c r="Q685" s="2" t="str">
        <f>VLOOKUP(Table1[[#This Row],[Code Product Name]], ProductNameTable[], 3, FALSE)</f>
        <v>Neutral</v>
      </c>
      <c r="R685" s="2" t="str">
        <f>VLOOKUP(Table1[[#This Row],[Code Product Print]], ProductPrintTable[], 3, FALSE)</f>
        <v>Neutral</v>
      </c>
      <c r="S685" s="2"/>
    </row>
    <row r="686" spans="1:19" ht="15" x14ac:dyDescent="0.2">
      <c r="A686" t="s">
        <v>502</v>
      </c>
      <c r="B686" t="b">
        <v>1</v>
      </c>
      <c r="C686" t="b">
        <v>0</v>
      </c>
      <c r="D686" t="s">
        <v>503</v>
      </c>
      <c r="F686">
        <v>10</v>
      </c>
      <c r="H686" t="str">
        <f>VLOOKUP(Table1[[#This Row],[Code Product Line]],ProductLineTable[], 2,FALSE)</f>
        <v>Snappies</v>
      </c>
      <c r="I686" t="str">
        <f>VLOOKUP(Table1[[#This Row],[Code Product Name]], ProductNameTable[], 2, FALSE)</f>
        <v>Play Shortalls</v>
      </c>
      <c r="J686" t="str">
        <f>VLOOKUP(Table1[[#This Row],[Code Product Print]], ProductPrintTable[], 2, FALSE)</f>
        <v>Rawrs</v>
      </c>
      <c r="K686" s="2" t="str">
        <f>VLOOKUP(MID(Table1[[#This Row],[SKU]],5,2)&amp;IF(MID(Table1[[#This Row],[SKU]], 7,1) ="L", "L", ""), ProductSizeTable[], 2, FALSE)</f>
        <v>XL</v>
      </c>
      <c r="L686" s="2" t="str">
        <f>IF(Table1[[#This Row],[Gender Product Name]] = "Neutral", Table1[[#This Row],[Gender Product Print]])</f>
        <v>Neutral</v>
      </c>
      <c r="M686" s="2" t="str">
        <f>LEFT(Table1[[#This Row],[SKU]], 2)</f>
        <v>02</v>
      </c>
      <c r="N686" s="2" t="str">
        <f>LEFT(Table1[[#This Row],[SKU]], 4)</f>
        <v>0210</v>
      </c>
      <c r="O686" s="2" t="str">
        <f>MID(Table1[[#This Row],[SKU]],IF(MID(Table1[[#This Row],[SKU]], 7,1) ="L", 8, 7),2)</f>
        <v>RA</v>
      </c>
      <c r="P686" s="2" t="str">
        <f>MID(Table1[[#This Row],[SKU]],5,2)&amp;IF(MID(Table1[[#This Row],[SKU]], 7,1) ="L", "L", "")</f>
        <v>04</v>
      </c>
      <c r="Q686" s="2" t="str">
        <f>VLOOKUP(Table1[[#This Row],[Code Product Name]], ProductNameTable[], 3, FALSE)</f>
        <v>Neutral</v>
      </c>
      <c r="R686" s="2" t="str">
        <f>VLOOKUP(Table1[[#This Row],[Code Product Print]], ProductPrintTable[], 3, FALSE)</f>
        <v>Neutral</v>
      </c>
      <c r="S686" s="2"/>
    </row>
    <row r="687" spans="1:19" ht="15" x14ac:dyDescent="0.2">
      <c r="A687" t="s">
        <v>504</v>
      </c>
      <c r="B687" t="b">
        <v>1</v>
      </c>
      <c r="C687" t="b">
        <v>0</v>
      </c>
      <c r="D687" t="s">
        <v>505</v>
      </c>
      <c r="F687">
        <v>10</v>
      </c>
      <c r="H687" t="str">
        <f>VLOOKUP(Table1[[#This Row],[Code Product Line]],ProductLineTable[], 2,FALSE)</f>
        <v>Snappies</v>
      </c>
      <c r="I687" t="str">
        <f>VLOOKUP(Table1[[#This Row],[Code Product Name]], ProductNameTable[], 2, FALSE)</f>
        <v>Play Shortalls</v>
      </c>
      <c r="J687" t="str">
        <f>VLOOKUP(Table1[[#This Row],[Code Product Print]], ProductPrintTable[], 2, FALSE)</f>
        <v>Red</v>
      </c>
      <c r="K687" s="2" t="str">
        <f>VLOOKUP(MID(Table1[[#This Row],[SKU]],5,2)&amp;IF(MID(Table1[[#This Row],[SKU]], 7,1) ="L", "L", ""), ProductSizeTable[], 2, FALSE)</f>
        <v>XL</v>
      </c>
      <c r="L687" s="2" t="str">
        <f>IF(Table1[[#This Row],[Gender Product Name]] = "Neutral", Table1[[#This Row],[Gender Product Print]])</f>
        <v>Neutral</v>
      </c>
      <c r="M687" s="2" t="str">
        <f>LEFT(Table1[[#This Row],[SKU]], 2)</f>
        <v>02</v>
      </c>
      <c r="N687" s="2" t="str">
        <f>LEFT(Table1[[#This Row],[SKU]], 4)</f>
        <v>0210</v>
      </c>
      <c r="O687" s="2" t="str">
        <f>MID(Table1[[#This Row],[SKU]],IF(MID(Table1[[#This Row],[SKU]], 7,1) ="L", 8, 7),2)</f>
        <v>RE</v>
      </c>
      <c r="P687" s="2" t="str">
        <f>MID(Table1[[#This Row],[SKU]],5,2)&amp;IF(MID(Table1[[#This Row],[SKU]], 7,1) ="L", "L", "")</f>
        <v>04</v>
      </c>
      <c r="Q687" s="2" t="str">
        <f>VLOOKUP(Table1[[#This Row],[Code Product Name]], ProductNameTable[], 3, FALSE)</f>
        <v>Neutral</v>
      </c>
      <c r="R687" s="2" t="str">
        <f>VLOOKUP(Table1[[#This Row],[Code Product Print]], ProductPrintTable[], 3, FALSE)</f>
        <v>Neutral</v>
      </c>
      <c r="S687" s="2"/>
    </row>
    <row r="688" spans="1:19" ht="15" x14ac:dyDescent="0.2">
      <c r="A688" t="s">
        <v>506</v>
      </c>
      <c r="B688" t="b">
        <v>1</v>
      </c>
      <c r="C688" t="b">
        <v>0</v>
      </c>
      <c r="D688" t="s">
        <v>507</v>
      </c>
      <c r="F688">
        <v>50</v>
      </c>
      <c r="H688" t="str">
        <f>VLOOKUP(Table1[[#This Row],[Code Product Line]],ProductLineTable[], 2,FALSE)</f>
        <v>Snappies</v>
      </c>
      <c r="I688" t="str">
        <f>VLOOKUP(Table1[[#This Row],[Code Product Name]], ProductNameTable[], 2, FALSE)</f>
        <v>Play Shortalls</v>
      </c>
      <c r="J688" t="str">
        <f>VLOOKUP(Table1[[#This Row],[Code Product Print]], ProductPrintTable[], 2, FALSE)</f>
        <v>Unicorns</v>
      </c>
      <c r="K688" s="2" t="str">
        <f>VLOOKUP(MID(Table1[[#This Row],[SKU]],5,2)&amp;IF(MID(Table1[[#This Row],[SKU]], 7,1) ="L", "L", ""), ProductSizeTable[], 2, FALSE)</f>
        <v>XL</v>
      </c>
      <c r="L688" s="2" t="str">
        <f>IF(Table1[[#This Row],[Gender Product Name]] = "Neutral", Table1[[#This Row],[Gender Product Print]])</f>
        <v>Female</v>
      </c>
      <c r="M688" s="2" t="str">
        <f>LEFT(Table1[[#This Row],[SKU]], 2)</f>
        <v>02</v>
      </c>
      <c r="N688" s="2" t="str">
        <f>LEFT(Table1[[#This Row],[SKU]], 4)</f>
        <v>0210</v>
      </c>
      <c r="O688" s="2" t="str">
        <f>MID(Table1[[#This Row],[SKU]],IF(MID(Table1[[#This Row],[SKU]], 7,1) ="L", 8, 7),2)</f>
        <v>UN</v>
      </c>
      <c r="P688" s="2" t="str">
        <f>MID(Table1[[#This Row],[SKU]],5,2)&amp;IF(MID(Table1[[#This Row],[SKU]], 7,1) ="L", "L", "")</f>
        <v>04</v>
      </c>
      <c r="Q688" s="2" t="str">
        <f>VLOOKUP(Table1[[#This Row],[Code Product Name]], ProductNameTable[], 3, FALSE)</f>
        <v>Neutral</v>
      </c>
      <c r="R688" s="2" t="str">
        <f>VLOOKUP(Table1[[#This Row],[Code Product Print]], ProductPrintTable[], 3, FALSE)</f>
        <v>Female</v>
      </c>
      <c r="S688" s="2"/>
    </row>
    <row r="689" spans="1:19" ht="15" x14ac:dyDescent="0.2">
      <c r="A689" t="s">
        <v>508</v>
      </c>
      <c r="B689" t="b">
        <v>1</v>
      </c>
      <c r="C689" t="b">
        <v>0</v>
      </c>
      <c r="D689" t="s">
        <v>509</v>
      </c>
      <c r="F689">
        <v>10</v>
      </c>
      <c r="H689" t="str">
        <f>VLOOKUP(Table1[[#This Row],[Code Product Line]],ProductLineTable[], 2,FALSE)</f>
        <v>Snappies</v>
      </c>
      <c r="I689" t="str">
        <f>VLOOKUP(Table1[[#This Row],[Code Product Name]], ProductNameTable[], 2, FALSE)</f>
        <v>Play Shortalls</v>
      </c>
      <c r="J689" t="str">
        <f>VLOOKUP(Table1[[#This Row],[Code Product Print]], ProductPrintTable[], 2, FALSE)</f>
        <v>White</v>
      </c>
      <c r="K689" s="2" t="str">
        <f>VLOOKUP(MID(Table1[[#This Row],[SKU]],5,2)&amp;IF(MID(Table1[[#This Row],[SKU]], 7,1) ="L", "L", ""), ProductSizeTable[], 2, FALSE)</f>
        <v>XL</v>
      </c>
      <c r="L689" s="2" t="str">
        <f>IF(Table1[[#This Row],[Gender Product Name]] = "Neutral", Table1[[#This Row],[Gender Product Print]])</f>
        <v>Neutral</v>
      </c>
      <c r="M689" s="2" t="str">
        <f>LEFT(Table1[[#This Row],[SKU]], 2)</f>
        <v>02</v>
      </c>
      <c r="N689" s="2" t="str">
        <f>LEFT(Table1[[#This Row],[SKU]], 4)</f>
        <v>0210</v>
      </c>
      <c r="O689" s="2" t="str">
        <f>MID(Table1[[#This Row],[SKU]],IF(MID(Table1[[#This Row],[SKU]], 7,1) ="L", 8, 7),2)</f>
        <v>WH</v>
      </c>
      <c r="P689" s="2" t="str">
        <f>MID(Table1[[#This Row],[SKU]],5,2)&amp;IF(MID(Table1[[#This Row],[SKU]], 7,1) ="L", "L", "")</f>
        <v>04</v>
      </c>
      <c r="Q689" s="2" t="str">
        <f>VLOOKUP(Table1[[#This Row],[Code Product Name]], ProductNameTable[], 3, FALSE)</f>
        <v>Neutral</v>
      </c>
      <c r="R689" s="2" t="str">
        <f>VLOOKUP(Table1[[#This Row],[Code Product Print]], ProductPrintTable[], 3, FALSE)</f>
        <v>Neutral</v>
      </c>
      <c r="S689" s="2"/>
    </row>
    <row r="690" spans="1:19" ht="15" x14ac:dyDescent="0.2">
      <c r="A690" t="s">
        <v>510</v>
      </c>
      <c r="B690" t="b">
        <v>1</v>
      </c>
      <c r="C690" t="b">
        <v>0</v>
      </c>
      <c r="D690" t="s">
        <v>511</v>
      </c>
      <c r="F690">
        <v>10</v>
      </c>
      <c r="H690" t="str">
        <f>VLOOKUP(Table1[[#This Row],[Code Product Line]],ProductLineTable[], 2,FALSE)</f>
        <v>Snappies</v>
      </c>
      <c r="I690" t="str">
        <f>VLOOKUP(Table1[[#This Row],[Code Product Name]], ProductNameTable[], 2, FALSE)</f>
        <v>Play Shortalls</v>
      </c>
      <c r="J690" t="str">
        <f>VLOOKUP(Table1[[#This Row],[Code Product Print]], ProductPrintTable[], 2, FALSE)</f>
        <v>Black</v>
      </c>
      <c r="K690" s="2" t="str">
        <f>VLOOKUP(MID(Table1[[#This Row],[SKU]],5,2)&amp;IF(MID(Table1[[#This Row],[SKU]], 7,1) ="L", "L", ""), ProductSizeTable[], 2, FALSE)</f>
        <v>XXL</v>
      </c>
      <c r="L690" s="2" t="str">
        <f>IF(Table1[[#This Row],[Gender Product Name]] = "Neutral", Table1[[#This Row],[Gender Product Print]])</f>
        <v>Neutral</v>
      </c>
      <c r="M690" s="2" t="str">
        <f>LEFT(Table1[[#This Row],[SKU]], 2)</f>
        <v>02</v>
      </c>
      <c r="N690" s="2" t="str">
        <f>LEFT(Table1[[#This Row],[SKU]], 4)</f>
        <v>0210</v>
      </c>
      <c r="O690" s="2" t="str">
        <f>MID(Table1[[#This Row],[SKU]],IF(MID(Table1[[#This Row],[SKU]], 7,1) ="L", 8, 7),2)</f>
        <v>BK</v>
      </c>
      <c r="P690" s="2" t="str">
        <f>MID(Table1[[#This Row],[SKU]],5,2)&amp;IF(MID(Table1[[#This Row],[SKU]], 7,1) ="L", "L", "")</f>
        <v>05</v>
      </c>
      <c r="Q690" s="2" t="str">
        <f>VLOOKUP(Table1[[#This Row],[Code Product Name]], ProductNameTable[], 3, FALSE)</f>
        <v>Neutral</v>
      </c>
      <c r="R690" s="2" t="str">
        <f>VLOOKUP(Table1[[#This Row],[Code Product Print]], ProductPrintTable[], 3, FALSE)</f>
        <v>Neutral</v>
      </c>
      <c r="S690" s="2"/>
    </row>
    <row r="691" spans="1:19" ht="15" x14ac:dyDescent="0.2">
      <c r="A691" t="s">
        <v>512</v>
      </c>
      <c r="B691" t="b">
        <v>1</v>
      </c>
      <c r="C691" t="b">
        <v>0</v>
      </c>
      <c r="D691" t="s">
        <v>513</v>
      </c>
      <c r="F691">
        <v>10</v>
      </c>
      <c r="H691" t="str">
        <f>VLOOKUP(Table1[[#This Row],[Code Product Line]],ProductLineTable[], 2,FALSE)</f>
        <v>Snappies</v>
      </c>
      <c r="I691" t="str">
        <f>VLOOKUP(Table1[[#This Row],[Code Product Name]], ProductNameTable[], 2, FALSE)</f>
        <v>Play Shortalls</v>
      </c>
      <c r="J691" t="str">
        <f>VLOOKUP(Table1[[#This Row],[Code Product Print]], ProductPrintTable[], 2, FALSE)</f>
        <v>Blue</v>
      </c>
      <c r="K691" s="2" t="str">
        <f>VLOOKUP(MID(Table1[[#This Row],[SKU]],5,2)&amp;IF(MID(Table1[[#This Row],[SKU]], 7,1) ="L", "L", ""), ProductSizeTable[], 2, FALSE)</f>
        <v>XXL</v>
      </c>
      <c r="L691" s="2" t="str">
        <f>IF(Table1[[#This Row],[Gender Product Name]] = "Neutral", Table1[[#This Row],[Gender Product Print]])</f>
        <v>Neutral</v>
      </c>
      <c r="M691" s="2" t="str">
        <f>LEFT(Table1[[#This Row],[SKU]], 2)</f>
        <v>02</v>
      </c>
      <c r="N691" s="2" t="str">
        <f>LEFT(Table1[[#This Row],[SKU]], 4)</f>
        <v>0210</v>
      </c>
      <c r="O691" s="2" t="str">
        <f>MID(Table1[[#This Row],[SKU]],IF(MID(Table1[[#This Row],[SKU]], 7,1) ="L", 8, 7),2)</f>
        <v>BL</v>
      </c>
      <c r="P691" s="2" t="str">
        <f>MID(Table1[[#This Row],[SKU]],5,2)&amp;IF(MID(Table1[[#This Row],[SKU]], 7,1) ="L", "L", "")</f>
        <v>05</v>
      </c>
      <c r="Q691" s="2" t="str">
        <f>VLOOKUP(Table1[[#This Row],[Code Product Name]], ProductNameTable[], 3, FALSE)</f>
        <v>Neutral</v>
      </c>
      <c r="R691" s="2" t="str">
        <f>VLOOKUP(Table1[[#This Row],[Code Product Print]], ProductPrintTable[], 3, FALSE)</f>
        <v>Neutral</v>
      </c>
      <c r="S691" s="2"/>
    </row>
    <row r="692" spans="1:19" ht="15" x14ac:dyDescent="0.2">
      <c r="A692" t="s">
        <v>514</v>
      </c>
      <c r="B692" t="b">
        <v>1</v>
      </c>
      <c r="C692" t="b">
        <v>0</v>
      </c>
      <c r="D692" t="s">
        <v>515</v>
      </c>
      <c r="F692">
        <v>10</v>
      </c>
      <c r="H692" t="str">
        <f>VLOOKUP(Table1[[#This Row],[Code Product Line]],ProductLineTable[], 2,FALSE)</f>
        <v>Snappies</v>
      </c>
      <c r="I692" t="str">
        <f>VLOOKUP(Table1[[#This Row],[Code Product Name]], ProductNameTable[], 2, FALSE)</f>
        <v>Play Shortalls</v>
      </c>
      <c r="J692" t="str">
        <f>VLOOKUP(Table1[[#This Row],[Code Product Print]], ProductPrintTable[], 2, FALSE)</f>
        <v>Cammies</v>
      </c>
      <c r="K692" s="2" t="str">
        <f>VLOOKUP(MID(Table1[[#This Row],[SKU]],5,2)&amp;IF(MID(Table1[[#This Row],[SKU]], 7,1) ="L", "L", ""), ProductSizeTable[], 2, FALSE)</f>
        <v>XXL</v>
      </c>
      <c r="L692" s="2" t="str">
        <f>IF(Table1[[#This Row],[Gender Product Name]] = "Neutral", Table1[[#This Row],[Gender Product Print]])</f>
        <v>Neutral</v>
      </c>
      <c r="M692" s="2" t="str">
        <f>LEFT(Table1[[#This Row],[SKU]], 2)</f>
        <v>02</v>
      </c>
      <c r="N692" s="2" t="str">
        <f>LEFT(Table1[[#This Row],[SKU]], 4)</f>
        <v>0210</v>
      </c>
      <c r="O692" s="2" t="str">
        <f>MID(Table1[[#This Row],[SKU]],IF(MID(Table1[[#This Row],[SKU]], 7,1) ="L", 8, 7),2)</f>
        <v>CA</v>
      </c>
      <c r="P692" s="2" t="str">
        <f>MID(Table1[[#This Row],[SKU]],5,2)&amp;IF(MID(Table1[[#This Row],[SKU]], 7,1) ="L", "L", "")</f>
        <v>05</v>
      </c>
      <c r="Q692" s="2" t="str">
        <f>VLOOKUP(Table1[[#This Row],[Code Product Name]], ProductNameTable[], 3, FALSE)</f>
        <v>Neutral</v>
      </c>
      <c r="R692" s="2" t="str">
        <f>VLOOKUP(Table1[[#This Row],[Code Product Print]], ProductPrintTable[], 3, FALSE)</f>
        <v>Neutral</v>
      </c>
      <c r="S692" s="2"/>
    </row>
    <row r="693" spans="1:19" ht="15" x14ac:dyDescent="0.2">
      <c r="A693" t="s">
        <v>516</v>
      </c>
      <c r="B693" t="b">
        <v>1</v>
      </c>
      <c r="C693" t="b">
        <v>0</v>
      </c>
      <c r="D693" t="s">
        <v>517</v>
      </c>
      <c r="F693">
        <v>50</v>
      </c>
      <c r="H693" t="str">
        <f>VLOOKUP(Table1[[#This Row],[Code Product Line]],ProductLineTable[], 2,FALSE)</f>
        <v>Snappies</v>
      </c>
      <c r="I693" t="str">
        <f>VLOOKUP(Table1[[#This Row],[Code Product Name]], ProductNameTable[], 2, FALSE)</f>
        <v>Play Shortalls</v>
      </c>
      <c r="J693" t="str">
        <f>VLOOKUP(Table1[[#This Row],[Code Product Print]], ProductPrintTable[], 2, FALSE)</f>
        <v>Camelot</v>
      </c>
      <c r="K693" s="2" t="str">
        <f>VLOOKUP(MID(Table1[[#This Row],[SKU]],5,2)&amp;IF(MID(Table1[[#This Row],[SKU]], 7,1) ="L", "L", ""), ProductSizeTable[], 2, FALSE)</f>
        <v>XXL</v>
      </c>
      <c r="L693" s="2" t="str">
        <f>IF(Table1[[#This Row],[Gender Product Name]] = "Neutral", Table1[[#This Row],[Gender Product Print]])</f>
        <v>Neutral</v>
      </c>
      <c r="M693" s="2" t="str">
        <f>LEFT(Table1[[#This Row],[SKU]], 2)</f>
        <v>02</v>
      </c>
      <c r="N693" s="2" t="str">
        <f>LEFT(Table1[[#This Row],[SKU]], 4)</f>
        <v>0210</v>
      </c>
      <c r="O693" s="2" t="str">
        <f>MID(Table1[[#This Row],[SKU]],IF(MID(Table1[[#This Row],[SKU]], 7,1) ="L", 8, 7),2)</f>
        <v>CL</v>
      </c>
      <c r="P693" s="2" t="str">
        <f>MID(Table1[[#This Row],[SKU]],5,2)&amp;IF(MID(Table1[[#This Row],[SKU]], 7,1) ="L", "L", "")</f>
        <v>05</v>
      </c>
      <c r="Q693" s="2" t="str">
        <f>VLOOKUP(Table1[[#This Row],[Code Product Name]], ProductNameTable[], 3, FALSE)</f>
        <v>Neutral</v>
      </c>
      <c r="R693" s="2" t="str">
        <f>VLOOKUP(Table1[[#This Row],[Code Product Print]], ProductPrintTable[], 3, FALSE)</f>
        <v>Neutral</v>
      </c>
      <c r="S693" s="2"/>
    </row>
    <row r="694" spans="1:19" ht="15" x14ac:dyDescent="0.2">
      <c r="A694" t="s">
        <v>518</v>
      </c>
      <c r="B694" t="b">
        <v>1</v>
      </c>
      <c r="C694" t="b">
        <v>0</v>
      </c>
      <c r="D694" t="s">
        <v>519</v>
      </c>
      <c r="F694">
        <v>50</v>
      </c>
      <c r="H694" t="str">
        <f>VLOOKUP(Table1[[#This Row],[Code Product Line]],ProductLineTable[], 2,FALSE)</f>
        <v>Snappies</v>
      </c>
      <c r="I694" t="str">
        <f>VLOOKUP(Table1[[#This Row],[Code Product Name]], ProductNameTable[], 2, FALSE)</f>
        <v>Play Shortalls</v>
      </c>
      <c r="J694" t="str">
        <f>VLOOKUP(Table1[[#This Row],[Code Product Print]], ProductPrintTable[], 2, FALSE)</f>
        <v>Cammies Pink</v>
      </c>
      <c r="K694" s="2" t="str">
        <f>VLOOKUP(MID(Table1[[#This Row],[SKU]],5,2)&amp;IF(MID(Table1[[#This Row],[SKU]], 7,1) ="L", "L", ""), ProductSizeTable[], 2, FALSE)</f>
        <v>XXL</v>
      </c>
      <c r="L694" s="2" t="str">
        <f>IF(Table1[[#This Row],[Gender Product Name]] = "Neutral", Table1[[#This Row],[Gender Product Print]])</f>
        <v>Female</v>
      </c>
      <c r="M694" s="2" t="str">
        <f>LEFT(Table1[[#This Row],[SKU]], 2)</f>
        <v>02</v>
      </c>
      <c r="N694" s="2" t="str">
        <f>LEFT(Table1[[#This Row],[SKU]], 4)</f>
        <v>0210</v>
      </c>
      <c r="O694" s="2" t="str">
        <f>MID(Table1[[#This Row],[SKU]],IF(MID(Table1[[#This Row],[SKU]], 7,1) ="L", 8, 7),2)</f>
        <v>CP</v>
      </c>
      <c r="P694" s="2" t="str">
        <f>MID(Table1[[#This Row],[SKU]],5,2)&amp;IF(MID(Table1[[#This Row],[SKU]], 7,1) ="L", "L", "")</f>
        <v>05</v>
      </c>
      <c r="Q694" s="2" t="str">
        <f>VLOOKUP(Table1[[#This Row],[Code Product Name]], ProductNameTable[], 3, FALSE)</f>
        <v>Neutral</v>
      </c>
      <c r="R694" s="2" t="str">
        <f>VLOOKUP(Table1[[#This Row],[Code Product Print]], ProductPrintTable[], 3, FALSE)</f>
        <v>Female</v>
      </c>
      <c r="S694" s="2"/>
    </row>
    <row r="695" spans="1:19" ht="15" x14ac:dyDescent="0.2">
      <c r="A695" t="s">
        <v>520</v>
      </c>
      <c r="B695" t="b">
        <v>1</v>
      </c>
      <c r="C695" t="b">
        <v>0</v>
      </c>
      <c r="D695" t="s">
        <v>521</v>
      </c>
      <c r="F695">
        <v>50</v>
      </c>
      <c r="H695" t="str">
        <f>VLOOKUP(Table1[[#This Row],[Code Product Line]],ProductLineTable[], 2,FALSE)</f>
        <v>Snappies</v>
      </c>
      <c r="I695" t="str">
        <f>VLOOKUP(Table1[[#This Row],[Code Product Name]], ProductNameTable[], 2, FALSE)</f>
        <v>Play Shortalls</v>
      </c>
      <c r="J695" t="str">
        <f>VLOOKUP(Table1[[#This Row],[Code Product Print]], ProductPrintTable[], 2, FALSE)</f>
        <v>Galactic</v>
      </c>
      <c r="K695" s="2" t="str">
        <f>VLOOKUP(MID(Table1[[#This Row],[SKU]],5,2)&amp;IF(MID(Table1[[#This Row],[SKU]], 7,1) ="L", "L", ""), ProductSizeTable[], 2, FALSE)</f>
        <v>XXL</v>
      </c>
      <c r="L695" s="2" t="str">
        <f>IF(Table1[[#This Row],[Gender Product Name]] = "Neutral", Table1[[#This Row],[Gender Product Print]])</f>
        <v>Neutral</v>
      </c>
      <c r="M695" s="2" t="str">
        <f>LEFT(Table1[[#This Row],[SKU]], 2)</f>
        <v>02</v>
      </c>
      <c r="N695" s="2" t="str">
        <f>LEFT(Table1[[#This Row],[SKU]], 4)</f>
        <v>0210</v>
      </c>
      <c r="O695" s="2" t="str">
        <f>MID(Table1[[#This Row],[SKU]],IF(MID(Table1[[#This Row],[SKU]], 7,1) ="L", 8, 7),2)</f>
        <v>GA</v>
      </c>
      <c r="P695" s="2" t="str">
        <f>MID(Table1[[#This Row],[SKU]],5,2)&amp;IF(MID(Table1[[#This Row],[SKU]], 7,1) ="L", "L", "")</f>
        <v>05</v>
      </c>
      <c r="Q695" s="2" t="str">
        <f>VLOOKUP(Table1[[#This Row],[Code Product Name]], ProductNameTable[], 3, FALSE)</f>
        <v>Neutral</v>
      </c>
      <c r="R695" s="2" t="str">
        <f>VLOOKUP(Table1[[#This Row],[Code Product Print]], ProductPrintTable[], 3, FALSE)</f>
        <v>Neutral</v>
      </c>
      <c r="S695" s="2"/>
    </row>
    <row r="696" spans="1:19" ht="15" x14ac:dyDescent="0.2">
      <c r="A696" t="s">
        <v>522</v>
      </c>
      <c r="B696" t="b">
        <v>0</v>
      </c>
      <c r="C696" t="b">
        <v>0</v>
      </c>
      <c r="D696" t="s">
        <v>523</v>
      </c>
      <c r="F696">
        <v>10</v>
      </c>
      <c r="H696" t="str">
        <f>VLOOKUP(Table1[[#This Row],[Code Product Line]],ProductLineTable[], 2,FALSE)</f>
        <v>Snappies</v>
      </c>
      <c r="I696" t="str">
        <f>VLOOKUP(Table1[[#This Row],[Code Product Name]], ProductNameTable[], 2, FALSE)</f>
        <v>Play Shortalls</v>
      </c>
      <c r="J696" t="str">
        <f>VLOOKUP(Table1[[#This Row],[Code Product Print]], ProductPrintTable[], 2, FALSE)</f>
        <v>Green</v>
      </c>
      <c r="K696" s="2" t="str">
        <f>VLOOKUP(MID(Table1[[#This Row],[SKU]],5,2)&amp;IF(MID(Table1[[#This Row],[SKU]], 7,1) ="L", "L", ""), ProductSizeTable[], 2, FALSE)</f>
        <v>XXL</v>
      </c>
      <c r="L696" s="2" t="str">
        <f>IF(Table1[[#This Row],[Gender Product Name]] = "Neutral", Table1[[#This Row],[Gender Product Print]])</f>
        <v>Neutral</v>
      </c>
      <c r="M696" s="2" t="str">
        <f>LEFT(Table1[[#This Row],[SKU]], 2)</f>
        <v>02</v>
      </c>
      <c r="N696" s="2" t="str">
        <f>LEFT(Table1[[#This Row],[SKU]], 4)</f>
        <v>0210</v>
      </c>
      <c r="O696" s="2" t="str">
        <f>MID(Table1[[#This Row],[SKU]],IF(MID(Table1[[#This Row],[SKU]], 7,1) ="L", 8, 7),2)</f>
        <v>GR</v>
      </c>
      <c r="P696" s="2" t="str">
        <f>MID(Table1[[#This Row],[SKU]],5,2)&amp;IF(MID(Table1[[#This Row],[SKU]], 7,1) ="L", "L", "")</f>
        <v>05</v>
      </c>
      <c r="Q696" s="2" t="str">
        <f>VLOOKUP(Table1[[#This Row],[Code Product Name]], ProductNameTable[], 3, FALSE)</f>
        <v>Neutral</v>
      </c>
      <c r="R696" s="2" t="str">
        <f>VLOOKUP(Table1[[#This Row],[Code Product Print]], ProductPrintTable[], 3, FALSE)</f>
        <v>Neutral</v>
      </c>
      <c r="S696" s="2"/>
    </row>
    <row r="697" spans="1:19" ht="15" x14ac:dyDescent="0.2">
      <c r="A697" t="s">
        <v>524</v>
      </c>
      <c r="B697" t="b">
        <v>0</v>
      </c>
      <c r="C697" t="b">
        <v>0</v>
      </c>
      <c r="D697" t="s">
        <v>525</v>
      </c>
      <c r="F697">
        <v>10</v>
      </c>
      <c r="H697" t="str">
        <f>VLOOKUP(Table1[[#This Row],[Code Product Line]],ProductLineTable[], 2,FALSE)</f>
        <v>Snappies</v>
      </c>
      <c r="I697" t="str">
        <f>VLOOKUP(Table1[[#This Row],[Code Product Name]], ProductNameTable[], 2, FALSE)</f>
        <v>Play Shortalls</v>
      </c>
      <c r="J697" t="str">
        <f>VLOOKUP(Table1[[#This Row],[Code Product Print]], ProductPrintTable[], 2, FALSE)</f>
        <v>Overnights</v>
      </c>
      <c r="K697" s="2" t="str">
        <f>VLOOKUP(MID(Table1[[#This Row],[SKU]],5,2)&amp;IF(MID(Table1[[#This Row],[SKU]], 7,1) ="L", "L", ""), ProductSizeTable[], 2, FALSE)</f>
        <v>XXL</v>
      </c>
      <c r="L697" s="2" t="str">
        <f>IF(Table1[[#This Row],[Gender Product Name]] = "Neutral", Table1[[#This Row],[Gender Product Print]])</f>
        <v>Neutral</v>
      </c>
      <c r="M697" s="2" t="str">
        <f>LEFT(Table1[[#This Row],[SKU]], 2)</f>
        <v>02</v>
      </c>
      <c r="N697" s="2" t="str">
        <f>LEFT(Table1[[#This Row],[SKU]], 4)</f>
        <v>0210</v>
      </c>
      <c r="O697" s="2" t="str">
        <f>MID(Table1[[#This Row],[SKU]],IF(MID(Table1[[#This Row],[SKU]], 7,1) ="L", 8, 7),2)</f>
        <v>ON</v>
      </c>
      <c r="P697" s="2" t="str">
        <f>MID(Table1[[#This Row],[SKU]],5,2)&amp;IF(MID(Table1[[#This Row],[SKU]], 7,1) ="L", "L", "")</f>
        <v>05</v>
      </c>
      <c r="Q697" s="2" t="str">
        <f>VLOOKUP(Table1[[#This Row],[Code Product Name]], ProductNameTable[], 3, FALSE)</f>
        <v>Neutral</v>
      </c>
      <c r="R697" s="2" t="str">
        <f>VLOOKUP(Table1[[#This Row],[Code Product Print]], ProductPrintTable[], 3, FALSE)</f>
        <v>Neutral</v>
      </c>
      <c r="S697" s="2"/>
    </row>
    <row r="698" spans="1:19" ht="15" x14ac:dyDescent="0.2">
      <c r="A698" t="s">
        <v>526</v>
      </c>
      <c r="B698" t="b">
        <v>1</v>
      </c>
      <c r="C698" t="b">
        <v>0</v>
      </c>
      <c r="D698" t="s">
        <v>527</v>
      </c>
      <c r="H698" t="str">
        <f>VLOOKUP(Table1[[#This Row],[Code Product Line]],ProductLineTable[], 2,FALSE)</f>
        <v>Snappies</v>
      </c>
      <c r="I698" t="str">
        <f>VLOOKUP(Table1[[#This Row],[Code Product Name]], ProductNameTable[], 2, FALSE)</f>
        <v>Play Shortalls</v>
      </c>
      <c r="J698" t="str">
        <f>VLOOKUP(Table1[[#This Row],[Code Product Print]], ProductPrintTable[], 2, FALSE)</f>
        <v>Overnights</v>
      </c>
      <c r="K698" s="2" t="str">
        <f>VLOOKUP(MID(Table1[[#This Row],[SKU]],5,2)&amp;IF(MID(Table1[[#This Row],[SKU]], 7,1) ="L", "L", ""), ProductSizeTable[], 2, FALSE)</f>
        <v>XXL</v>
      </c>
      <c r="L698" s="2" t="str">
        <f>IF(Table1[[#This Row],[Gender Product Name]] = "Neutral", Table1[[#This Row],[Gender Product Print]])</f>
        <v>Neutral</v>
      </c>
      <c r="M698" s="2" t="str">
        <f>LEFT(Table1[[#This Row],[SKU]], 2)</f>
        <v>02</v>
      </c>
      <c r="N698" s="2" t="str">
        <f>LEFT(Table1[[#This Row],[SKU]], 4)</f>
        <v>0210</v>
      </c>
      <c r="O698" s="2" t="str">
        <f>MID(Table1[[#This Row],[SKU]],IF(MID(Table1[[#This Row],[SKU]], 7,1) ="L", 8, 7),2)</f>
        <v>ON</v>
      </c>
      <c r="P698" s="2" t="str">
        <f>MID(Table1[[#This Row],[SKU]],5,2)&amp;IF(MID(Table1[[#This Row],[SKU]], 7,1) ="L", "L", "")</f>
        <v>05</v>
      </c>
      <c r="Q698" s="2" t="str">
        <f>VLOOKUP(Table1[[#This Row],[Code Product Name]], ProductNameTable[], 3, FALSE)</f>
        <v>Neutral</v>
      </c>
      <c r="R698" s="2" t="str">
        <f>VLOOKUP(Table1[[#This Row],[Code Product Print]], ProductPrintTable[], 3, FALSE)</f>
        <v>Neutral</v>
      </c>
      <c r="S698" s="2"/>
    </row>
    <row r="699" spans="1:19" ht="15" x14ac:dyDescent="0.2">
      <c r="A699" t="s">
        <v>528</v>
      </c>
      <c r="B699" t="b">
        <v>1</v>
      </c>
      <c r="C699" t="b">
        <v>0</v>
      </c>
      <c r="D699" t="s">
        <v>529</v>
      </c>
      <c r="F699">
        <v>10</v>
      </c>
      <c r="H699" t="str">
        <f>VLOOKUP(Table1[[#This Row],[Code Product Line]],ProductLineTable[], 2,FALSE)</f>
        <v>Snappies</v>
      </c>
      <c r="I699" t="str">
        <f>VLOOKUP(Table1[[#This Row],[Code Product Name]], ProductNameTable[], 2, FALSE)</f>
        <v>Play Shortalls</v>
      </c>
      <c r="J699" t="str">
        <f>VLOOKUP(Table1[[#This Row],[Code Product Print]], ProductPrintTable[], 2, FALSE)</f>
        <v>Puppers</v>
      </c>
      <c r="K699" s="2" t="str">
        <f>VLOOKUP(MID(Table1[[#This Row],[SKU]],5,2)&amp;IF(MID(Table1[[#This Row],[SKU]], 7,1) ="L", "L", ""), ProductSizeTable[], 2, FALSE)</f>
        <v>XXL</v>
      </c>
      <c r="L699" s="2" t="str">
        <f>IF(Table1[[#This Row],[Gender Product Name]] = "Neutral", Table1[[#This Row],[Gender Product Print]])</f>
        <v>Neutral</v>
      </c>
      <c r="M699" s="2" t="str">
        <f>LEFT(Table1[[#This Row],[SKU]], 2)</f>
        <v>02</v>
      </c>
      <c r="N699" s="2" t="str">
        <f>LEFT(Table1[[#This Row],[SKU]], 4)</f>
        <v>0210</v>
      </c>
      <c r="O699" s="2" t="str">
        <f>MID(Table1[[#This Row],[SKU]],IF(MID(Table1[[#This Row],[SKU]], 7,1) ="L", 8, 7),2)</f>
        <v>PU</v>
      </c>
      <c r="P699" s="2" t="str">
        <f>MID(Table1[[#This Row],[SKU]],5,2)&amp;IF(MID(Table1[[#This Row],[SKU]], 7,1) ="L", "L", "")</f>
        <v>05</v>
      </c>
      <c r="Q699" s="2" t="str">
        <f>VLOOKUP(Table1[[#This Row],[Code Product Name]], ProductNameTable[], 3, FALSE)</f>
        <v>Neutral</v>
      </c>
      <c r="R699" s="2" t="str">
        <f>VLOOKUP(Table1[[#This Row],[Code Product Print]], ProductPrintTable[], 3, FALSE)</f>
        <v>Neutral</v>
      </c>
      <c r="S699" s="2"/>
    </row>
    <row r="700" spans="1:19" ht="15" x14ac:dyDescent="0.2">
      <c r="A700" t="s">
        <v>530</v>
      </c>
      <c r="B700" t="b">
        <v>1</v>
      </c>
      <c r="C700" t="b">
        <v>0</v>
      </c>
      <c r="D700" t="s">
        <v>531</v>
      </c>
      <c r="F700">
        <v>10</v>
      </c>
      <c r="H700" t="str">
        <f>VLOOKUP(Table1[[#This Row],[Code Product Line]],ProductLineTable[], 2,FALSE)</f>
        <v>Snappies</v>
      </c>
      <c r="I700" t="str">
        <f>VLOOKUP(Table1[[#This Row],[Code Product Name]], ProductNameTable[], 2, FALSE)</f>
        <v>Play Shortalls</v>
      </c>
      <c r="J700" t="str">
        <f>VLOOKUP(Table1[[#This Row],[Code Product Print]], ProductPrintTable[], 2, FALSE)</f>
        <v>Rawrs</v>
      </c>
      <c r="K700" s="2" t="str">
        <f>VLOOKUP(MID(Table1[[#This Row],[SKU]],5,2)&amp;IF(MID(Table1[[#This Row],[SKU]], 7,1) ="L", "L", ""), ProductSizeTable[], 2, FALSE)</f>
        <v>XXL</v>
      </c>
      <c r="L700" s="2" t="str">
        <f>IF(Table1[[#This Row],[Gender Product Name]] = "Neutral", Table1[[#This Row],[Gender Product Print]])</f>
        <v>Neutral</v>
      </c>
      <c r="M700" s="2" t="str">
        <f>LEFT(Table1[[#This Row],[SKU]], 2)</f>
        <v>02</v>
      </c>
      <c r="N700" s="2" t="str">
        <f>LEFT(Table1[[#This Row],[SKU]], 4)</f>
        <v>0210</v>
      </c>
      <c r="O700" s="2" t="str">
        <f>MID(Table1[[#This Row],[SKU]],IF(MID(Table1[[#This Row],[SKU]], 7,1) ="L", 8, 7),2)</f>
        <v>RA</v>
      </c>
      <c r="P700" s="2" t="str">
        <f>MID(Table1[[#This Row],[SKU]],5,2)&amp;IF(MID(Table1[[#This Row],[SKU]], 7,1) ="L", "L", "")</f>
        <v>05</v>
      </c>
      <c r="Q700" s="2" t="str">
        <f>VLOOKUP(Table1[[#This Row],[Code Product Name]], ProductNameTable[], 3, FALSE)</f>
        <v>Neutral</v>
      </c>
      <c r="R700" s="2" t="str">
        <f>VLOOKUP(Table1[[#This Row],[Code Product Print]], ProductPrintTable[], 3, FALSE)</f>
        <v>Neutral</v>
      </c>
      <c r="S700" s="2"/>
    </row>
    <row r="701" spans="1:19" ht="15" x14ac:dyDescent="0.2">
      <c r="A701" t="s">
        <v>532</v>
      </c>
      <c r="B701" t="b">
        <v>1</v>
      </c>
      <c r="C701" t="b">
        <v>0</v>
      </c>
      <c r="D701" t="s">
        <v>533</v>
      </c>
      <c r="F701">
        <v>10</v>
      </c>
      <c r="H701" t="str">
        <f>VLOOKUP(Table1[[#This Row],[Code Product Line]],ProductLineTable[], 2,FALSE)</f>
        <v>Snappies</v>
      </c>
      <c r="I701" t="str">
        <f>VLOOKUP(Table1[[#This Row],[Code Product Name]], ProductNameTable[], 2, FALSE)</f>
        <v>Play Shortalls</v>
      </c>
      <c r="J701" t="str">
        <f>VLOOKUP(Table1[[#This Row],[Code Product Print]], ProductPrintTable[], 2, FALSE)</f>
        <v>Red</v>
      </c>
      <c r="K701" s="2" t="str">
        <f>VLOOKUP(MID(Table1[[#This Row],[SKU]],5,2)&amp;IF(MID(Table1[[#This Row],[SKU]], 7,1) ="L", "L", ""), ProductSizeTable[], 2, FALSE)</f>
        <v>XXL</v>
      </c>
      <c r="L701" s="2" t="str">
        <f>IF(Table1[[#This Row],[Gender Product Name]] = "Neutral", Table1[[#This Row],[Gender Product Print]])</f>
        <v>Neutral</v>
      </c>
      <c r="M701" s="2" t="str">
        <f>LEFT(Table1[[#This Row],[SKU]], 2)</f>
        <v>02</v>
      </c>
      <c r="N701" s="2" t="str">
        <f>LEFT(Table1[[#This Row],[SKU]], 4)</f>
        <v>0210</v>
      </c>
      <c r="O701" s="2" t="str">
        <f>MID(Table1[[#This Row],[SKU]],IF(MID(Table1[[#This Row],[SKU]], 7,1) ="L", 8, 7),2)</f>
        <v>RE</v>
      </c>
      <c r="P701" s="2" t="str">
        <f>MID(Table1[[#This Row],[SKU]],5,2)&amp;IF(MID(Table1[[#This Row],[SKU]], 7,1) ="L", "L", "")</f>
        <v>05</v>
      </c>
      <c r="Q701" s="2" t="str">
        <f>VLOOKUP(Table1[[#This Row],[Code Product Name]], ProductNameTable[], 3, FALSE)</f>
        <v>Neutral</v>
      </c>
      <c r="R701" s="2" t="str">
        <f>VLOOKUP(Table1[[#This Row],[Code Product Print]], ProductPrintTable[], 3, FALSE)</f>
        <v>Neutral</v>
      </c>
      <c r="S701" s="2"/>
    </row>
    <row r="702" spans="1:19" ht="15" x14ac:dyDescent="0.2">
      <c r="A702" t="s">
        <v>2058</v>
      </c>
      <c r="B702" t="b">
        <v>1</v>
      </c>
      <c r="C702" t="b">
        <v>0</v>
      </c>
      <c r="D702" t="s">
        <v>2059</v>
      </c>
      <c r="F702">
        <v>10</v>
      </c>
      <c r="H702" t="str">
        <f>VLOOKUP(Table1[[#This Row],[Code Product Line]],ProductLineTable[], 2,FALSE)</f>
        <v>Snappies</v>
      </c>
      <c r="I702" t="str">
        <f>VLOOKUP(Table1[[#This Row],[Code Product Name]], ProductNameTable[], 2, FALSE)</f>
        <v>Play Shortalls</v>
      </c>
      <c r="J702" t="str">
        <f>VLOOKUP(Table1[[#This Row],[Code Product Print]], ProductPrintTable[], 2, FALSE)</f>
        <v>White</v>
      </c>
      <c r="K702" s="2" t="str">
        <f>VLOOKUP(MID(Table1[[#This Row],[SKU]],5,2)&amp;IF(MID(Table1[[#This Row],[SKU]], 7,1) ="L", "L", ""), ProductSizeTable[], 2, FALSE)</f>
        <v>XXL</v>
      </c>
      <c r="L702" s="2" t="str">
        <f>IF(Table1[[#This Row],[Gender Product Name]] = "Neutral", Table1[[#This Row],[Gender Product Print]])</f>
        <v>Neutral</v>
      </c>
      <c r="M702" s="2" t="str">
        <f>LEFT(Table1[[#This Row],[SKU]], 2)</f>
        <v>02</v>
      </c>
      <c r="N702" s="2" t="str">
        <f>LEFT(Table1[[#This Row],[SKU]], 4)</f>
        <v>0210</v>
      </c>
      <c r="O702" s="2" t="str">
        <f>MID(Table1[[#This Row],[SKU]],IF(MID(Table1[[#This Row],[SKU]], 7,1) ="L", 8, 7),2)</f>
        <v>WH</v>
      </c>
      <c r="P702" s="2" t="str">
        <f>MID(Table1[[#This Row],[SKU]],5,2)&amp;IF(MID(Table1[[#This Row],[SKU]], 7,1) ="L", "L", "")</f>
        <v>05</v>
      </c>
      <c r="Q702" s="2" t="str">
        <f>VLOOKUP(Table1[[#This Row],[Code Product Name]], ProductNameTable[], 3, FALSE)</f>
        <v>Neutral</v>
      </c>
      <c r="R702" s="2" t="str">
        <f>VLOOKUP(Table1[[#This Row],[Code Product Print]], ProductPrintTable[], 3, FALSE)</f>
        <v>Neutral</v>
      </c>
      <c r="S702" s="2"/>
    </row>
    <row r="703" spans="1:19" ht="15" x14ac:dyDescent="0.2">
      <c r="A703" t="s">
        <v>2060</v>
      </c>
      <c r="B703" t="b">
        <v>1</v>
      </c>
      <c r="C703" t="b">
        <v>0</v>
      </c>
      <c r="D703" t="s">
        <v>2061</v>
      </c>
      <c r="F703">
        <v>10</v>
      </c>
      <c r="H703" t="str">
        <f>VLOOKUP(Table1[[#This Row],[Code Product Line]],ProductLineTable[], 2,FALSE)</f>
        <v>Snappies</v>
      </c>
      <c r="I703" t="str">
        <f>VLOOKUP(Table1[[#This Row],[Code Product Name]], ProductNameTable[], 2, FALSE)</f>
        <v>Play Shortalls</v>
      </c>
      <c r="J703" t="str">
        <f>VLOOKUP(Table1[[#This Row],[Code Product Print]], ProductPrintTable[], 2, FALSE)</f>
        <v>Black</v>
      </c>
      <c r="K703" s="2" t="str">
        <f>VLOOKUP(MID(Table1[[#This Row],[SKU]],5,2)&amp;IF(MID(Table1[[#This Row],[SKU]], 7,1) ="L", "L", ""), ProductSizeTable[], 2, FALSE)</f>
        <v>XXXL</v>
      </c>
      <c r="L703" s="2" t="str">
        <f>IF(Table1[[#This Row],[Gender Product Name]] = "Neutral", Table1[[#This Row],[Gender Product Print]])</f>
        <v>Neutral</v>
      </c>
      <c r="M703" s="2" t="str">
        <f>LEFT(Table1[[#This Row],[SKU]], 2)</f>
        <v>02</v>
      </c>
      <c r="N703" s="2" t="str">
        <f>LEFT(Table1[[#This Row],[SKU]], 4)</f>
        <v>0210</v>
      </c>
      <c r="O703" s="2" t="str">
        <f>MID(Table1[[#This Row],[SKU]],IF(MID(Table1[[#This Row],[SKU]], 7,1) ="L", 8, 7),2)</f>
        <v>BK</v>
      </c>
      <c r="P703" s="2" t="str">
        <f>MID(Table1[[#This Row],[SKU]],5,2)&amp;IF(MID(Table1[[#This Row],[SKU]], 7,1) ="L", "L", "")</f>
        <v>06</v>
      </c>
      <c r="Q703" s="2" t="str">
        <f>VLOOKUP(Table1[[#This Row],[Code Product Name]], ProductNameTable[], 3, FALSE)</f>
        <v>Neutral</v>
      </c>
      <c r="R703" s="2" t="str">
        <f>VLOOKUP(Table1[[#This Row],[Code Product Print]], ProductPrintTable[], 3, FALSE)</f>
        <v>Neutral</v>
      </c>
      <c r="S703" s="2"/>
    </row>
    <row r="704" spans="1:19" ht="15" x14ac:dyDescent="0.2">
      <c r="A704" t="s">
        <v>2062</v>
      </c>
      <c r="B704" t="b">
        <v>1</v>
      </c>
      <c r="C704" t="b">
        <v>0</v>
      </c>
      <c r="D704" t="s">
        <v>2063</v>
      </c>
      <c r="F704">
        <v>10</v>
      </c>
      <c r="H704" t="str">
        <f>VLOOKUP(Table1[[#This Row],[Code Product Line]],ProductLineTable[], 2,FALSE)</f>
        <v>Snappies</v>
      </c>
      <c r="I704" t="str">
        <f>VLOOKUP(Table1[[#This Row],[Code Product Name]], ProductNameTable[], 2, FALSE)</f>
        <v>Play Shortalls</v>
      </c>
      <c r="J704" t="str">
        <f>VLOOKUP(Table1[[#This Row],[Code Product Print]], ProductPrintTable[], 2, FALSE)</f>
        <v>Blue</v>
      </c>
      <c r="K704" s="2" t="str">
        <f>VLOOKUP(MID(Table1[[#This Row],[SKU]],5,2)&amp;IF(MID(Table1[[#This Row],[SKU]], 7,1) ="L", "L", ""), ProductSizeTable[], 2, FALSE)</f>
        <v>XXXL</v>
      </c>
      <c r="L704" s="2" t="str">
        <f>IF(Table1[[#This Row],[Gender Product Name]] = "Neutral", Table1[[#This Row],[Gender Product Print]])</f>
        <v>Neutral</v>
      </c>
      <c r="M704" s="2" t="str">
        <f>LEFT(Table1[[#This Row],[SKU]], 2)</f>
        <v>02</v>
      </c>
      <c r="N704" s="2" t="str">
        <f>LEFT(Table1[[#This Row],[SKU]], 4)</f>
        <v>0210</v>
      </c>
      <c r="O704" s="2" t="str">
        <f>MID(Table1[[#This Row],[SKU]],IF(MID(Table1[[#This Row],[SKU]], 7,1) ="L", 8, 7),2)</f>
        <v>BL</v>
      </c>
      <c r="P704" s="2" t="str">
        <f>MID(Table1[[#This Row],[SKU]],5,2)&amp;IF(MID(Table1[[#This Row],[SKU]], 7,1) ="L", "L", "")</f>
        <v>06</v>
      </c>
      <c r="Q704" s="2" t="str">
        <f>VLOOKUP(Table1[[#This Row],[Code Product Name]], ProductNameTable[], 3, FALSE)</f>
        <v>Neutral</v>
      </c>
      <c r="R704" s="2" t="str">
        <f>VLOOKUP(Table1[[#This Row],[Code Product Print]], ProductPrintTable[], 3, FALSE)</f>
        <v>Neutral</v>
      </c>
      <c r="S704" s="2"/>
    </row>
    <row r="705" spans="1:19" ht="15" x14ac:dyDescent="0.2">
      <c r="A705" t="s">
        <v>2064</v>
      </c>
      <c r="B705" t="b">
        <v>1</v>
      </c>
      <c r="C705" t="b">
        <v>0</v>
      </c>
      <c r="D705" t="s">
        <v>2065</v>
      </c>
      <c r="F705">
        <v>10</v>
      </c>
      <c r="H705" t="str">
        <f>VLOOKUP(Table1[[#This Row],[Code Product Line]],ProductLineTable[], 2,FALSE)</f>
        <v>Snappies</v>
      </c>
      <c r="I705" t="str">
        <f>VLOOKUP(Table1[[#This Row],[Code Product Name]], ProductNameTable[], 2, FALSE)</f>
        <v>Play Shortalls</v>
      </c>
      <c r="J705" t="str">
        <f>VLOOKUP(Table1[[#This Row],[Code Product Print]], ProductPrintTable[], 2, FALSE)</f>
        <v>Cammies</v>
      </c>
      <c r="K705" s="2" t="str">
        <f>VLOOKUP(MID(Table1[[#This Row],[SKU]],5,2)&amp;IF(MID(Table1[[#This Row],[SKU]], 7,1) ="L", "L", ""), ProductSizeTable[], 2, FALSE)</f>
        <v>XXXL</v>
      </c>
      <c r="L705" s="2" t="str">
        <f>IF(Table1[[#This Row],[Gender Product Name]] = "Neutral", Table1[[#This Row],[Gender Product Print]])</f>
        <v>Neutral</v>
      </c>
      <c r="M705" s="2" t="str">
        <f>LEFT(Table1[[#This Row],[SKU]], 2)</f>
        <v>02</v>
      </c>
      <c r="N705" s="2" t="str">
        <f>LEFT(Table1[[#This Row],[SKU]], 4)</f>
        <v>0210</v>
      </c>
      <c r="O705" s="2" t="str">
        <f>MID(Table1[[#This Row],[SKU]],IF(MID(Table1[[#This Row],[SKU]], 7,1) ="L", 8, 7),2)</f>
        <v>CA</v>
      </c>
      <c r="P705" s="2" t="str">
        <f>MID(Table1[[#This Row],[SKU]],5,2)&amp;IF(MID(Table1[[#This Row],[SKU]], 7,1) ="L", "L", "")</f>
        <v>06</v>
      </c>
      <c r="Q705" s="2" t="str">
        <f>VLOOKUP(Table1[[#This Row],[Code Product Name]], ProductNameTable[], 3, FALSE)</f>
        <v>Neutral</v>
      </c>
      <c r="R705" s="2" t="str">
        <f>VLOOKUP(Table1[[#This Row],[Code Product Print]], ProductPrintTable[], 3, FALSE)</f>
        <v>Neutral</v>
      </c>
      <c r="S705" s="2"/>
    </row>
    <row r="706" spans="1:19" ht="15" x14ac:dyDescent="0.2">
      <c r="A706" t="s">
        <v>2066</v>
      </c>
      <c r="B706" t="b">
        <v>0</v>
      </c>
      <c r="C706" t="b">
        <v>0</v>
      </c>
      <c r="D706" t="s">
        <v>2067</v>
      </c>
      <c r="F706">
        <v>10</v>
      </c>
      <c r="H706" t="str">
        <f>VLOOKUP(Table1[[#This Row],[Code Product Line]],ProductLineTable[], 2,FALSE)</f>
        <v>Snappies</v>
      </c>
      <c r="I706" t="str">
        <f>VLOOKUP(Table1[[#This Row],[Code Product Name]], ProductNameTable[], 2, FALSE)</f>
        <v>Play Shortalls</v>
      </c>
      <c r="J706" t="str">
        <f>VLOOKUP(Table1[[#This Row],[Code Product Print]], ProductPrintTable[], 2, FALSE)</f>
        <v>Green</v>
      </c>
      <c r="K706" s="2" t="str">
        <f>VLOOKUP(MID(Table1[[#This Row],[SKU]],5,2)&amp;IF(MID(Table1[[#This Row],[SKU]], 7,1) ="L", "L", ""), ProductSizeTable[], 2, FALSE)</f>
        <v>XXXL</v>
      </c>
      <c r="L706" s="2" t="str">
        <f>IF(Table1[[#This Row],[Gender Product Name]] = "Neutral", Table1[[#This Row],[Gender Product Print]])</f>
        <v>Neutral</v>
      </c>
      <c r="M706" s="2" t="str">
        <f>LEFT(Table1[[#This Row],[SKU]], 2)</f>
        <v>02</v>
      </c>
      <c r="N706" s="2" t="str">
        <f>LEFT(Table1[[#This Row],[SKU]], 4)</f>
        <v>0210</v>
      </c>
      <c r="O706" s="2" t="str">
        <f>MID(Table1[[#This Row],[SKU]],IF(MID(Table1[[#This Row],[SKU]], 7,1) ="L", 8, 7),2)</f>
        <v>GR</v>
      </c>
      <c r="P706" s="2" t="str">
        <f>MID(Table1[[#This Row],[SKU]],5,2)&amp;IF(MID(Table1[[#This Row],[SKU]], 7,1) ="L", "L", "")</f>
        <v>06</v>
      </c>
      <c r="Q706" s="2" t="str">
        <f>VLOOKUP(Table1[[#This Row],[Code Product Name]], ProductNameTable[], 3, FALSE)</f>
        <v>Neutral</v>
      </c>
      <c r="R706" s="2" t="str">
        <f>VLOOKUP(Table1[[#This Row],[Code Product Print]], ProductPrintTable[], 3, FALSE)</f>
        <v>Neutral</v>
      </c>
      <c r="S706" s="2"/>
    </row>
    <row r="707" spans="1:19" ht="15" x14ac:dyDescent="0.2">
      <c r="A707" t="s">
        <v>2068</v>
      </c>
      <c r="B707" t="b">
        <v>0</v>
      </c>
      <c r="C707" t="b">
        <v>0</v>
      </c>
      <c r="D707" t="s">
        <v>2069</v>
      </c>
      <c r="F707">
        <v>10</v>
      </c>
      <c r="H707" t="str">
        <f>VLOOKUP(Table1[[#This Row],[Code Product Line]],ProductLineTable[], 2,FALSE)</f>
        <v>Snappies</v>
      </c>
      <c r="I707" t="str">
        <f>VLOOKUP(Table1[[#This Row],[Code Product Name]], ProductNameTable[], 2, FALSE)</f>
        <v>Play Shortalls</v>
      </c>
      <c r="J707" t="str">
        <f>VLOOKUP(Table1[[#This Row],[Code Product Print]], ProductPrintTable[], 2, FALSE)</f>
        <v>Overnights</v>
      </c>
      <c r="K707" s="2" t="str">
        <f>VLOOKUP(MID(Table1[[#This Row],[SKU]],5,2)&amp;IF(MID(Table1[[#This Row],[SKU]], 7,1) ="L", "L", ""), ProductSizeTable[], 2, FALSE)</f>
        <v>XXXL</v>
      </c>
      <c r="L707" s="2" t="str">
        <f>IF(Table1[[#This Row],[Gender Product Name]] = "Neutral", Table1[[#This Row],[Gender Product Print]])</f>
        <v>Neutral</v>
      </c>
      <c r="M707" s="2" t="str">
        <f>LEFT(Table1[[#This Row],[SKU]], 2)</f>
        <v>02</v>
      </c>
      <c r="N707" s="2" t="str">
        <f>LEFT(Table1[[#This Row],[SKU]], 4)</f>
        <v>0210</v>
      </c>
      <c r="O707" s="2" t="str">
        <f>MID(Table1[[#This Row],[SKU]],IF(MID(Table1[[#This Row],[SKU]], 7,1) ="L", 8, 7),2)</f>
        <v>ON</v>
      </c>
      <c r="P707" s="2" t="str">
        <f>MID(Table1[[#This Row],[SKU]],5,2)&amp;IF(MID(Table1[[#This Row],[SKU]], 7,1) ="L", "L", "")</f>
        <v>06</v>
      </c>
      <c r="Q707" s="2" t="str">
        <f>VLOOKUP(Table1[[#This Row],[Code Product Name]], ProductNameTable[], 3, FALSE)</f>
        <v>Neutral</v>
      </c>
      <c r="R707" s="2" t="str">
        <f>VLOOKUP(Table1[[#This Row],[Code Product Print]], ProductPrintTable[], 3, FALSE)</f>
        <v>Neutral</v>
      </c>
      <c r="S707" s="2"/>
    </row>
    <row r="708" spans="1:19" ht="15" x14ac:dyDescent="0.2">
      <c r="A708" t="s">
        <v>2070</v>
      </c>
      <c r="B708" t="b">
        <v>1</v>
      </c>
      <c r="C708" t="b">
        <v>0</v>
      </c>
      <c r="D708" t="s">
        <v>2071</v>
      </c>
      <c r="H708" t="str">
        <f>VLOOKUP(Table1[[#This Row],[Code Product Line]],ProductLineTable[], 2,FALSE)</f>
        <v>Snappies</v>
      </c>
      <c r="I708" t="str">
        <f>VLOOKUP(Table1[[#This Row],[Code Product Name]], ProductNameTable[], 2, FALSE)</f>
        <v>Play Shortalls</v>
      </c>
      <c r="J708" t="str">
        <f>VLOOKUP(Table1[[#This Row],[Code Product Print]], ProductPrintTable[], 2, FALSE)</f>
        <v>Overnights</v>
      </c>
      <c r="K708" s="2" t="str">
        <f>VLOOKUP(MID(Table1[[#This Row],[SKU]],5,2)&amp;IF(MID(Table1[[#This Row],[SKU]], 7,1) ="L", "L", ""), ProductSizeTable[], 2, FALSE)</f>
        <v>XXXL</v>
      </c>
      <c r="L708" s="2" t="str">
        <f>IF(Table1[[#This Row],[Gender Product Name]] = "Neutral", Table1[[#This Row],[Gender Product Print]])</f>
        <v>Neutral</v>
      </c>
      <c r="M708" s="2" t="str">
        <f>LEFT(Table1[[#This Row],[SKU]], 2)</f>
        <v>02</v>
      </c>
      <c r="N708" s="2" t="str">
        <f>LEFT(Table1[[#This Row],[SKU]], 4)</f>
        <v>0210</v>
      </c>
      <c r="O708" s="2" t="str">
        <f>MID(Table1[[#This Row],[SKU]],IF(MID(Table1[[#This Row],[SKU]], 7,1) ="L", 8, 7),2)</f>
        <v>ON</v>
      </c>
      <c r="P708" s="2" t="str">
        <f>MID(Table1[[#This Row],[SKU]],5,2)&amp;IF(MID(Table1[[#This Row],[SKU]], 7,1) ="L", "L", "")</f>
        <v>06</v>
      </c>
      <c r="Q708" s="2" t="str">
        <f>VLOOKUP(Table1[[#This Row],[Code Product Name]], ProductNameTable[], 3, FALSE)</f>
        <v>Neutral</v>
      </c>
      <c r="R708" s="2" t="str">
        <f>VLOOKUP(Table1[[#This Row],[Code Product Print]], ProductPrintTable[], 3, FALSE)</f>
        <v>Neutral</v>
      </c>
      <c r="S708" s="2"/>
    </row>
    <row r="709" spans="1:19" ht="15" x14ac:dyDescent="0.2">
      <c r="A709" t="s">
        <v>2072</v>
      </c>
      <c r="B709" t="b">
        <v>1</v>
      </c>
      <c r="C709" t="b">
        <v>0</v>
      </c>
      <c r="D709" t="s">
        <v>2073</v>
      </c>
      <c r="F709">
        <v>10</v>
      </c>
      <c r="H709" t="str">
        <f>VLOOKUP(Table1[[#This Row],[Code Product Line]],ProductLineTable[], 2,FALSE)</f>
        <v>Snappies</v>
      </c>
      <c r="I709" t="str">
        <f>VLOOKUP(Table1[[#This Row],[Code Product Name]], ProductNameTable[], 2, FALSE)</f>
        <v>Play Shortalls</v>
      </c>
      <c r="J709" t="str">
        <f>VLOOKUP(Table1[[#This Row],[Code Product Print]], ProductPrintTable[], 2, FALSE)</f>
        <v>Puppers</v>
      </c>
      <c r="K709" s="2" t="str">
        <f>VLOOKUP(MID(Table1[[#This Row],[SKU]],5,2)&amp;IF(MID(Table1[[#This Row],[SKU]], 7,1) ="L", "L", ""), ProductSizeTable[], 2, FALSE)</f>
        <v>XXXL</v>
      </c>
      <c r="L709" s="2" t="str">
        <f>IF(Table1[[#This Row],[Gender Product Name]] = "Neutral", Table1[[#This Row],[Gender Product Print]])</f>
        <v>Neutral</v>
      </c>
      <c r="M709" s="2" t="str">
        <f>LEFT(Table1[[#This Row],[SKU]], 2)</f>
        <v>02</v>
      </c>
      <c r="N709" s="2" t="str">
        <f>LEFT(Table1[[#This Row],[SKU]], 4)</f>
        <v>0210</v>
      </c>
      <c r="O709" s="2" t="str">
        <f>MID(Table1[[#This Row],[SKU]],IF(MID(Table1[[#This Row],[SKU]], 7,1) ="L", 8, 7),2)</f>
        <v>PU</v>
      </c>
      <c r="P709" s="2" t="str">
        <f>MID(Table1[[#This Row],[SKU]],5,2)&amp;IF(MID(Table1[[#This Row],[SKU]], 7,1) ="L", "L", "")</f>
        <v>06</v>
      </c>
      <c r="Q709" s="2" t="str">
        <f>VLOOKUP(Table1[[#This Row],[Code Product Name]], ProductNameTable[], 3, FALSE)</f>
        <v>Neutral</v>
      </c>
      <c r="R709" s="2" t="str">
        <f>VLOOKUP(Table1[[#This Row],[Code Product Print]], ProductPrintTable[], 3, FALSE)</f>
        <v>Neutral</v>
      </c>
      <c r="S709" s="2"/>
    </row>
    <row r="710" spans="1:19" ht="15" x14ac:dyDescent="0.2">
      <c r="A710" t="s">
        <v>2074</v>
      </c>
      <c r="B710" t="b">
        <v>1</v>
      </c>
      <c r="C710" t="b">
        <v>0</v>
      </c>
      <c r="D710" t="s">
        <v>2075</v>
      </c>
      <c r="F710">
        <v>10</v>
      </c>
      <c r="H710" t="str">
        <f>VLOOKUP(Table1[[#This Row],[Code Product Line]],ProductLineTable[], 2,FALSE)</f>
        <v>Snappies</v>
      </c>
      <c r="I710" t="str">
        <f>VLOOKUP(Table1[[#This Row],[Code Product Name]], ProductNameTable[], 2, FALSE)</f>
        <v>Play Shortalls</v>
      </c>
      <c r="J710" t="str">
        <f>VLOOKUP(Table1[[#This Row],[Code Product Print]], ProductPrintTable[], 2, FALSE)</f>
        <v>Rawrs</v>
      </c>
      <c r="K710" s="2" t="str">
        <f>VLOOKUP(MID(Table1[[#This Row],[SKU]],5,2)&amp;IF(MID(Table1[[#This Row],[SKU]], 7,1) ="L", "L", ""), ProductSizeTable[], 2, FALSE)</f>
        <v>XXXL</v>
      </c>
      <c r="L710" s="2" t="str">
        <f>IF(Table1[[#This Row],[Gender Product Name]] = "Neutral", Table1[[#This Row],[Gender Product Print]])</f>
        <v>Neutral</v>
      </c>
      <c r="M710" s="2" t="str">
        <f>LEFT(Table1[[#This Row],[SKU]], 2)</f>
        <v>02</v>
      </c>
      <c r="N710" s="2" t="str">
        <f>LEFT(Table1[[#This Row],[SKU]], 4)</f>
        <v>0210</v>
      </c>
      <c r="O710" s="2" t="str">
        <f>MID(Table1[[#This Row],[SKU]],IF(MID(Table1[[#This Row],[SKU]], 7,1) ="L", 8, 7),2)</f>
        <v>RA</v>
      </c>
      <c r="P710" s="2" t="str">
        <f>MID(Table1[[#This Row],[SKU]],5,2)&amp;IF(MID(Table1[[#This Row],[SKU]], 7,1) ="L", "L", "")</f>
        <v>06</v>
      </c>
      <c r="Q710" s="2" t="str">
        <f>VLOOKUP(Table1[[#This Row],[Code Product Name]], ProductNameTable[], 3, FALSE)</f>
        <v>Neutral</v>
      </c>
      <c r="R710" s="2" t="str">
        <f>VLOOKUP(Table1[[#This Row],[Code Product Print]], ProductPrintTable[], 3, FALSE)</f>
        <v>Neutral</v>
      </c>
      <c r="S710" s="2"/>
    </row>
    <row r="711" spans="1:19" ht="15" x14ac:dyDescent="0.2">
      <c r="A711" t="s">
        <v>2076</v>
      </c>
      <c r="B711" t="b">
        <v>1</v>
      </c>
      <c r="C711" t="b">
        <v>0</v>
      </c>
      <c r="D711" t="s">
        <v>2077</v>
      </c>
      <c r="F711">
        <v>10</v>
      </c>
      <c r="H711" t="str">
        <f>VLOOKUP(Table1[[#This Row],[Code Product Line]],ProductLineTable[], 2,FALSE)</f>
        <v>Snappies</v>
      </c>
      <c r="I711" t="str">
        <f>VLOOKUP(Table1[[#This Row],[Code Product Name]], ProductNameTable[], 2, FALSE)</f>
        <v>Play Shortalls</v>
      </c>
      <c r="J711" t="str">
        <f>VLOOKUP(Table1[[#This Row],[Code Product Print]], ProductPrintTable[], 2, FALSE)</f>
        <v>Red</v>
      </c>
      <c r="K711" s="2" t="str">
        <f>VLOOKUP(MID(Table1[[#This Row],[SKU]],5,2)&amp;IF(MID(Table1[[#This Row],[SKU]], 7,1) ="L", "L", ""), ProductSizeTable[], 2, FALSE)</f>
        <v>XXXL</v>
      </c>
      <c r="L711" s="2" t="str">
        <f>IF(Table1[[#This Row],[Gender Product Name]] = "Neutral", Table1[[#This Row],[Gender Product Print]])</f>
        <v>Neutral</v>
      </c>
      <c r="M711" s="2" t="str">
        <f>LEFT(Table1[[#This Row],[SKU]], 2)</f>
        <v>02</v>
      </c>
      <c r="N711" s="2" t="str">
        <f>LEFT(Table1[[#This Row],[SKU]], 4)</f>
        <v>0210</v>
      </c>
      <c r="O711" s="2" t="str">
        <f>MID(Table1[[#This Row],[SKU]],IF(MID(Table1[[#This Row],[SKU]], 7,1) ="L", 8, 7),2)</f>
        <v>RE</v>
      </c>
      <c r="P711" s="2" t="str">
        <f>MID(Table1[[#This Row],[SKU]],5,2)&amp;IF(MID(Table1[[#This Row],[SKU]], 7,1) ="L", "L", "")</f>
        <v>06</v>
      </c>
      <c r="Q711" s="2" t="str">
        <f>VLOOKUP(Table1[[#This Row],[Code Product Name]], ProductNameTable[], 3, FALSE)</f>
        <v>Neutral</v>
      </c>
      <c r="R711" s="2" t="str">
        <f>VLOOKUP(Table1[[#This Row],[Code Product Print]], ProductPrintTable[], 3, FALSE)</f>
        <v>Neutral</v>
      </c>
      <c r="S711" s="2"/>
    </row>
    <row r="712" spans="1:19" ht="15" x14ac:dyDescent="0.2">
      <c r="A712" t="s">
        <v>2078</v>
      </c>
      <c r="B712" t="b">
        <v>1</v>
      </c>
      <c r="C712" t="b">
        <v>0</v>
      </c>
      <c r="D712" t="s">
        <v>2079</v>
      </c>
      <c r="F712">
        <v>10</v>
      </c>
      <c r="H712" t="str">
        <f>VLOOKUP(Table1[[#This Row],[Code Product Line]],ProductLineTable[], 2,FALSE)</f>
        <v>Snappies</v>
      </c>
      <c r="I712" t="str">
        <f>VLOOKUP(Table1[[#This Row],[Code Product Name]], ProductNameTable[], 2, FALSE)</f>
        <v>Play Shortalls</v>
      </c>
      <c r="J712" t="str">
        <f>VLOOKUP(Table1[[#This Row],[Code Product Print]], ProductPrintTable[], 2, FALSE)</f>
        <v>White</v>
      </c>
      <c r="K712" s="2" t="str">
        <f>VLOOKUP(MID(Table1[[#This Row],[SKU]],5,2)&amp;IF(MID(Table1[[#This Row],[SKU]], 7,1) ="L", "L", ""), ProductSizeTable[], 2, FALSE)</f>
        <v>XXXL</v>
      </c>
      <c r="L712" s="2" t="str">
        <f>IF(Table1[[#This Row],[Gender Product Name]] = "Neutral", Table1[[#This Row],[Gender Product Print]])</f>
        <v>Neutral</v>
      </c>
      <c r="M712" s="2" t="str">
        <f>LEFT(Table1[[#This Row],[SKU]], 2)</f>
        <v>02</v>
      </c>
      <c r="N712" s="2" t="str">
        <f>LEFT(Table1[[#This Row],[SKU]], 4)</f>
        <v>0210</v>
      </c>
      <c r="O712" s="2" t="str">
        <f>MID(Table1[[#This Row],[SKU]],IF(MID(Table1[[#This Row],[SKU]], 7,1) ="L", 8, 7),2)</f>
        <v>WH</v>
      </c>
      <c r="P712" s="2" t="str">
        <f>MID(Table1[[#This Row],[SKU]],5,2)&amp;IF(MID(Table1[[#This Row],[SKU]], 7,1) ="L", "L", "")</f>
        <v>06</v>
      </c>
      <c r="Q712" s="2" t="str">
        <f>VLOOKUP(Table1[[#This Row],[Code Product Name]], ProductNameTable[], 3, FALSE)</f>
        <v>Neutral</v>
      </c>
      <c r="R712" s="2" t="str">
        <f>VLOOKUP(Table1[[#This Row],[Code Product Print]], ProductPrintTable[], 3, FALSE)</f>
        <v>Neutral</v>
      </c>
      <c r="S712" s="2"/>
    </row>
    <row r="713" spans="1:19" ht="15" x14ac:dyDescent="0.2">
      <c r="A713" t="s">
        <v>2080</v>
      </c>
      <c r="B713" t="b">
        <v>1</v>
      </c>
      <c r="C713" t="b">
        <v>0</v>
      </c>
      <c r="D713" t="s">
        <v>2081</v>
      </c>
      <c r="F713">
        <v>10</v>
      </c>
      <c r="H713" t="str">
        <f>VLOOKUP(Table1[[#This Row],[Code Product Line]],ProductLineTable[], 2,FALSE)</f>
        <v>Snappies</v>
      </c>
      <c r="I713" t="str">
        <f>VLOOKUP(Table1[[#This Row],[Code Product Name]], ProductNameTable[], 2, FALSE)</f>
        <v>Sleeper Footed</v>
      </c>
      <c r="J713" t="str">
        <f>VLOOKUP(Table1[[#This Row],[Code Product Print]], ProductPrintTable[], 2, FALSE)</f>
        <v>Cammies</v>
      </c>
      <c r="K713" s="2" t="str">
        <f>VLOOKUP(MID(Table1[[#This Row],[SKU]],5,2)&amp;IF(MID(Table1[[#This Row],[SKU]], 7,1) ="L", "L", ""), ProductSizeTable[], 2, FALSE)</f>
        <v>Small</v>
      </c>
      <c r="L713" s="2" t="str">
        <f>IF(Table1[[#This Row],[Gender Product Name]] = "Neutral", Table1[[#This Row],[Gender Product Print]])</f>
        <v>Neutral</v>
      </c>
      <c r="M713" s="2" t="str">
        <f>LEFT(Table1[[#This Row],[SKU]], 2)</f>
        <v>02</v>
      </c>
      <c r="N713" s="2" t="str">
        <f>LEFT(Table1[[#This Row],[SKU]], 4)</f>
        <v>0211</v>
      </c>
      <c r="O713" s="2" t="str">
        <f>MID(Table1[[#This Row],[SKU]],IF(MID(Table1[[#This Row],[SKU]], 7,1) ="L", 8, 7),2)</f>
        <v>CA</v>
      </c>
      <c r="P713" s="2" t="str">
        <f>MID(Table1[[#This Row],[SKU]],5,2)&amp;IF(MID(Table1[[#This Row],[SKU]], 7,1) ="L", "L", "")</f>
        <v>01</v>
      </c>
      <c r="Q713" s="2" t="str">
        <f>VLOOKUP(Table1[[#This Row],[Code Product Name]], ProductNameTable[], 3, FALSE)</f>
        <v>Neutral</v>
      </c>
      <c r="R713" s="2" t="str">
        <f>VLOOKUP(Table1[[#This Row],[Code Product Print]], ProductPrintTable[], 3, FALSE)</f>
        <v>Neutral</v>
      </c>
      <c r="S713" s="2"/>
    </row>
    <row r="714" spans="1:19" ht="15" x14ac:dyDescent="0.2">
      <c r="A714" t="s">
        <v>2082</v>
      </c>
      <c r="B714" t="b">
        <v>1</v>
      </c>
      <c r="C714" t="b">
        <v>0</v>
      </c>
      <c r="D714" t="s">
        <v>2083</v>
      </c>
      <c r="F714">
        <v>70</v>
      </c>
      <c r="H714" t="str">
        <f>VLOOKUP(Table1[[#This Row],[Code Product Line]],ProductLineTable[], 2,FALSE)</f>
        <v>Snappies</v>
      </c>
      <c r="I714" t="str">
        <f>VLOOKUP(Table1[[#This Row],[Code Product Name]], ProductNameTable[], 2, FALSE)</f>
        <v>Sleeper Footed</v>
      </c>
      <c r="J714" t="str">
        <f>VLOOKUP(Table1[[#This Row],[Code Product Print]], ProductPrintTable[], 2, FALSE)</f>
        <v>Camelot</v>
      </c>
      <c r="K714" s="2" t="str">
        <f>VLOOKUP(MID(Table1[[#This Row],[SKU]],5,2)&amp;IF(MID(Table1[[#This Row],[SKU]], 7,1) ="L", "L", ""), ProductSizeTable[], 2, FALSE)</f>
        <v>Small</v>
      </c>
      <c r="L714" s="2" t="str">
        <f>IF(Table1[[#This Row],[Gender Product Name]] = "Neutral", Table1[[#This Row],[Gender Product Print]])</f>
        <v>Neutral</v>
      </c>
      <c r="M714" s="2" t="str">
        <f>LEFT(Table1[[#This Row],[SKU]], 2)</f>
        <v>02</v>
      </c>
      <c r="N714" s="2" t="str">
        <f>LEFT(Table1[[#This Row],[SKU]], 4)</f>
        <v>0211</v>
      </c>
      <c r="O714" s="2" t="str">
        <f>MID(Table1[[#This Row],[SKU]],IF(MID(Table1[[#This Row],[SKU]], 7,1) ="L", 8, 7),2)</f>
        <v>CL</v>
      </c>
      <c r="P714" s="2" t="str">
        <f>MID(Table1[[#This Row],[SKU]],5,2)&amp;IF(MID(Table1[[#This Row],[SKU]], 7,1) ="L", "L", "")</f>
        <v>01</v>
      </c>
      <c r="Q714" s="2" t="str">
        <f>VLOOKUP(Table1[[#This Row],[Code Product Name]], ProductNameTable[], 3, FALSE)</f>
        <v>Neutral</v>
      </c>
      <c r="R714" s="2" t="str">
        <f>VLOOKUP(Table1[[#This Row],[Code Product Print]], ProductPrintTable[], 3, FALSE)</f>
        <v>Neutral</v>
      </c>
      <c r="S714" s="2"/>
    </row>
    <row r="715" spans="1:19" ht="15" x14ac:dyDescent="0.2">
      <c r="A715" t="s">
        <v>2084</v>
      </c>
      <c r="B715" t="b">
        <v>1</v>
      </c>
      <c r="C715" t="b">
        <v>0</v>
      </c>
      <c r="D715" t="s">
        <v>2085</v>
      </c>
      <c r="F715">
        <v>70</v>
      </c>
      <c r="H715" t="str">
        <f>VLOOKUP(Table1[[#This Row],[Code Product Line]],ProductLineTable[], 2,FALSE)</f>
        <v>Snappies</v>
      </c>
      <c r="I715" t="str">
        <f>VLOOKUP(Table1[[#This Row],[Code Product Name]], ProductNameTable[], 2, FALSE)</f>
        <v>Sleeper Footed</v>
      </c>
      <c r="J715" t="str">
        <f>VLOOKUP(Table1[[#This Row],[Code Product Print]], ProductPrintTable[], 2, FALSE)</f>
        <v>Cammies Pink</v>
      </c>
      <c r="K715" s="2" t="str">
        <f>VLOOKUP(MID(Table1[[#This Row],[SKU]],5,2)&amp;IF(MID(Table1[[#This Row],[SKU]], 7,1) ="L", "L", ""), ProductSizeTable[], 2, FALSE)</f>
        <v>Small</v>
      </c>
      <c r="L715" s="2" t="str">
        <f>IF(Table1[[#This Row],[Gender Product Name]] = "Neutral", Table1[[#This Row],[Gender Product Print]])</f>
        <v>Female</v>
      </c>
      <c r="M715" s="2" t="str">
        <f>LEFT(Table1[[#This Row],[SKU]], 2)</f>
        <v>02</v>
      </c>
      <c r="N715" s="2" t="str">
        <f>LEFT(Table1[[#This Row],[SKU]], 4)</f>
        <v>0211</v>
      </c>
      <c r="O715" s="2" t="str">
        <f>MID(Table1[[#This Row],[SKU]],IF(MID(Table1[[#This Row],[SKU]], 7,1) ="L", 8, 7),2)</f>
        <v>CP</v>
      </c>
      <c r="P715" s="2" t="str">
        <f>MID(Table1[[#This Row],[SKU]],5,2)&amp;IF(MID(Table1[[#This Row],[SKU]], 7,1) ="L", "L", "")</f>
        <v>01</v>
      </c>
      <c r="Q715" s="2" t="str">
        <f>VLOOKUP(Table1[[#This Row],[Code Product Name]], ProductNameTable[], 3, FALSE)</f>
        <v>Neutral</v>
      </c>
      <c r="R715" s="2" t="str">
        <f>VLOOKUP(Table1[[#This Row],[Code Product Print]], ProductPrintTable[], 3, FALSE)</f>
        <v>Female</v>
      </c>
      <c r="S715" s="2"/>
    </row>
    <row r="716" spans="1:19" ht="15" x14ac:dyDescent="0.2">
      <c r="A716" t="s">
        <v>2086</v>
      </c>
      <c r="B716" t="b">
        <v>1</v>
      </c>
      <c r="C716" t="b">
        <v>0</v>
      </c>
      <c r="D716" t="s">
        <v>2087</v>
      </c>
      <c r="F716">
        <v>10</v>
      </c>
      <c r="H716" t="str">
        <f>VLOOKUP(Table1[[#This Row],[Code Product Line]],ProductLineTable[], 2,FALSE)</f>
        <v>Snappies</v>
      </c>
      <c r="I716" t="str">
        <f>VLOOKUP(Table1[[#This Row],[Code Product Name]], ProductNameTable[], 2, FALSE)</f>
        <v>Sleeper Footed</v>
      </c>
      <c r="J716" t="str">
        <f>VLOOKUP(Table1[[#This Row],[Code Product Print]], ProductPrintTable[], 2, FALSE)</f>
        <v>Galactic</v>
      </c>
      <c r="K716" s="2" t="str">
        <f>VLOOKUP(MID(Table1[[#This Row],[SKU]],5,2)&amp;IF(MID(Table1[[#This Row],[SKU]], 7,1) ="L", "L", ""), ProductSizeTable[], 2, FALSE)</f>
        <v>Small</v>
      </c>
      <c r="L716" s="2" t="str">
        <f>IF(Table1[[#This Row],[Gender Product Name]] = "Neutral", Table1[[#This Row],[Gender Product Print]])</f>
        <v>Neutral</v>
      </c>
      <c r="M716" s="2" t="str">
        <f>LEFT(Table1[[#This Row],[SKU]], 2)</f>
        <v>02</v>
      </c>
      <c r="N716" s="2" t="str">
        <f>LEFT(Table1[[#This Row],[SKU]], 4)</f>
        <v>0211</v>
      </c>
      <c r="O716" s="2" t="str">
        <f>MID(Table1[[#This Row],[SKU]],IF(MID(Table1[[#This Row],[SKU]], 7,1) ="L", 8, 7),2)</f>
        <v>GA</v>
      </c>
      <c r="P716" s="2" t="str">
        <f>MID(Table1[[#This Row],[SKU]],5,2)&amp;IF(MID(Table1[[#This Row],[SKU]], 7,1) ="L", "L", "")</f>
        <v>01</v>
      </c>
      <c r="Q716" s="2" t="str">
        <f>VLOOKUP(Table1[[#This Row],[Code Product Name]], ProductNameTable[], 3, FALSE)</f>
        <v>Neutral</v>
      </c>
      <c r="R716" s="2" t="str">
        <f>VLOOKUP(Table1[[#This Row],[Code Product Print]], ProductPrintTable[], 3, FALSE)</f>
        <v>Neutral</v>
      </c>
      <c r="S716" s="2"/>
    </row>
    <row r="717" spans="1:19" ht="15" x14ac:dyDescent="0.2">
      <c r="A717" t="s">
        <v>2088</v>
      </c>
      <c r="B717" t="b">
        <v>1</v>
      </c>
      <c r="C717" t="b">
        <v>0</v>
      </c>
      <c r="D717" t="s">
        <v>2089</v>
      </c>
      <c r="F717">
        <v>10</v>
      </c>
      <c r="H717" t="str">
        <f>VLOOKUP(Table1[[#This Row],[Code Product Line]],ProductLineTable[], 2,FALSE)</f>
        <v>Snappies</v>
      </c>
      <c r="I717" t="str">
        <f>VLOOKUP(Table1[[#This Row],[Code Product Name]], ProductNameTable[], 2, FALSE)</f>
        <v>Sleeper Footed</v>
      </c>
      <c r="J717" t="str">
        <f>VLOOKUP(Table1[[#This Row],[Code Product Print]], ProductPrintTable[], 2, FALSE)</f>
        <v>Metro</v>
      </c>
      <c r="K717" s="2" t="str">
        <f>VLOOKUP(MID(Table1[[#This Row],[SKU]],5,2)&amp;IF(MID(Table1[[#This Row],[SKU]], 7,1) ="L", "L", ""), ProductSizeTable[], 2, FALSE)</f>
        <v>Small</v>
      </c>
      <c r="L717" s="2" t="str">
        <f>IF(Table1[[#This Row],[Gender Product Name]] = "Neutral", Table1[[#This Row],[Gender Product Print]])</f>
        <v>Neutral</v>
      </c>
      <c r="M717" s="2" t="str">
        <f>LEFT(Table1[[#This Row],[SKU]], 2)</f>
        <v>02</v>
      </c>
      <c r="N717" s="2" t="str">
        <f>LEFT(Table1[[#This Row],[SKU]], 4)</f>
        <v>0211</v>
      </c>
      <c r="O717" s="2" t="str">
        <f>MID(Table1[[#This Row],[SKU]],IF(MID(Table1[[#This Row],[SKU]], 7,1) ="L", 8, 7),2)</f>
        <v>ME</v>
      </c>
      <c r="P717" s="2" t="str">
        <f>MID(Table1[[#This Row],[SKU]],5,2)&amp;IF(MID(Table1[[#This Row],[SKU]], 7,1) ="L", "L", "")</f>
        <v>01</v>
      </c>
      <c r="Q717" s="2" t="str">
        <f>VLOOKUP(Table1[[#This Row],[Code Product Name]], ProductNameTable[], 3, FALSE)</f>
        <v>Neutral</v>
      </c>
      <c r="R717" s="2" t="str">
        <f>VLOOKUP(Table1[[#This Row],[Code Product Print]], ProductPrintTable[], 3, FALSE)</f>
        <v>Neutral</v>
      </c>
      <c r="S717" s="2"/>
    </row>
    <row r="718" spans="1:19" ht="15" x14ac:dyDescent="0.2">
      <c r="A718" t="s">
        <v>2090</v>
      </c>
      <c r="B718" t="b">
        <v>1</v>
      </c>
      <c r="C718" t="b">
        <v>0</v>
      </c>
      <c r="D718" t="s">
        <v>2091</v>
      </c>
      <c r="F718">
        <v>10</v>
      </c>
      <c r="H718" t="str">
        <f>VLOOKUP(Table1[[#This Row],[Code Product Line]],ProductLineTable[], 2,FALSE)</f>
        <v>Snappies</v>
      </c>
      <c r="I718" t="str">
        <f>VLOOKUP(Table1[[#This Row],[Code Product Name]], ProductNameTable[], 2, FALSE)</f>
        <v>Sleeper Footed</v>
      </c>
      <c r="J718" t="str">
        <f>VLOOKUP(Table1[[#This Row],[Code Product Print]], ProductPrintTable[], 2, FALSE)</f>
        <v>Overnights</v>
      </c>
      <c r="K718" s="2" t="str">
        <f>VLOOKUP(MID(Table1[[#This Row],[SKU]],5,2)&amp;IF(MID(Table1[[#This Row],[SKU]], 7,1) ="L", "L", ""), ProductSizeTable[], 2, FALSE)</f>
        <v>Small</v>
      </c>
      <c r="L718" s="2" t="str">
        <f>IF(Table1[[#This Row],[Gender Product Name]] = "Neutral", Table1[[#This Row],[Gender Product Print]])</f>
        <v>Neutral</v>
      </c>
      <c r="M718" s="2" t="str">
        <f>LEFT(Table1[[#This Row],[SKU]], 2)</f>
        <v>02</v>
      </c>
      <c r="N718" s="2" t="str">
        <f>LEFT(Table1[[#This Row],[SKU]], 4)</f>
        <v>0211</v>
      </c>
      <c r="O718" s="2" t="str">
        <f>MID(Table1[[#This Row],[SKU]],IF(MID(Table1[[#This Row],[SKU]], 7,1) ="L", 8, 7),2)</f>
        <v>ON</v>
      </c>
      <c r="P718" s="2" t="str">
        <f>MID(Table1[[#This Row],[SKU]],5,2)&amp;IF(MID(Table1[[#This Row],[SKU]], 7,1) ="L", "L", "")</f>
        <v>01</v>
      </c>
      <c r="Q718" s="2" t="str">
        <f>VLOOKUP(Table1[[#This Row],[Code Product Name]], ProductNameTable[], 3, FALSE)</f>
        <v>Neutral</v>
      </c>
      <c r="R718" s="2" t="str">
        <f>VLOOKUP(Table1[[#This Row],[Code Product Print]], ProductPrintTable[], 3, FALSE)</f>
        <v>Neutral</v>
      </c>
      <c r="S718" s="2"/>
    </row>
    <row r="719" spans="1:19" ht="15" x14ac:dyDescent="0.2">
      <c r="A719" t="s">
        <v>2092</v>
      </c>
      <c r="B719" t="b">
        <v>1</v>
      </c>
      <c r="C719" t="b">
        <v>0</v>
      </c>
      <c r="D719" t="s">
        <v>2093</v>
      </c>
      <c r="H719" t="str">
        <f>VLOOKUP(Table1[[#This Row],[Code Product Line]],ProductLineTable[], 2,FALSE)</f>
        <v>Snappies</v>
      </c>
      <c r="I719" t="str">
        <f>VLOOKUP(Table1[[#This Row],[Code Product Name]], ProductNameTable[], 2, FALSE)</f>
        <v>Sleeper Footed</v>
      </c>
      <c r="J719" t="str">
        <f>VLOOKUP(Table1[[#This Row],[Code Product Print]], ProductPrintTable[], 2, FALSE)</f>
        <v>Overnights</v>
      </c>
      <c r="K719" s="2" t="str">
        <f>VLOOKUP(MID(Table1[[#This Row],[SKU]],5,2)&amp;IF(MID(Table1[[#This Row],[SKU]], 7,1) ="L", "L", ""), ProductSizeTable[], 2, FALSE)</f>
        <v>Small</v>
      </c>
      <c r="L719" s="2" t="str">
        <f>IF(Table1[[#This Row],[Gender Product Name]] = "Neutral", Table1[[#This Row],[Gender Product Print]])</f>
        <v>Neutral</v>
      </c>
      <c r="M719" s="2" t="str">
        <f>LEFT(Table1[[#This Row],[SKU]], 2)</f>
        <v>02</v>
      </c>
      <c r="N719" s="2" t="str">
        <f>LEFT(Table1[[#This Row],[SKU]], 4)</f>
        <v>0211</v>
      </c>
      <c r="O719" s="2" t="str">
        <f>MID(Table1[[#This Row],[SKU]],IF(MID(Table1[[#This Row],[SKU]], 7,1) ="L", 8, 7),2)</f>
        <v>ON</v>
      </c>
      <c r="P719" s="2" t="str">
        <f>MID(Table1[[#This Row],[SKU]],5,2)&amp;IF(MID(Table1[[#This Row],[SKU]], 7,1) ="L", "L", "")</f>
        <v>01</v>
      </c>
      <c r="Q719" s="2" t="str">
        <f>VLOOKUP(Table1[[#This Row],[Code Product Name]], ProductNameTable[], 3, FALSE)</f>
        <v>Neutral</v>
      </c>
      <c r="R719" s="2" t="str">
        <f>VLOOKUP(Table1[[#This Row],[Code Product Print]], ProductPrintTable[], 3, FALSE)</f>
        <v>Neutral</v>
      </c>
      <c r="S719" s="2"/>
    </row>
    <row r="720" spans="1:19" ht="15" x14ac:dyDescent="0.2">
      <c r="A720" t="s">
        <v>2094</v>
      </c>
      <c r="B720" t="b">
        <v>1</v>
      </c>
      <c r="C720" t="b">
        <v>0</v>
      </c>
      <c r="D720" t="s">
        <v>2095</v>
      </c>
      <c r="F720">
        <v>10</v>
      </c>
      <c r="H720" t="str">
        <f>VLOOKUP(Table1[[#This Row],[Code Product Line]],ProductLineTable[], 2,FALSE)</f>
        <v>Snappies</v>
      </c>
      <c r="I720" t="str">
        <f>VLOOKUP(Table1[[#This Row],[Code Product Name]], ProductNameTable[], 2, FALSE)</f>
        <v>Sleeper Footed</v>
      </c>
      <c r="J720" t="str">
        <f>VLOOKUP(Table1[[#This Row],[Code Product Print]], ProductPrintTable[], 2, FALSE)</f>
        <v>Puppers</v>
      </c>
      <c r="K720" s="2" t="str">
        <f>VLOOKUP(MID(Table1[[#This Row],[SKU]],5,2)&amp;IF(MID(Table1[[#This Row],[SKU]], 7,1) ="L", "L", ""), ProductSizeTable[], 2, FALSE)</f>
        <v>Small</v>
      </c>
      <c r="L720" s="2" t="str">
        <f>IF(Table1[[#This Row],[Gender Product Name]] = "Neutral", Table1[[#This Row],[Gender Product Print]])</f>
        <v>Neutral</v>
      </c>
      <c r="M720" s="2" t="str">
        <f>LEFT(Table1[[#This Row],[SKU]], 2)</f>
        <v>02</v>
      </c>
      <c r="N720" s="2" t="str">
        <f>LEFT(Table1[[#This Row],[SKU]], 4)</f>
        <v>0211</v>
      </c>
      <c r="O720" s="2" t="str">
        <f>MID(Table1[[#This Row],[SKU]],IF(MID(Table1[[#This Row],[SKU]], 7,1) ="L", 8, 7),2)</f>
        <v>PU</v>
      </c>
      <c r="P720" s="2" t="str">
        <f>MID(Table1[[#This Row],[SKU]],5,2)&amp;IF(MID(Table1[[#This Row],[SKU]], 7,1) ="L", "L", "")</f>
        <v>01</v>
      </c>
      <c r="Q720" s="2" t="str">
        <f>VLOOKUP(Table1[[#This Row],[Code Product Name]], ProductNameTable[], 3, FALSE)</f>
        <v>Neutral</v>
      </c>
      <c r="R720" s="2" t="str">
        <f>VLOOKUP(Table1[[#This Row],[Code Product Print]], ProductPrintTable[], 3, FALSE)</f>
        <v>Neutral</v>
      </c>
      <c r="S720" s="2"/>
    </row>
    <row r="721" spans="1:19" ht="15" x14ac:dyDescent="0.2">
      <c r="A721" t="s">
        <v>2096</v>
      </c>
      <c r="B721" t="b">
        <v>1</v>
      </c>
      <c r="C721" t="b">
        <v>0</v>
      </c>
      <c r="D721" t="s">
        <v>2097</v>
      </c>
      <c r="F721">
        <v>10</v>
      </c>
      <c r="H721" t="str">
        <f>VLOOKUP(Table1[[#This Row],[Code Product Line]],ProductLineTable[], 2,FALSE)</f>
        <v>Snappies</v>
      </c>
      <c r="I721" t="str">
        <f>VLOOKUP(Table1[[#This Row],[Code Product Name]], ProductNameTable[], 2, FALSE)</f>
        <v>Sleeper Footed</v>
      </c>
      <c r="J721" t="str">
        <f>VLOOKUP(Table1[[#This Row],[Code Product Print]], ProductPrintTable[], 2, FALSE)</f>
        <v>Puppers</v>
      </c>
      <c r="K721" s="2" t="str">
        <f>VLOOKUP(MID(Table1[[#This Row],[SKU]],5,2)&amp;IF(MID(Table1[[#This Row],[SKU]], 7,1) ="L", "L", ""), ProductSizeTable[], 2, FALSE)</f>
        <v>Small</v>
      </c>
      <c r="L721" s="2" t="str">
        <f>IF(Table1[[#This Row],[Gender Product Name]] = "Neutral", Table1[[#This Row],[Gender Product Print]])</f>
        <v>Neutral</v>
      </c>
      <c r="M721" s="2" t="str">
        <f>LEFT(Table1[[#This Row],[SKU]], 2)</f>
        <v>02</v>
      </c>
      <c r="N721" s="2" t="str">
        <f>LEFT(Table1[[#This Row],[SKU]], 4)</f>
        <v>0211</v>
      </c>
      <c r="O721" s="2" t="str">
        <f>MID(Table1[[#This Row],[SKU]],IF(MID(Table1[[#This Row],[SKU]], 7,1) ="L", 8, 7),2)</f>
        <v>PU</v>
      </c>
      <c r="P721" s="2" t="str">
        <f>MID(Table1[[#This Row],[SKU]],5,2)&amp;IF(MID(Table1[[#This Row],[SKU]], 7,1) ="L", "L", "")</f>
        <v>01</v>
      </c>
      <c r="Q721" s="2" t="str">
        <f>VLOOKUP(Table1[[#This Row],[Code Product Name]], ProductNameTable[], 3, FALSE)</f>
        <v>Neutral</v>
      </c>
      <c r="R721" s="2" t="str">
        <f>VLOOKUP(Table1[[#This Row],[Code Product Print]], ProductPrintTable[], 3, FALSE)</f>
        <v>Neutral</v>
      </c>
      <c r="S721" s="2"/>
    </row>
    <row r="722" spans="1:19" ht="15" x14ac:dyDescent="0.2">
      <c r="A722" t="s">
        <v>2098</v>
      </c>
      <c r="B722" t="b">
        <v>1</v>
      </c>
      <c r="C722" t="b">
        <v>0</v>
      </c>
      <c r="D722" t="s">
        <v>2099</v>
      </c>
      <c r="F722">
        <v>10</v>
      </c>
      <c r="H722" t="str">
        <f>VLOOKUP(Table1[[#This Row],[Code Product Line]],ProductLineTable[], 2,FALSE)</f>
        <v>Snappies</v>
      </c>
      <c r="I722" t="str">
        <f>VLOOKUP(Table1[[#This Row],[Code Product Name]], ProductNameTable[], 2, FALSE)</f>
        <v>Sleeper Footed</v>
      </c>
      <c r="J722" t="str">
        <f>VLOOKUP(Table1[[#This Row],[Code Product Print]], ProductPrintTable[], 2, FALSE)</f>
        <v>Rawrs</v>
      </c>
      <c r="K722" s="2" t="str">
        <f>VLOOKUP(MID(Table1[[#This Row],[SKU]],5,2)&amp;IF(MID(Table1[[#This Row],[SKU]], 7,1) ="L", "L", ""), ProductSizeTable[], 2, FALSE)</f>
        <v>Small</v>
      </c>
      <c r="L722" s="2" t="str">
        <f>IF(Table1[[#This Row],[Gender Product Name]] = "Neutral", Table1[[#This Row],[Gender Product Print]])</f>
        <v>Neutral</v>
      </c>
      <c r="M722" s="2" t="str">
        <f>LEFT(Table1[[#This Row],[SKU]], 2)</f>
        <v>02</v>
      </c>
      <c r="N722" s="2" t="str">
        <f>LEFT(Table1[[#This Row],[SKU]], 4)</f>
        <v>0211</v>
      </c>
      <c r="O722" s="2" t="str">
        <f>MID(Table1[[#This Row],[SKU]],IF(MID(Table1[[#This Row],[SKU]], 7,1) ="L", 8, 7),2)</f>
        <v>RA</v>
      </c>
      <c r="P722" s="2" t="str">
        <f>MID(Table1[[#This Row],[SKU]],5,2)&amp;IF(MID(Table1[[#This Row],[SKU]], 7,1) ="L", "L", "")</f>
        <v>01</v>
      </c>
      <c r="Q722" s="2" t="str">
        <f>VLOOKUP(Table1[[#This Row],[Code Product Name]], ProductNameTable[], 3, FALSE)</f>
        <v>Neutral</v>
      </c>
      <c r="R722" s="2" t="str">
        <f>VLOOKUP(Table1[[#This Row],[Code Product Print]], ProductPrintTable[], 3, FALSE)</f>
        <v>Neutral</v>
      </c>
      <c r="S722" s="2"/>
    </row>
    <row r="723" spans="1:19" ht="15" x14ac:dyDescent="0.2">
      <c r="A723" t="s">
        <v>2100</v>
      </c>
      <c r="B723" t="b">
        <v>1</v>
      </c>
      <c r="C723" t="b">
        <v>0</v>
      </c>
      <c r="D723" t="s">
        <v>2101</v>
      </c>
      <c r="F723">
        <v>10</v>
      </c>
      <c r="H723" t="str">
        <f>VLOOKUP(Table1[[#This Row],[Code Product Line]],ProductLineTable[], 2,FALSE)</f>
        <v>Snappies</v>
      </c>
      <c r="I723" t="str">
        <f>VLOOKUP(Table1[[#This Row],[Code Product Name]], ProductNameTable[], 2, FALSE)</f>
        <v>Sleeper Footed</v>
      </c>
      <c r="J723" t="str">
        <f>VLOOKUP(Table1[[#This Row],[Code Product Print]], ProductPrintTable[], 2, FALSE)</f>
        <v>Unicorns</v>
      </c>
      <c r="K723" s="2" t="str">
        <f>VLOOKUP(MID(Table1[[#This Row],[SKU]],5,2)&amp;IF(MID(Table1[[#This Row],[SKU]], 7,1) ="L", "L", ""), ProductSizeTable[], 2, FALSE)</f>
        <v>Small</v>
      </c>
      <c r="L723" s="2" t="str">
        <f>IF(Table1[[#This Row],[Gender Product Name]] = "Neutral", Table1[[#This Row],[Gender Product Print]])</f>
        <v>Female</v>
      </c>
      <c r="M723" s="2" t="str">
        <f>LEFT(Table1[[#This Row],[SKU]], 2)</f>
        <v>02</v>
      </c>
      <c r="N723" s="2" t="str">
        <f>LEFT(Table1[[#This Row],[SKU]], 4)</f>
        <v>0211</v>
      </c>
      <c r="O723" s="2" t="str">
        <f>MID(Table1[[#This Row],[SKU]],IF(MID(Table1[[#This Row],[SKU]], 7,1) ="L", 8, 7),2)</f>
        <v>UN</v>
      </c>
      <c r="P723" s="2" t="str">
        <f>MID(Table1[[#This Row],[SKU]],5,2)&amp;IF(MID(Table1[[#This Row],[SKU]], 7,1) ="L", "L", "")</f>
        <v>01</v>
      </c>
      <c r="Q723" s="2" t="str">
        <f>VLOOKUP(Table1[[#This Row],[Code Product Name]], ProductNameTable[], 3, FALSE)</f>
        <v>Neutral</v>
      </c>
      <c r="R723" s="2" t="str">
        <f>VLOOKUP(Table1[[#This Row],[Code Product Print]], ProductPrintTable[], 3, FALSE)</f>
        <v>Female</v>
      </c>
      <c r="S723" s="2"/>
    </row>
    <row r="724" spans="1:19" ht="15" x14ac:dyDescent="0.2">
      <c r="A724" t="s">
        <v>2102</v>
      </c>
      <c r="B724" t="b">
        <v>1</v>
      </c>
      <c r="C724" t="b">
        <v>0</v>
      </c>
      <c r="D724" t="s">
        <v>2103</v>
      </c>
      <c r="F724">
        <v>10</v>
      </c>
      <c r="H724" t="str">
        <f>VLOOKUP(Table1[[#This Row],[Code Product Line]],ProductLineTable[], 2,FALSE)</f>
        <v>Snappies</v>
      </c>
      <c r="I724" t="str">
        <f>VLOOKUP(Table1[[#This Row],[Code Product Name]], ProductNameTable[], 2, FALSE)</f>
        <v>Sleeper Footed</v>
      </c>
      <c r="J724" t="str">
        <f>VLOOKUP(Table1[[#This Row],[Code Product Print]], ProductPrintTable[], 2, FALSE)</f>
        <v>Cammies</v>
      </c>
      <c r="K724" s="2" t="str">
        <f>VLOOKUP(MID(Table1[[#This Row],[SKU]],5,2)&amp;IF(MID(Table1[[#This Row],[SKU]], 7,1) ="L", "L", ""), ProductSizeTable[], 2, FALSE)</f>
        <v>Medium</v>
      </c>
      <c r="L724" s="2" t="str">
        <f>IF(Table1[[#This Row],[Gender Product Name]] = "Neutral", Table1[[#This Row],[Gender Product Print]])</f>
        <v>Neutral</v>
      </c>
      <c r="M724" s="2" t="str">
        <f>LEFT(Table1[[#This Row],[SKU]], 2)</f>
        <v>02</v>
      </c>
      <c r="N724" s="2" t="str">
        <f>LEFT(Table1[[#This Row],[SKU]], 4)</f>
        <v>0211</v>
      </c>
      <c r="O724" s="2" t="str">
        <f>MID(Table1[[#This Row],[SKU]],IF(MID(Table1[[#This Row],[SKU]], 7,1) ="L", 8, 7),2)</f>
        <v>CA</v>
      </c>
      <c r="P724" s="2" t="str">
        <f>MID(Table1[[#This Row],[SKU]],5,2)&amp;IF(MID(Table1[[#This Row],[SKU]], 7,1) ="L", "L", "")</f>
        <v>02</v>
      </c>
      <c r="Q724" s="2" t="str">
        <f>VLOOKUP(Table1[[#This Row],[Code Product Name]], ProductNameTable[], 3, FALSE)</f>
        <v>Neutral</v>
      </c>
      <c r="R724" s="2" t="str">
        <f>VLOOKUP(Table1[[#This Row],[Code Product Print]], ProductPrintTable[], 3, FALSE)</f>
        <v>Neutral</v>
      </c>
      <c r="S724" s="2"/>
    </row>
    <row r="725" spans="1:19" ht="15" x14ac:dyDescent="0.2">
      <c r="A725" t="s">
        <v>2104</v>
      </c>
      <c r="B725" t="b">
        <v>1</v>
      </c>
      <c r="C725" t="b">
        <v>0</v>
      </c>
      <c r="D725" t="s">
        <v>2105</v>
      </c>
      <c r="F725">
        <v>70</v>
      </c>
      <c r="H725" t="str">
        <f>VLOOKUP(Table1[[#This Row],[Code Product Line]],ProductLineTable[], 2,FALSE)</f>
        <v>Snappies</v>
      </c>
      <c r="I725" t="str">
        <f>VLOOKUP(Table1[[#This Row],[Code Product Name]], ProductNameTable[], 2, FALSE)</f>
        <v>Sleeper Footed</v>
      </c>
      <c r="J725" t="str">
        <f>VLOOKUP(Table1[[#This Row],[Code Product Print]], ProductPrintTable[], 2, FALSE)</f>
        <v>Camelot</v>
      </c>
      <c r="K725" s="2" t="str">
        <f>VLOOKUP(MID(Table1[[#This Row],[SKU]],5,2)&amp;IF(MID(Table1[[#This Row],[SKU]], 7,1) ="L", "L", ""), ProductSizeTable[], 2, FALSE)</f>
        <v>Medium</v>
      </c>
      <c r="L725" s="2" t="str">
        <f>IF(Table1[[#This Row],[Gender Product Name]] = "Neutral", Table1[[#This Row],[Gender Product Print]])</f>
        <v>Neutral</v>
      </c>
      <c r="M725" s="2" t="str">
        <f>LEFT(Table1[[#This Row],[SKU]], 2)</f>
        <v>02</v>
      </c>
      <c r="N725" s="2" t="str">
        <f>LEFT(Table1[[#This Row],[SKU]], 4)</f>
        <v>0211</v>
      </c>
      <c r="O725" s="2" t="str">
        <f>MID(Table1[[#This Row],[SKU]],IF(MID(Table1[[#This Row],[SKU]], 7,1) ="L", 8, 7),2)</f>
        <v>CL</v>
      </c>
      <c r="P725" s="2" t="str">
        <f>MID(Table1[[#This Row],[SKU]],5,2)&amp;IF(MID(Table1[[#This Row],[SKU]], 7,1) ="L", "L", "")</f>
        <v>02</v>
      </c>
      <c r="Q725" s="2" t="str">
        <f>VLOOKUP(Table1[[#This Row],[Code Product Name]], ProductNameTable[], 3, FALSE)</f>
        <v>Neutral</v>
      </c>
      <c r="R725" s="2" t="str">
        <f>VLOOKUP(Table1[[#This Row],[Code Product Print]], ProductPrintTable[], 3, FALSE)</f>
        <v>Neutral</v>
      </c>
      <c r="S725" s="2"/>
    </row>
    <row r="726" spans="1:19" ht="15" x14ac:dyDescent="0.2">
      <c r="A726" t="s">
        <v>2106</v>
      </c>
      <c r="B726" t="b">
        <v>1</v>
      </c>
      <c r="C726" t="b">
        <v>0</v>
      </c>
      <c r="D726" t="s">
        <v>2107</v>
      </c>
      <c r="F726">
        <v>70</v>
      </c>
      <c r="H726" t="str">
        <f>VLOOKUP(Table1[[#This Row],[Code Product Line]],ProductLineTable[], 2,FALSE)</f>
        <v>Snappies</v>
      </c>
      <c r="I726" t="str">
        <f>VLOOKUP(Table1[[#This Row],[Code Product Name]], ProductNameTable[], 2, FALSE)</f>
        <v>Sleeper Footed</v>
      </c>
      <c r="J726" t="str">
        <f>VLOOKUP(Table1[[#This Row],[Code Product Print]], ProductPrintTable[], 2, FALSE)</f>
        <v>Cammies Pink</v>
      </c>
      <c r="K726" s="2" t="str">
        <f>VLOOKUP(MID(Table1[[#This Row],[SKU]],5,2)&amp;IF(MID(Table1[[#This Row],[SKU]], 7,1) ="L", "L", ""), ProductSizeTable[], 2, FALSE)</f>
        <v>Medium</v>
      </c>
      <c r="L726" s="2" t="str">
        <f>IF(Table1[[#This Row],[Gender Product Name]] = "Neutral", Table1[[#This Row],[Gender Product Print]])</f>
        <v>Female</v>
      </c>
      <c r="M726" s="2" t="str">
        <f>LEFT(Table1[[#This Row],[SKU]], 2)</f>
        <v>02</v>
      </c>
      <c r="N726" s="2" t="str">
        <f>LEFT(Table1[[#This Row],[SKU]], 4)</f>
        <v>0211</v>
      </c>
      <c r="O726" s="2" t="str">
        <f>MID(Table1[[#This Row],[SKU]],IF(MID(Table1[[#This Row],[SKU]], 7,1) ="L", 8, 7),2)</f>
        <v>CP</v>
      </c>
      <c r="P726" s="2" t="str">
        <f>MID(Table1[[#This Row],[SKU]],5,2)&amp;IF(MID(Table1[[#This Row],[SKU]], 7,1) ="L", "L", "")</f>
        <v>02</v>
      </c>
      <c r="Q726" s="2" t="str">
        <f>VLOOKUP(Table1[[#This Row],[Code Product Name]], ProductNameTable[], 3, FALSE)</f>
        <v>Neutral</v>
      </c>
      <c r="R726" s="2" t="str">
        <f>VLOOKUP(Table1[[#This Row],[Code Product Print]], ProductPrintTable[], 3, FALSE)</f>
        <v>Female</v>
      </c>
      <c r="S726" s="2"/>
    </row>
    <row r="727" spans="1:19" ht="15" x14ac:dyDescent="0.2">
      <c r="A727" t="s">
        <v>2108</v>
      </c>
      <c r="B727" t="b">
        <v>1</v>
      </c>
      <c r="C727" t="b">
        <v>0</v>
      </c>
      <c r="D727" t="s">
        <v>2109</v>
      </c>
      <c r="F727">
        <v>10</v>
      </c>
      <c r="H727" t="str">
        <f>VLOOKUP(Table1[[#This Row],[Code Product Line]],ProductLineTable[], 2,FALSE)</f>
        <v>Snappies</v>
      </c>
      <c r="I727" t="str">
        <f>VLOOKUP(Table1[[#This Row],[Code Product Name]], ProductNameTable[], 2, FALSE)</f>
        <v>Sleeper Footed</v>
      </c>
      <c r="J727" t="str">
        <f>VLOOKUP(Table1[[#This Row],[Code Product Print]], ProductPrintTable[], 2, FALSE)</f>
        <v>Galactic</v>
      </c>
      <c r="K727" s="2" t="str">
        <f>VLOOKUP(MID(Table1[[#This Row],[SKU]],5,2)&amp;IF(MID(Table1[[#This Row],[SKU]], 7,1) ="L", "L", ""), ProductSizeTable[], 2, FALSE)</f>
        <v>Medium</v>
      </c>
      <c r="L727" s="2" t="str">
        <f>IF(Table1[[#This Row],[Gender Product Name]] = "Neutral", Table1[[#This Row],[Gender Product Print]])</f>
        <v>Neutral</v>
      </c>
      <c r="M727" s="2" t="str">
        <f>LEFT(Table1[[#This Row],[SKU]], 2)</f>
        <v>02</v>
      </c>
      <c r="N727" s="2" t="str">
        <f>LEFT(Table1[[#This Row],[SKU]], 4)</f>
        <v>0211</v>
      </c>
      <c r="O727" s="2" t="str">
        <f>MID(Table1[[#This Row],[SKU]],IF(MID(Table1[[#This Row],[SKU]], 7,1) ="L", 8, 7),2)</f>
        <v>GA</v>
      </c>
      <c r="P727" s="2" t="str">
        <f>MID(Table1[[#This Row],[SKU]],5,2)&amp;IF(MID(Table1[[#This Row],[SKU]], 7,1) ="L", "L", "")</f>
        <v>02</v>
      </c>
      <c r="Q727" s="2" t="str">
        <f>VLOOKUP(Table1[[#This Row],[Code Product Name]], ProductNameTable[], 3, FALSE)</f>
        <v>Neutral</v>
      </c>
      <c r="R727" s="2" t="str">
        <f>VLOOKUP(Table1[[#This Row],[Code Product Print]], ProductPrintTable[], 3, FALSE)</f>
        <v>Neutral</v>
      </c>
      <c r="S727" s="2"/>
    </row>
    <row r="728" spans="1:19" ht="15" x14ac:dyDescent="0.2">
      <c r="A728" t="s">
        <v>2110</v>
      </c>
      <c r="B728" t="b">
        <v>1</v>
      </c>
      <c r="C728" t="b">
        <v>0</v>
      </c>
      <c r="D728" t="s">
        <v>2111</v>
      </c>
      <c r="F728">
        <v>10</v>
      </c>
      <c r="H728" t="str">
        <f>VLOOKUP(Table1[[#This Row],[Code Product Line]],ProductLineTable[], 2,FALSE)</f>
        <v>Snappies</v>
      </c>
      <c r="I728" t="str">
        <f>VLOOKUP(Table1[[#This Row],[Code Product Name]], ProductNameTable[], 2, FALSE)</f>
        <v>Sleeper Footed</v>
      </c>
      <c r="J728" t="str">
        <f>VLOOKUP(Table1[[#This Row],[Code Product Print]], ProductPrintTable[], 2, FALSE)</f>
        <v>Metro</v>
      </c>
      <c r="K728" s="2" t="str">
        <f>VLOOKUP(MID(Table1[[#This Row],[SKU]],5,2)&amp;IF(MID(Table1[[#This Row],[SKU]], 7,1) ="L", "L", ""), ProductSizeTable[], 2, FALSE)</f>
        <v>Medium</v>
      </c>
      <c r="L728" s="2" t="str">
        <f>IF(Table1[[#This Row],[Gender Product Name]] = "Neutral", Table1[[#This Row],[Gender Product Print]])</f>
        <v>Neutral</v>
      </c>
      <c r="M728" s="2" t="str">
        <f>LEFT(Table1[[#This Row],[SKU]], 2)</f>
        <v>02</v>
      </c>
      <c r="N728" s="2" t="str">
        <f>LEFT(Table1[[#This Row],[SKU]], 4)</f>
        <v>0211</v>
      </c>
      <c r="O728" s="2" t="str">
        <f>MID(Table1[[#This Row],[SKU]],IF(MID(Table1[[#This Row],[SKU]], 7,1) ="L", 8, 7),2)</f>
        <v>ME</v>
      </c>
      <c r="P728" s="2" t="str">
        <f>MID(Table1[[#This Row],[SKU]],5,2)&amp;IF(MID(Table1[[#This Row],[SKU]], 7,1) ="L", "L", "")</f>
        <v>02</v>
      </c>
      <c r="Q728" s="2" t="str">
        <f>VLOOKUP(Table1[[#This Row],[Code Product Name]], ProductNameTable[], 3, FALSE)</f>
        <v>Neutral</v>
      </c>
      <c r="R728" s="2" t="str">
        <f>VLOOKUP(Table1[[#This Row],[Code Product Print]], ProductPrintTable[], 3, FALSE)</f>
        <v>Neutral</v>
      </c>
      <c r="S728" s="2"/>
    </row>
    <row r="729" spans="1:19" ht="15" x14ac:dyDescent="0.2">
      <c r="A729" t="s">
        <v>2112</v>
      </c>
      <c r="B729" t="b">
        <v>1</v>
      </c>
      <c r="C729" t="b">
        <v>0</v>
      </c>
      <c r="D729" t="s">
        <v>2113</v>
      </c>
      <c r="F729">
        <v>10</v>
      </c>
      <c r="H729" t="str">
        <f>VLOOKUP(Table1[[#This Row],[Code Product Line]],ProductLineTable[], 2,FALSE)</f>
        <v>Snappies</v>
      </c>
      <c r="I729" t="str">
        <f>VLOOKUP(Table1[[#This Row],[Code Product Name]], ProductNameTable[], 2, FALSE)</f>
        <v>Sleeper Footed</v>
      </c>
      <c r="J729" t="str">
        <f>VLOOKUP(Table1[[#This Row],[Code Product Print]], ProductPrintTable[], 2, FALSE)</f>
        <v>Overnights</v>
      </c>
      <c r="K729" s="2" t="str">
        <f>VLOOKUP(MID(Table1[[#This Row],[SKU]],5,2)&amp;IF(MID(Table1[[#This Row],[SKU]], 7,1) ="L", "L", ""), ProductSizeTable[], 2, FALSE)</f>
        <v>Medium</v>
      </c>
      <c r="L729" s="2" t="str">
        <f>IF(Table1[[#This Row],[Gender Product Name]] = "Neutral", Table1[[#This Row],[Gender Product Print]])</f>
        <v>Neutral</v>
      </c>
      <c r="M729" s="2" t="str">
        <f>LEFT(Table1[[#This Row],[SKU]], 2)</f>
        <v>02</v>
      </c>
      <c r="N729" s="2" t="str">
        <f>LEFT(Table1[[#This Row],[SKU]], 4)</f>
        <v>0211</v>
      </c>
      <c r="O729" s="2" t="str">
        <f>MID(Table1[[#This Row],[SKU]],IF(MID(Table1[[#This Row],[SKU]], 7,1) ="L", 8, 7),2)</f>
        <v>ON</v>
      </c>
      <c r="P729" s="2" t="str">
        <f>MID(Table1[[#This Row],[SKU]],5,2)&amp;IF(MID(Table1[[#This Row],[SKU]], 7,1) ="L", "L", "")</f>
        <v>02</v>
      </c>
      <c r="Q729" s="2" t="str">
        <f>VLOOKUP(Table1[[#This Row],[Code Product Name]], ProductNameTable[], 3, FALSE)</f>
        <v>Neutral</v>
      </c>
      <c r="R729" s="2" t="str">
        <f>VLOOKUP(Table1[[#This Row],[Code Product Print]], ProductPrintTable[], 3, FALSE)</f>
        <v>Neutral</v>
      </c>
      <c r="S729" s="2"/>
    </row>
    <row r="730" spans="1:19" ht="15" x14ac:dyDescent="0.2">
      <c r="A730" t="s">
        <v>2114</v>
      </c>
      <c r="B730" t="b">
        <v>1</v>
      </c>
      <c r="C730" t="b">
        <v>0</v>
      </c>
      <c r="D730" t="s">
        <v>2115</v>
      </c>
      <c r="H730" t="str">
        <f>VLOOKUP(Table1[[#This Row],[Code Product Line]],ProductLineTable[], 2,FALSE)</f>
        <v>Snappies</v>
      </c>
      <c r="I730" t="str">
        <f>VLOOKUP(Table1[[#This Row],[Code Product Name]], ProductNameTable[], 2, FALSE)</f>
        <v>Sleeper Footed</v>
      </c>
      <c r="J730" t="str">
        <f>VLOOKUP(Table1[[#This Row],[Code Product Print]], ProductPrintTable[], 2, FALSE)</f>
        <v>Overnights</v>
      </c>
      <c r="K730" s="2" t="str">
        <f>VLOOKUP(MID(Table1[[#This Row],[SKU]],5,2)&amp;IF(MID(Table1[[#This Row],[SKU]], 7,1) ="L", "L", ""), ProductSizeTable[], 2, FALSE)</f>
        <v>Medium</v>
      </c>
      <c r="L730" s="2" t="str">
        <f>IF(Table1[[#This Row],[Gender Product Name]] = "Neutral", Table1[[#This Row],[Gender Product Print]])</f>
        <v>Neutral</v>
      </c>
      <c r="M730" s="2" t="str">
        <f>LEFT(Table1[[#This Row],[SKU]], 2)</f>
        <v>02</v>
      </c>
      <c r="N730" s="2" t="str">
        <f>LEFT(Table1[[#This Row],[SKU]], 4)</f>
        <v>0211</v>
      </c>
      <c r="O730" s="2" t="str">
        <f>MID(Table1[[#This Row],[SKU]],IF(MID(Table1[[#This Row],[SKU]], 7,1) ="L", 8, 7),2)</f>
        <v>ON</v>
      </c>
      <c r="P730" s="2" t="str">
        <f>MID(Table1[[#This Row],[SKU]],5,2)&amp;IF(MID(Table1[[#This Row],[SKU]], 7,1) ="L", "L", "")</f>
        <v>02</v>
      </c>
      <c r="Q730" s="2" t="str">
        <f>VLOOKUP(Table1[[#This Row],[Code Product Name]], ProductNameTable[], 3, FALSE)</f>
        <v>Neutral</v>
      </c>
      <c r="R730" s="2" t="str">
        <f>VLOOKUP(Table1[[#This Row],[Code Product Print]], ProductPrintTable[], 3, FALSE)</f>
        <v>Neutral</v>
      </c>
      <c r="S730" s="2"/>
    </row>
    <row r="731" spans="1:19" ht="15" x14ac:dyDescent="0.2">
      <c r="A731" t="s">
        <v>2116</v>
      </c>
      <c r="B731" t="b">
        <v>1</v>
      </c>
      <c r="C731" t="b">
        <v>0</v>
      </c>
      <c r="D731" t="s">
        <v>2117</v>
      </c>
      <c r="F731">
        <v>10</v>
      </c>
      <c r="H731" t="str">
        <f>VLOOKUP(Table1[[#This Row],[Code Product Line]],ProductLineTable[], 2,FALSE)</f>
        <v>Snappies</v>
      </c>
      <c r="I731" t="str">
        <f>VLOOKUP(Table1[[#This Row],[Code Product Name]], ProductNameTable[], 2, FALSE)</f>
        <v>Sleeper Footed</v>
      </c>
      <c r="J731" t="str">
        <f>VLOOKUP(Table1[[#This Row],[Code Product Print]], ProductPrintTable[], 2, FALSE)</f>
        <v>Puppers</v>
      </c>
      <c r="K731" s="2" t="str">
        <f>VLOOKUP(MID(Table1[[#This Row],[SKU]],5,2)&amp;IF(MID(Table1[[#This Row],[SKU]], 7,1) ="L", "L", ""), ProductSizeTable[], 2, FALSE)</f>
        <v>Medium</v>
      </c>
      <c r="L731" s="2" t="str">
        <f>IF(Table1[[#This Row],[Gender Product Name]] = "Neutral", Table1[[#This Row],[Gender Product Print]])</f>
        <v>Neutral</v>
      </c>
      <c r="M731" s="2" t="str">
        <f>LEFT(Table1[[#This Row],[SKU]], 2)</f>
        <v>02</v>
      </c>
      <c r="N731" s="2" t="str">
        <f>LEFT(Table1[[#This Row],[SKU]], 4)</f>
        <v>0211</v>
      </c>
      <c r="O731" s="2" t="str">
        <f>MID(Table1[[#This Row],[SKU]],IF(MID(Table1[[#This Row],[SKU]], 7,1) ="L", 8, 7),2)</f>
        <v>PU</v>
      </c>
      <c r="P731" s="2" t="str">
        <f>MID(Table1[[#This Row],[SKU]],5,2)&amp;IF(MID(Table1[[#This Row],[SKU]], 7,1) ="L", "L", "")</f>
        <v>02</v>
      </c>
      <c r="Q731" s="2" t="str">
        <f>VLOOKUP(Table1[[#This Row],[Code Product Name]], ProductNameTable[], 3, FALSE)</f>
        <v>Neutral</v>
      </c>
      <c r="R731" s="2" t="str">
        <f>VLOOKUP(Table1[[#This Row],[Code Product Print]], ProductPrintTable[], 3, FALSE)</f>
        <v>Neutral</v>
      </c>
      <c r="S731" s="2"/>
    </row>
    <row r="732" spans="1:19" ht="15" x14ac:dyDescent="0.2">
      <c r="A732" t="s">
        <v>2118</v>
      </c>
      <c r="B732" t="b">
        <v>1</v>
      </c>
      <c r="C732" t="b">
        <v>0</v>
      </c>
      <c r="D732" t="s">
        <v>2119</v>
      </c>
      <c r="F732">
        <v>10</v>
      </c>
      <c r="H732" t="str">
        <f>VLOOKUP(Table1[[#This Row],[Code Product Line]],ProductLineTable[], 2,FALSE)</f>
        <v>Snappies</v>
      </c>
      <c r="I732" t="str">
        <f>VLOOKUP(Table1[[#This Row],[Code Product Name]], ProductNameTable[], 2, FALSE)</f>
        <v>Sleeper Footed</v>
      </c>
      <c r="J732" t="str">
        <f>VLOOKUP(Table1[[#This Row],[Code Product Print]], ProductPrintTable[], 2, FALSE)</f>
        <v>Rawrs</v>
      </c>
      <c r="K732" s="2" t="str">
        <f>VLOOKUP(MID(Table1[[#This Row],[SKU]],5,2)&amp;IF(MID(Table1[[#This Row],[SKU]], 7,1) ="L", "L", ""), ProductSizeTable[], 2, FALSE)</f>
        <v>Medium</v>
      </c>
      <c r="L732" s="2" t="str">
        <f>IF(Table1[[#This Row],[Gender Product Name]] = "Neutral", Table1[[#This Row],[Gender Product Print]])</f>
        <v>Neutral</v>
      </c>
      <c r="M732" s="2" t="str">
        <f>LEFT(Table1[[#This Row],[SKU]], 2)</f>
        <v>02</v>
      </c>
      <c r="N732" s="2" t="str">
        <f>LEFT(Table1[[#This Row],[SKU]], 4)</f>
        <v>0211</v>
      </c>
      <c r="O732" s="2" t="str">
        <f>MID(Table1[[#This Row],[SKU]],IF(MID(Table1[[#This Row],[SKU]], 7,1) ="L", 8, 7),2)</f>
        <v>RA</v>
      </c>
      <c r="P732" s="2" t="str">
        <f>MID(Table1[[#This Row],[SKU]],5,2)&amp;IF(MID(Table1[[#This Row],[SKU]], 7,1) ="L", "L", "")</f>
        <v>02</v>
      </c>
      <c r="Q732" s="2" t="str">
        <f>VLOOKUP(Table1[[#This Row],[Code Product Name]], ProductNameTable[], 3, FALSE)</f>
        <v>Neutral</v>
      </c>
      <c r="R732" s="2" t="str">
        <f>VLOOKUP(Table1[[#This Row],[Code Product Print]], ProductPrintTable[], 3, FALSE)</f>
        <v>Neutral</v>
      </c>
      <c r="S732" s="2"/>
    </row>
    <row r="733" spans="1:19" ht="15" x14ac:dyDescent="0.2">
      <c r="A733" t="s">
        <v>2120</v>
      </c>
      <c r="B733" t="b">
        <v>1</v>
      </c>
      <c r="C733" t="b">
        <v>0</v>
      </c>
      <c r="D733" t="s">
        <v>2121</v>
      </c>
      <c r="F733">
        <v>10</v>
      </c>
      <c r="H733" t="str">
        <f>VLOOKUP(Table1[[#This Row],[Code Product Line]],ProductLineTable[], 2,FALSE)</f>
        <v>Snappies</v>
      </c>
      <c r="I733" t="str">
        <f>VLOOKUP(Table1[[#This Row],[Code Product Name]], ProductNameTable[], 2, FALSE)</f>
        <v>Sleeper Footed</v>
      </c>
      <c r="J733" t="str">
        <f>VLOOKUP(Table1[[#This Row],[Code Product Print]], ProductPrintTable[], 2, FALSE)</f>
        <v>Unicorns</v>
      </c>
      <c r="K733" s="2" t="str">
        <f>VLOOKUP(MID(Table1[[#This Row],[SKU]],5,2)&amp;IF(MID(Table1[[#This Row],[SKU]], 7,1) ="L", "L", ""), ProductSizeTable[], 2, FALSE)</f>
        <v>Medium</v>
      </c>
      <c r="L733" s="2" t="str">
        <f>IF(Table1[[#This Row],[Gender Product Name]] = "Neutral", Table1[[#This Row],[Gender Product Print]])</f>
        <v>Female</v>
      </c>
      <c r="M733" s="2" t="str">
        <f>LEFT(Table1[[#This Row],[SKU]], 2)</f>
        <v>02</v>
      </c>
      <c r="N733" s="2" t="str">
        <f>LEFT(Table1[[#This Row],[SKU]], 4)</f>
        <v>0211</v>
      </c>
      <c r="O733" s="2" t="str">
        <f>MID(Table1[[#This Row],[SKU]],IF(MID(Table1[[#This Row],[SKU]], 7,1) ="L", 8, 7),2)</f>
        <v>UN</v>
      </c>
      <c r="P733" s="2" t="str">
        <f>MID(Table1[[#This Row],[SKU]],5,2)&amp;IF(MID(Table1[[#This Row],[SKU]], 7,1) ="L", "L", "")</f>
        <v>02</v>
      </c>
      <c r="Q733" s="2" t="str">
        <f>VLOOKUP(Table1[[#This Row],[Code Product Name]], ProductNameTable[], 3, FALSE)</f>
        <v>Neutral</v>
      </c>
      <c r="R733" s="2" t="str">
        <f>VLOOKUP(Table1[[#This Row],[Code Product Print]], ProductPrintTable[], 3, FALSE)</f>
        <v>Female</v>
      </c>
      <c r="S733" s="2"/>
    </row>
    <row r="734" spans="1:19" ht="15" x14ac:dyDescent="0.2">
      <c r="A734" t="s">
        <v>2122</v>
      </c>
      <c r="B734" t="b">
        <v>1</v>
      </c>
      <c r="C734" t="b">
        <v>0</v>
      </c>
      <c r="D734" t="s">
        <v>2123</v>
      </c>
      <c r="F734">
        <v>10</v>
      </c>
      <c r="H734" t="str">
        <f>VLOOKUP(Table1[[#This Row],[Code Product Line]],ProductLineTable[], 2,FALSE)</f>
        <v>Snappies</v>
      </c>
      <c r="I734" t="str">
        <f>VLOOKUP(Table1[[#This Row],[Code Product Name]], ProductNameTable[], 2, FALSE)</f>
        <v>Sleeper Footed</v>
      </c>
      <c r="J734" t="str">
        <f>VLOOKUP(Table1[[#This Row],[Code Product Print]], ProductPrintTable[], 2, FALSE)</f>
        <v>Cammies</v>
      </c>
      <c r="K734" s="2" t="str">
        <f>VLOOKUP(MID(Table1[[#This Row],[SKU]],5,2)&amp;IF(MID(Table1[[#This Row],[SKU]], 7,1) ="L", "L", ""), ProductSizeTable[], 2, FALSE)</f>
        <v>Large</v>
      </c>
      <c r="L734" s="2" t="str">
        <f>IF(Table1[[#This Row],[Gender Product Name]] = "Neutral", Table1[[#This Row],[Gender Product Print]])</f>
        <v>Neutral</v>
      </c>
      <c r="M734" s="2" t="str">
        <f>LEFT(Table1[[#This Row],[SKU]], 2)</f>
        <v>02</v>
      </c>
      <c r="N734" s="2" t="str">
        <f>LEFT(Table1[[#This Row],[SKU]], 4)</f>
        <v>0211</v>
      </c>
      <c r="O734" s="2" t="str">
        <f>MID(Table1[[#This Row],[SKU]],IF(MID(Table1[[#This Row],[SKU]], 7,1) ="L", 8, 7),2)</f>
        <v>CA</v>
      </c>
      <c r="P734" s="2" t="str">
        <f>MID(Table1[[#This Row],[SKU]],5,2)&amp;IF(MID(Table1[[#This Row],[SKU]], 7,1) ="L", "L", "")</f>
        <v>03</v>
      </c>
      <c r="Q734" s="2" t="str">
        <f>VLOOKUP(Table1[[#This Row],[Code Product Name]], ProductNameTable[], 3, FALSE)</f>
        <v>Neutral</v>
      </c>
      <c r="R734" s="2" t="str">
        <f>VLOOKUP(Table1[[#This Row],[Code Product Print]], ProductPrintTable[], 3, FALSE)</f>
        <v>Neutral</v>
      </c>
      <c r="S734" s="2"/>
    </row>
    <row r="735" spans="1:19" ht="15" x14ac:dyDescent="0.2">
      <c r="A735" t="s">
        <v>2124</v>
      </c>
      <c r="B735" t="b">
        <v>1</v>
      </c>
      <c r="C735" t="b">
        <v>0</v>
      </c>
      <c r="D735" t="s">
        <v>2125</v>
      </c>
      <c r="F735">
        <v>70</v>
      </c>
      <c r="H735" t="str">
        <f>VLOOKUP(Table1[[#This Row],[Code Product Line]],ProductLineTable[], 2,FALSE)</f>
        <v>Snappies</v>
      </c>
      <c r="I735" t="str">
        <f>VLOOKUP(Table1[[#This Row],[Code Product Name]], ProductNameTable[], 2, FALSE)</f>
        <v>Sleeper Footed</v>
      </c>
      <c r="J735" t="str">
        <f>VLOOKUP(Table1[[#This Row],[Code Product Print]], ProductPrintTable[], 2, FALSE)</f>
        <v>Camelot</v>
      </c>
      <c r="K735" s="2" t="str">
        <f>VLOOKUP(MID(Table1[[#This Row],[SKU]],5,2)&amp;IF(MID(Table1[[#This Row],[SKU]], 7,1) ="L", "L", ""), ProductSizeTable[], 2, FALSE)</f>
        <v>Large</v>
      </c>
      <c r="L735" s="2" t="str">
        <f>IF(Table1[[#This Row],[Gender Product Name]] = "Neutral", Table1[[#This Row],[Gender Product Print]])</f>
        <v>Neutral</v>
      </c>
      <c r="M735" s="2" t="str">
        <f>LEFT(Table1[[#This Row],[SKU]], 2)</f>
        <v>02</v>
      </c>
      <c r="N735" s="2" t="str">
        <f>LEFT(Table1[[#This Row],[SKU]], 4)</f>
        <v>0211</v>
      </c>
      <c r="O735" s="2" t="str">
        <f>MID(Table1[[#This Row],[SKU]],IF(MID(Table1[[#This Row],[SKU]], 7,1) ="L", 8, 7),2)</f>
        <v>CL</v>
      </c>
      <c r="P735" s="2" t="str">
        <f>MID(Table1[[#This Row],[SKU]],5,2)&amp;IF(MID(Table1[[#This Row],[SKU]], 7,1) ="L", "L", "")</f>
        <v>03</v>
      </c>
      <c r="Q735" s="2" t="str">
        <f>VLOOKUP(Table1[[#This Row],[Code Product Name]], ProductNameTable[], 3, FALSE)</f>
        <v>Neutral</v>
      </c>
      <c r="R735" s="2" t="str">
        <f>VLOOKUP(Table1[[#This Row],[Code Product Print]], ProductPrintTable[], 3, FALSE)</f>
        <v>Neutral</v>
      </c>
      <c r="S735" s="2"/>
    </row>
    <row r="736" spans="1:19" ht="15" x14ac:dyDescent="0.2">
      <c r="A736" t="s">
        <v>2126</v>
      </c>
      <c r="B736" t="b">
        <v>1</v>
      </c>
      <c r="C736" t="b">
        <v>0</v>
      </c>
      <c r="D736" t="s">
        <v>2127</v>
      </c>
      <c r="F736">
        <v>70</v>
      </c>
      <c r="H736" t="str">
        <f>VLOOKUP(Table1[[#This Row],[Code Product Line]],ProductLineTable[], 2,FALSE)</f>
        <v>Snappies</v>
      </c>
      <c r="I736" t="str">
        <f>VLOOKUP(Table1[[#This Row],[Code Product Name]], ProductNameTable[], 2, FALSE)</f>
        <v>Sleeper Footed</v>
      </c>
      <c r="J736" t="str">
        <f>VLOOKUP(Table1[[#This Row],[Code Product Print]], ProductPrintTable[], 2, FALSE)</f>
        <v>Cammies Pink</v>
      </c>
      <c r="K736" s="2" t="str">
        <f>VLOOKUP(MID(Table1[[#This Row],[SKU]],5,2)&amp;IF(MID(Table1[[#This Row],[SKU]], 7,1) ="L", "L", ""), ProductSizeTable[], 2, FALSE)</f>
        <v>Large</v>
      </c>
      <c r="L736" s="2" t="str">
        <f>IF(Table1[[#This Row],[Gender Product Name]] = "Neutral", Table1[[#This Row],[Gender Product Print]])</f>
        <v>Female</v>
      </c>
      <c r="M736" s="2" t="str">
        <f>LEFT(Table1[[#This Row],[SKU]], 2)</f>
        <v>02</v>
      </c>
      <c r="N736" s="2" t="str">
        <f>LEFT(Table1[[#This Row],[SKU]], 4)</f>
        <v>0211</v>
      </c>
      <c r="O736" s="2" t="str">
        <f>MID(Table1[[#This Row],[SKU]],IF(MID(Table1[[#This Row],[SKU]], 7,1) ="L", 8, 7),2)</f>
        <v>CP</v>
      </c>
      <c r="P736" s="2" t="str">
        <f>MID(Table1[[#This Row],[SKU]],5,2)&amp;IF(MID(Table1[[#This Row],[SKU]], 7,1) ="L", "L", "")</f>
        <v>03</v>
      </c>
      <c r="Q736" s="2" t="str">
        <f>VLOOKUP(Table1[[#This Row],[Code Product Name]], ProductNameTable[], 3, FALSE)</f>
        <v>Neutral</v>
      </c>
      <c r="R736" s="2" t="str">
        <f>VLOOKUP(Table1[[#This Row],[Code Product Print]], ProductPrintTable[], 3, FALSE)</f>
        <v>Female</v>
      </c>
      <c r="S736" s="2"/>
    </row>
    <row r="737" spans="1:19" ht="15" x14ac:dyDescent="0.2">
      <c r="A737" t="s">
        <v>2128</v>
      </c>
      <c r="B737" t="b">
        <v>1</v>
      </c>
      <c r="C737" t="b">
        <v>0</v>
      </c>
      <c r="D737" t="s">
        <v>2129</v>
      </c>
      <c r="F737">
        <v>10</v>
      </c>
      <c r="H737" t="str">
        <f>VLOOKUP(Table1[[#This Row],[Code Product Line]],ProductLineTable[], 2,FALSE)</f>
        <v>Snappies</v>
      </c>
      <c r="I737" t="str">
        <f>VLOOKUP(Table1[[#This Row],[Code Product Name]], ProductNameTable[], 2, FALSE)</f>
        <v>Sleeper Footed</v>
      </c>
      <c r="J737" t="str">
        <f>VLOOKUP(Table1[[#This Row],[Code Product Print]], ProductPrintTable[], 2, FALSE)</f>
        <v>Galactic</v>
      </c>
      <c r="K737" s="2" t="str">
        <f>VLOOKUP(MID(Table1[[#This Row],[SKU]],5,2)&amp;IF(MID(Table1[[#This Row],[SKU]], 7,1) ="L", "L", ""), ProductSizeTable[], 2, FALSE)</f>
        <v>Large</v>
      </c>
      <c r="L737" s="2" t="str">
        <f>IF(Table1[[#This Row],[Gender Product Name]] = "Neutral", Table1[[#This Row],[Gender Product Print]])</f>
        <v>Neutral</v>
      </c>
      <c r="M737" s="2" t="str">
        <f>LEFT(Table1[[#This Row],[SKU]], 2)</f>
        <v>02</v>
      </c>
      <c r="N737" s="2" t="str">
        <f>LEFT(Table1[[#This Row],[SKU]], 4)</f>
        <v>0211</v>
      </c>
      <c r="O737" s="2" t="str">
        <f>MID(Table1[[#This Row],[SKU]],IF(MID(Table1[[#This Row],[SKU]], 7,1) ="L", 8, 7),2)</f>
        <v>GA</v>
      </c>
      <c r="P737" s="2" t="str">
        <f>MID(Table1[[#This Row],[SKU]],5,2)&amp;IF(MID(Table1[[#This Row],[SKU]], 7,1) ="L", "L", "")</f>
        <v>03</v>
      </c>
      <c r="Q737" s="2" t="str">
        <f>VLOOKUP(Table1[[#This Row],[Code Product Name]], ProductNameTable[], 3, FALSE)</f>
        <v>Neutral</v>
      </c>
      <c r="R737" s="2" t="str">
        <f>VLOOKUP(Table1[[#This Row],[Code Product Print]], ProductPrintTable[], 3, FALSE)</f>
        <v>Neutral</v>
      </c>
      <c r="S737" s="2"/>
    </row>
    <row r="738" spans="1:19" ht="15" x14ac:dyDescent="0.2">
      <c r="A738" t="s">
        <v>2130</v>
      </c>
      <c r="B738" t="b">
        <v>1</v>
      </c>
      <c r="C738" t="b">
        <v>0</v>
      </c>
      <c r="D738" t="s">
        <v>2131</v>
      </c>
      <c r="F738">
        <v>10</v>
      </c>
      <c r="H738" t="str">
        <f>VLOOKUP(Table1[[#This Row],[Code Product Line]],ProductLineTable[], 2,FALSE)</f>
        <v>Snappies</v>
      </c>
      <c r="I738" t="str">
        <f>VLOOKUP(Table1[[#This Row],[Code Product Name]], ProductNameTable[], 2, FALSE)</f>
        <v>Sleeper Footed</v>
      </c>
      <c r="J738" t="str">
        <f>VLOOKUP(Table1[[#This Row],[Code Product Print]], ProductPrintTable[], 2, FALSE)</f>
        <v>Metro</v>
      </c>
      <c r="K738" s="2" t="str">
        <f>VLOOKUP(MID(Table1[[#This Row],[SKU]],5,2)&amp;IF(MID(Table1[[#This Row],[SKU]], 7,1) ="L", "L", ""), ProductSizeTable[], 2, FALSE)</f>
        <v>Large</v>
      </c>
      <c r="L738" s="2" t="str">
        <f>IF(Table1[[#This Row],[Gender Product Name]] = "Neutral", Table1[[#This Row],[Gender Product Print]])</f>
        <v>Neutral</v>
      </c>
      <c r="M738" s="2" t="str">
        <f>LEFT(Table1[[#This Row],[SKU]], 2)</f>
        <v>02</v>
      </c>
      <c r="N738" s="2" t="str">
        <f>LEFT(Table1[[#This Row],[SKU]], 4)</f>
        <v>0211</v>
      </c>
      <c r="O738" s="2" t="str">
        <f>MID(Table1[[#This Row],[SKU]],IF(MID(Table1[[#This Row],[SKU]], 7,1) ="L", 8, 7),2)</f>
        <v>ME</v>
      </c>
      <c r="P738" s="2" t="str">
        <f>MID(Table1[[#This Row],[SKU]],5,2)&amp;IF(MID(Table1[[#This Row],[SKU]], 7,1) ="L", "L", "")</f>
        <v>03</v>
      </c>
      <c r="Q738" s="2" t="str">
        <f>VLOOKUP(Table1[[#This Row],[Code Product Name]], ProductNameTable[], 3, FALSE)</f>
        <v>Neutral</v>
      </c>
      <c r="R738" s="2" t="str">
        <f>VLOOKUP(Table1[[#This Row],[Code Product Print]], ProductPrintTable[], 3, FALSE)</f>
        <v>Neutral</v>
      </c>
      <c r="S738" s="2"/>
    </row>
    <row r="739" spans="1:19" ht="15" x14ac:dyDescent="0.2">
      <c r="A739" t="s">
        <v>2132</v>
      </c>
      <c r="B739" t="b">
        <v>1</v>
      </c>
      <c r="C739" t="b">
        <v>0</v>
      </c>
      <c r="D739" t="s">
        <v>2133</v>
      </c>
      <c r="F739">
        <v>10</v>
      </c>
      <c r="H739" t="str">
        <f>VLOOKUP(Table1[[#This Row],[Code Product Line]],ProductLineTable[], 2,FALSE)</f>
        <v>Snappies</v>
      </c>
      <c r="I739" t="str">
        <f>VLOOKUP(Table1[[#This Row],[Code Product Name]], ProductNameTable[], 2, FALSE)</f>
        <v>Sleeper Footed</v>
      </c>
      <c r="J739" t="str">
        <f>VLOOKUP(Table1[[#This Row],[Code Product Print]], ProductPrintTable[], 2, FALSE)</f>
        <v>Overnights</v>
      </c>
      <c r="K739" s="2" t="str">
        <f>VLOOKUP(MID(Table1[[#This Row],[SKU]],5,2)&amp;IF(MID(Table1[[#This Row],[SKU]], 7,1) ="L", "L", ""), ProductSizeTable[], 2, FALSE)</f>
        <v>Large</v>
      </c>
      <c r="L739" s="2" t="str">
        <f>IF(Table1[[#This Row],[Gender Product Name]] = "Neutral", Table1[[#This Row],[Gender Product Print]])</f>
        <v>Neutral</v>
      </c>
      <c r="M739" s="2" t="str">
        <f>LEFT(Table1[[#This Row],[SKU]], 2)</f>
        <v>02</v>
      </c>
      <c r="N739" s="2" t="str">
        <f>LEFT(Table1[[#This Row],[SKU]], 4)</f>
        <v>0211</v>
      </c>
      <c r="O739" s="2" t="str">
        <f>MID(Table1[[#This Row],[SKU]],IF(MID(Table1[[#This Row],[SKU]], 7,1) ="L", 8, 7),2)</f>
        <v>ON</v>
      </c>
      <c r="P739" s="2" t="str">
        <f>MID(Table1[[#This Row],[SKU]],5,2)&amp;IF(MID(Table1[[#This Row],[SKU]], 7,1) ="L", "L", "")</f>
        <v>03</v>
      </c>
      <c r="Q739" s="2" t="str">
        <f>VLOOKUP(Table1[[#This Row],[Code Product Name]], ProductNameTable[], 3, FALSE)</f>
        <v>Neutral</v>
      </c>
      <c r="R739" s="2" t="str">
        <f>VLOOKUP(Table1[[#This Row],[Code Product Print]], ProductPrintTable[], 3, FALSE)</f>
        <v>Neutral</v>
      </c>
      <c r="S739" s="2"/>
    </row>
    <row r="740" spans="1:19" ht="15" x14ac:dyDescent="0.2">
      <c r="A740" t="s">
        <v>2134</v>
      </c>
      <c r="B740" t="b">
        <v>1</v>
      </c>
      <c r="C740" t="b">
        <v>0</v>
      </c>
      <c r="D740" t="s">
        <v>2135</v>
      </c>
      <c r="H740" t="str">
        <f>VLOOKUP(Table1[[#This Row],[Code Product Line]],ProductLineTable[], 2,FALSE)</f>
        <v>Snappies</v>
      </c>
      <c r="I740" t="str">
        <f>VLOOKUP(Table1[[#This Row],[Code Product Name]], ProductNameTable[], 2, FALSE)</f>
        <v>Sleeper Footed</v>
      </c>
      <c r="J740" t="str">
        <f>VLOOKUP(Table1[[#This Row],[Code Product Print]], ProductPrintTable[], 2, FALSE)</f>
        <v>Overnights</v>
      </c>
      <c r="K740" s="2" t="str">
        <f>VLOOKUP(MID(Table1[[#This Row],[SKU]],5,2)&amp;IF(MID(Table1[[#This Row],[SKU]], 7,1) ="L", "L", ""), ProductSizeTable[], 2, FALSE)</f>
        <v>Large</v>
      </c>
      <c r="L740" s="2" t="str">
        <f>IF(Table1[[#This Row],[Gender Product Name]] = "Neutral", Table1[[#This Row],[Gender Product Print]])</f>
        <v>Neutral</v>
      </c>
      <c r="M740" s="2" t="str">
        <f>LEFT(Table1[[#This Row],[SKU]], 2)</f>
        <v>02</v>
      </c>
      <c r="N740" s="2" t="str">
        <f>LEFT(Table1[[#This Row],[SKU]], 4)</f>
        <v>0211</v>
      </c>
      <c r="O740" s="2" t="str">
        <f>MID(Table1[[#This Row],[SKU]],IF(MID(Table1[[#This Row],[SKU]], 7,1) ="L", 8, 7),2)</f>
        <v>ON</v>
      </c>
      <c r="P740" s="2" t="str">
        <f>MID(Table1[[#This Row],[SKU]],5,2)&amp;IF(MID(Table1[[#This Row],[SKU]], 7,1) ="L", "L", "")</f>
        <v>03</v>
      </c>
      <c r="Q740" s="2" t="str">
        <f>VLOOKUP(Table1[[#This Row],[Code Product Name]], ProductNameTable[], 3, FALSE)</f>
        <v>Neutral</v>
      </c>
      <c r="R740" s="2" t="str">
        <f>VLOOKUP(Table1[[#This Row],[Code Product Print]], ProductPrintTable[], 3, FALSE)</f>
        <v>Neutral</v>
      </c>
      <c r="S740" s="2"/>
    </row>
    <row r="741" spans="1:19" ht="15" x14ac:dyDescent="0.2">
      <c r="A741" t="s">
        <v>2136</v>
      </c>
      <c r="B741" t="b">
        <v>1</v>
      </c>
      <c r="C741" t="b">
        <v>0</v>
      </c>
      <c r="D741" t="s">
        <v>2137</v>
      </c>
      <c r="F741">
        <v>10</v>
      </c>
      <c r="H741" t="str">
        <f>VLOOKUP(Table1[[#This Row],[Code Product Line]],ProductLineTable[], 2,FALSE)</f>
        <v>Snappies</v>
      </c>
      <c r="I741" t="str">
        <f>VLOOKUP(Table1[[#This Row],[Code Product Name]], ProductNameTable[], 2, FALSE)</f>
        <v>Sleeper Footed</v>
      </c>
      <c r="J741" t="str">
        <f>VLOOKUP(Table1[[#This Row],[Code Product Print]], ProductPrintTable[], 2, FALSE)</f>
        <v>Puppers</v>
      </c>
      <c r="K741" s="2" t="str">
        <f>VLOOKUP(MID(Table1[[#This Row],[SKU]],5,2)&amp;IF(MID(Table1[[#This Row],[SKU]], 7,1) ="L", "L", ""), ProductSizeTable[], 2, FALSE)</f>
        <v>Large</v>
      </c>
      <c r="L741" s="2" t="str">
        <f>IF(Table1[[#This Row],[Gender Product Name]] = "Neutral", Table1[[#This Row],[Gender Product Print]])</f>
        <v>Neutral</v>
      </c>
      <c r="M741" s="2" t="str">
        <f>LEFT(Table1[[#This Row],[SKU]], 2)</f>
        <v>02</v>
      </c>
      <c r="N741" s="2" t="str">
        <f>LEFT(Table1[[#This Row],[SKU]], 4)</f>
        <v>0211</v>
      </c>
      <c r="O741" s="2" t="str">
        <f>MID(Table1[[#This Row],[SKU]],IF(MID(Table1[[#This Row],[SKU]], 7,1) ="L", 8, 7),2)</f>
        <v>PU</v>
      </c>
      <c r="P741" s="2" t="str">
        <f>MID(Table1[[#This Row],[SKU]],5,2)&amp;IF(MID(Table1[[#This Row],[SKU]], 7,1) ="L", "L", "")</f>
        <v>03</v>
      </c>
      <c r="Q741" s="2" t="str">
        <f>VLOOKUP(Table1[[#This Row],[Code Product Name]], ProductNameTable[], 3, FALSE)</f>
        <v>Neutral</v>
      </c>
      <c r="R741" s="2" t="str">
        <f>VLOOKUP(Table1[[#This Row],[Code Product Print]], ProductPrintTable[], 3, FALSE)</f>
        <v>Neutral</v>
      </c>
      <c r="S741" s="2"/>
    </row>
    <row r="742" spans="1:19" ht="15" x14ac:dyDescent="0.2">
      <c r="A742" t="s">
        <v>2138</v>
      </c>
      <c r="B742" t="b">
        <v>1</v>
      </c>
      <c r="C742" t="b">
        <v>0</v>
      </c>
      <c r="D742" t="s">
        <v>2139</v>
      </c>
      <c r="F742">
        <v>10</v>
      </c>
      <c r="H742" t="str">
        <f>VLOOKUP(Table1[[#This Row],[Code Product Line]],ProductLineTable[], 2,FALSE)</f>
        <v>Snappies</v>
      </c>
      <c r="I742" t="str">
        <f>VLOOKUP(Table1[[#This Row],[Code Product Name]], ProductNameTable[], 2, FALSE)</f>
        <v>Sleeper Footed</v>
      </c>
      <c r="J742" t="str">
        <f>VLOOKUP(Table1[[#This Row],[Code Product Print]], ProductPrintTable[], 2, FALSE)</f>
        <v>Rawrs</v>
      </c>
      <c r="K742" s="2" t="str">
        <f>VLOOKUP(MID(Table1[[#This Row],[SKU]],5,2)&amp;IF(MID(Table1[[#This Row],[SKU]], 7,1) ="L", "L", ""), ProductSizeTable[], 2, FALSE)</f>
        <v>Large</v>
      </c>
      <c r="L742" s="2" t="str">
        <f>IF(Table1[[#This Row],[Gender Product Name]] = "Neutral", Table1[[#This Row],[Gender Product Print]])</f>
        <v>Neutral</v>
      </c>
      <c r="M742" s="2" t="str">
        <f>LEFT(Table1[[#This Row],[SKU]], 2)</f>
        <v>02</v>
      </c>
      <c r="N742" s="2" t="str">
        <f>LEFT(Table1[[#This Row],[SKU]], 4)</f>
        <v>0211</v>
      </c>
      <c r="O742" s="2" t="str">
        <f>MID(Table1[[#This Row],[SKU]],IF(MID(Table1[[#This Row],[SKU]], 7,1) ="L", 8, 7),2)</f>
        <v>RA</v>
      </c>
      <c r="P742" s="2" t="str">
        <f>MID(Table1[[#This Row],[SKU]],5,2)&amp;IF(MID(Table1[[#This Row],[SKU]], 7,1) ="L", "L", "")</f>
        <v>03</v>
      </c>
      <c r="Q742" s="2" t="str">
        <f>VLOOKUP(Table1[[#This Row],[Code Product Name]], ProductNameTable[], 3, FALSE)</f>
        <v>Neutral</v>
      </c>
      <c r="R742" s="2" t="str">
        <f>VLOOKUP(Table1[[#This Row],[Code Product Print]], ProductPrintTable[], 3, FALSE)</f>
        <v>Neutral</v>
      </c>
      <c r="S742" s="2"/>
    </row>
    <row r="743" spans="1:19" ht="15" x14ac:dyDescent="0.2">
      <c r="A743" t="s">
        <v>2140</v>
      </c>
      <c r="B743" t="b">
        <v>1</v>
      </c>
      <c r="C743" t="b">
        <v>0</v>
      </c>
      <c r="D743" t="s">
        <v>2141</v>
      </c>
      <c r="F743">
        <v>10</v>
      </c>
      <c r="H743" t="str">
        <f>VLOOKUP(Table1[[#This Row],[Code Product Line]],ProductLineTable[], 2,FALSE)</f>
        <v>Snappies</v>
      </c>
      <c r="I743" t="str">
        <f>VLOOKUP(Table1[[#This Row],[Code Product Name]], ProductNameTable[], 2, FALSE)</f>
        <v>Sleeper Footed</v>
      </c>
      <c r="J743" t="str">
        <f>VLOOKUP(Table1[[#This Row],[Code Product Print]], ProductPrintTable[], 2, FALSE)</f>
        <v>Unicorns</v>
      </c>
      <c r="K743" s="2" t="str">
        <f>VLOOKUP(MID(Table1[[#This Row],[SKU]],5,2)&amp;IF(MID(Table1[[#This Row],[SKU]], 7,1) ="L", "L", ""), ProductSizeTable[], 2, FALSE)</f>
        <v>Large</v>
      </c>
      <c r="L743" s="2" t="str">
        <f>IF(Table1[[#This Row],[Gender Product Name]] = "Neutral", Table1[[#This Row],[Gender Product Print]])</f>
        <v>Female</v>
      </c>
      <c r="M743" s="2" t="str">
        <f>LEFT(Table1[[#This Row],[SKU]], 2)</f>
        <v>02</v>
      </c>
      <c r="N743" s="2" t="str">
        <f>LEFT(Table1[[#This Row],[SKU]], 4)</f>
        <v>0211</v>
      </c>
      <c r="O743" s="2" t="str">
        <f>MID(Table1[[#This Row],[SKU]],IF(MID(Table1[[#This Row],[SKU]], 7,1) ="L", 8, 7),2)</f>
        <v>UN</v>
      </c>
      <c r="P743" s="2" t="str">
        <f>MID(Table1[[#This Row],[SKU]],5,2)&amp;IF(MID(Table1[[#This Row],[SKU]], 7,1) ="L", "L", "")</f>
        <v>03</v>
      </c>
      <c r="Q743" s="2" t="str">
        <f>VLOOKUP(Table1[[#This Row],[Code Product Name]], ProductNameTable[], 3, FALSE)</f>
        <v>Neutral</v>
      </c>
      <c r="R743" s="2" t="str">
        <f>VLOOKUP(Table1[[#This Row],[Code Product Print]], ProductPrintTable[], 3, FALSE)</f>
        <v>Female</v>
      </c>
      <c r="S743" s="2"/>
    </row>
    <row r="744" spans="1:19" ht="15" x14ac:dyDescent="0.2">
      <c r="A744" t="s">
        <v>2142</v>
      </c>
      <c r="B744" t="b">
        <v>1</v>
      </c>
      <c r="C744" t="b">
        <v>0</v>
      </c>
      <c r="D744" t="s">
        <v>2143</v>
      </c>
      <c r="H744" t="str">
        <f>VLOOKUP(Table1[[#This Row],[Code Product Line]],ProductLineTable[], 2,FALSE)</f>
        <v>Snappies</v>
      </c>
      <c r="I744" t="str">
        <f>VLOOKUP(Table1[[#This Row],[Code Product Name]], ProductNameTable[], 2, FALSE)</f>
        <v>Liddle PJ Tops</v>
      </c>
      <c r="J744" t="str">
        <f>VLOOKUP(Table1[[#This Row],[Code Product Print]], ProductPrintTable[], 2, FALSE)</f>
        <v>Cammies</v>
      </c>
      <c r="K744" s="2" t="str">
        <f>VLOOKUP(MID(Table1[[#This Row],[SKU]],5,2)&amp;IF(MID(Table1[[#This Row],[SKU]], 7,1) ="L", "L", ""), ProductSizeTable[], 2, FALSE)</f>
        <v>Small</v>
      </c>
      <c r="L744" s="2" t="str">
        <f>IF(Table1[[#This Row],[Gender Product Name]] = "Neutral", Table1[[#This Row],[Gender Product Print]])</f>
        <v>Neutral</v>
      </c>
      <c r="M744" s="2" t="str">
        <f>LEFT(Table1[[#This Row],[SKU]], 2)</f>
        <v>02</v>
      </c>
      <c r="N744" s="2" t="str">
        <f>LEFT(Table1[[#This Row],[SKU]], 4)</f>
        <v>0212</v>
      </c>
      <c r="O744" s="2" t="str">
        <f>MID(Table1[[#This Row],[SKU]],IF(MID(Table1[[#This Row],[SKU]], 7,1) ="L", 8, 7),2)</f>
        <v>CA</v>
      </c>
      <c r="P744" s="2" t="str">
        <f>MID(Table1[[#This Row],[SKU]],5,2)&amp;IF(MID(Table1[[#This Row],[SKU]], 7,1) ="L", "L", "")</f>
        <v>01</v>
      </c>
      <c r="Q744" s="2" t="str">
        <f>VLOOKUP(Table1[[#This Row],[Code Product Name]], ProductNameTable[], 3, FALSE)</f>
        <v>Neutral</v>
      </c>
      <c r="R744" s="2" t="str">
        <f>VLOOKUP(Table1[[#This Row],[Code Product Print]], ProductPrintTable[], 3, FALSE)</f>
        <v>Neutral</v>
      </c>
      <c r="S744" s="2"/>
    </row>
    <row r="745" spans="1:19" ht="15" x14ac:dyDescent="0.2">
      <c r="A745" t="s">
        <v>2144</v>
      </c>
      <c r="B745" t="b">
        <v>1</v>
      </c>
      <c r="C745" t="b">
        <v>0</v>
      </c>
      <c r="D745" t="s">
        <v>2145</v>
      </c>
      <c r="H745" t="str">
        <f>VLOOKUP(Table1[[#This Row],[Code Product Line]],ProductLineTable[], 2,FALSE)</f>
        <v>Snappies</v>
      </c>
      <c r="I745" t="str">
        <f>VLOOKUP(Table1[[#This Row],[Code Product Name]], ProductNameTable[], 2, FALSE)</f>
        <v>Liddle PJ Tops</v>
      </c>
      <c r="J745" t="str">
        <f>VLOOKUP(Table1[[#This Row],[Code Product Print]], ProductPrintTable[], 2, FALSE)</f>
        <v>Camelot</v>
      </c>
      <c r="K745" s="2" t="str">
        <f>VLOOKUP(MID(Table1[[#This Row],[SKU]],5,2)&amp;IF(MID(Table1[[#This Row],[SKU]], 7,1) ="L", "L", ""), ProductSizeTable[], 2, FALSE)</f>
        <v>Small</v>
      </c>
      <c r="L745" s="2" t="str">
        <f>IF(Table1[[#This Row],[Gender Product Name]] = "Neutral", Table1[[#This Row],[Gender Product Print]])</f>
        <v>Neutral</v>
      </c>
      <c r="M745" s="2" t="str">
        <f>LEFT(Table1[[#This Row],[SKU]], 2)</f>
        <v>02</v>
      </c>
      <c r="N745" s="2" t="str">
        <f>LEFT(Table1[[#This Row],[SKU]], 4)</f>
        <v>0212</v>
      </c>
      <c r="O745" s="2" t="str">
        <f>MID(Table1[[#This Row],[SKU]],IF(MID(Table1[[#This Row],[SKU]], 7,1) ="L", 8, 7),2)</f>
        <v>CL</v>
      </c>
      <c r="P745" s="2" t="str">
        <f>MID(Table1[[#This Row],[SKU]],5,2)&amp;IF(MID(Table1[[#This Row],[SKU]], 7,1) ="L", "L", "")</f>
        <v>01</v>
      </c>
      <c r="Q745" s="2" t="str">
        <f>VLOOKUP(Table1[[#This Row],[Code Product Name]], ProductNameTable[], 3, FALSE)</f>
        <v>Neutral</v>
      </c>
      <c r="R745" s="2" t="str">
        <f>VLOOKUP(Table1[[#This Row],[Code Product Print]], ProductPrintTable[], 3, FALSE)</f>
        <v>Neutral</v>
      </c>
      <c r="S745" s="2"/>
    </row>
    <row r="746" spans="1:19" ht="15" x14ac:dyDescent="0.2">
      <c r="A746" t="s">
        <v>2146</v>
      </c>
      <c r="B746" t="b">
        <v>1</v>
      </c>
      <c r="C746" t="b">
        <v>0</v>
      </c>
      <c r="D746" t="s">
        <v>2147</v>
      </c>
      <c r="H746" t="str">
        <f>VLOOKUP(Table1[[#This Row],[Code Product Line]],ProductLineTable[], 2,FALSE)</f>
        <v>Snappies</v>
      </c>
      <c r="I746" t="str">
        <f>VLOOKUP(Table1[[#This Row],[Code Product Name]], ProductNameTable[], 2, FALSE)</f>
        <v>Liddle PJ Tops</v>
      </c>
      <c r="J746" t="str">
        <f>VLOOKUP(Table1[[#This Row],[Code Product Print]], ProductPrintTable[], 2, FALSE)</f>
        <v>Cammies Pink</v>
      </c>
      <c r="K746" s="2" t="str">
        <f>VLOOKUP(MID(Table1[[#This Row],[SKU]],5,2)&amp;IF(MID(Table1[[#This Row],[SKU]], 7,1) ="L", "L", ""), ProductSizeTable[], 2, FALSE)</f>
        <v>Small</v>
      </c>
      <c r="L746" s="2" t="str">
        <f>IF(Table1[[#This Row],[Gender Product Name]] = "Neutral", Table1[[#This Row],[Gender Product Print]])</f>
        <v>Female</v>
      </c>
      <c r="M746" s="2" t="str">
        <f>LEFT(Table1[[#This Row],[SKU]], 2)</f>
        <v>02</v>
      </c>
      <c r="N746" s="2" t="str">
        <f>LEFT(Table1[[#This Row],[SKU]], 4)</f>
        <v>0212</v>
      </c>
      <c r="O746" s="2" t="str">
        <f>MID(Table1[[#This Row],[SKU]],IF(MID(Table1[[#This Row],[SKU]], 7,1) ="L", 8, 7),2)</f>
        <v>CP</v>
      </c>
      <c r="P746" s="2" t="str">
        <f>MID(Table1[[#This Row],[SKU]],5,2)&amp;IF(MID(Table1[[#This Row],[SKU]], 7,1) ="L", "L", "")</f>
        <v>01</v>
      </c>
      <c r="Q746" s="2" t="str">
        <f>VLOOKUP(Table1[[#This Row],[Code Product Name]], ProductNameTable[], 3, FALSE)</f>
        <v>Neutral</v>
      </c>
      <c r="R746" s="2" t="str">
        <f>VLOOKUP(Table1[[#This Row],[Code Product Print]], ProductPrintTable[], 3, FALSE)</f>
        <v>Female</v>
      </c>
      <c r="S746" s="2"/>
    </row>
    <row r="747" spans="1:19" ht="15" x14ac:dyDescent="0.2">
      <c r="A747" t="s">
        <v>2148</v>
      </c>
      <c r="B747" t="b">
        <v>1</v>
      </c>
      <c r="C747" t="b">
        <v>0</v>
      </c>
      <c r="D747" t="s">
        <v>2149</v>
      </c>
      <c r="H747" t="str">
        <f>VLOOKUP(Table1[[#This Row],[Code Product Line]],ProductLineTable[], 2,FALSE)</f>
        <v>Snappies</v>
      </c>
      <c r="I747" t="str">
        <f>VLOOKUP(Table1[[#This Row],[Code Product Name]], ProductNameTable[], 2, FALSE)</f>
        <v>Liddle PJ Tops</v>
      </c>
      <c r="J747" t="str">
        <f>VLOOKUP(Table1[[#This Row],[Code Product Print]], ProductPrintTable[], 2, FALSE)</f>
        <v>Galactic</v>
      </c>
      <c r="K747" s="2" t="str">
        <f>VLOOKUP(MID(Table1[[#This Row],[SKU]],5,2)&amp;IF(MID(Table1[[#This Row],[SKU]], 7,1) ="L", "L", ""), ProductSizeTable[], 2, FALSE)</f>
        <v>Small</v>
      </c>
      <c r="L747" s="2" t="str">
        <f>IF(Table1[[#This Row],[Gender Product Name]] = "Neutral", Table1[[#This Row],[Gender Product Print]])</f>
        <v>Neutral</v>
      </c>
      <c r="M747" s="2" t="str">
        <f>LEFT(Table1[[#This Row],[SKU]], 2)</f>
        <v>02</v>
      </c>
      <c r="N747" s="2" t="str">
        <f>LEFT(Table1[[#This Row],[SKU]], 4)</f>
        <v>0212</v>
      </c>
      <c r="O747" s="2" t="str">
        <f>MID(Table1[[#This Row],[SKU]],IF(MID(Table1[[#This Row],[SKU]], 7,1) ="L", 8, 7),2)</f>
        <v>GA</v>
      </c>
      <c r="P747" s="2" t="str">
        <f>MID(Table1[[#This Row],[SKU]],5,2)&amp;IF(MID(Table1[[#This Row],[SKU]], 7,1) ="L", "L", "")</f>
        <v>01</v>
      </c>
      <c r="Q747" s="2" t="str">
        <f>VLOOKUP(Table1[[#This Row],[Code Product Name]], ProductNameTable[], 3, FALSE)</f>
        <v>Neutral</v>
      </c>
      <c r="R747" s="2" t="str">
        <f>VLOOKUP(Table1[[#This Row],[Code Product Print]], ProductPrintTable[], 3, FALSE)</f>
        <v>Neutral</v>
      </c>
      <c r="S747" s="2"/>
    </row>
    <row r="748" spans="1:19" ht="15" x14ac:dyDescent="0.2">
      <c r="A748" t="s">
        <v>2150</v>
      </c>
      <c r="B748" t="b">
        <v>1</v>
      </c>
      <c r="C748" t="b">
        <v>0</v>
      </c>
      <c r="D748" t="s">
        <v>2151</v>
      </c>
      <c r="H748" t="str">
        <f>VLOOKUP(Table1[[#This Row],[Code Product Line]],ProductLineTable[], 2,FALSE)</f>
        <v>Snappies</v>
      </c>
      <c r="I748" t="str">
        <f>VLOOKUP(Table1[[#This Row],[Code Product Name]], ProductNameTable[], 2, FALSE)</f>
        <v>Liddle PJ Tops</v>
      </c>
      <c r="J748" t="str">
        <f>VLOOKUP(Table1[[#This Row],[Code Product Print]], ProductPrintTable[], 2, FALSE)</f>
        <v>Metro</v>
      </c>
      <c r="K748" s="2" t="str">
        <f>VLOOKUP(MID(Table1[[#This Row],[SKU]],5,2)&amp;IF(MID(Table1[[#This Row],[SKU]], 7,1) ="L", "L", ""), ProductSizeTable[], 2, FALSE)</f>
        <v>Small</v>
      </c>
      <c r="L748" s="2" t="str">
        <f>IF(Table1[[#This Row],[Gender Product Name]] = "Neutral", Table1[[#This Row],[Gender Product Print]])</f>
        <v>Neutral</v>
      </c>
      <c r="M748" s="2" t="str">
        <f>LEFT(Table1[[#This Row],[SKU]], 2)</f>
        <v>02</v>
      </c>
      <c r="N748" s="2" t="str">
        <f>LEFT(Table1[[#This Row],[SKU]], 4)</f>
        <v>0212</v>
      </c>
      <c r="O748" s="2" t="str">
        <f>MID(Table1[[#This Row],[SKU]],IF(MID(Table1[[#This Row],[SKU]], 7,1) ="L", 8, 7),2)</f>
        <v>ME</v>
      </c>
      <c r="P748" s="2" t="str">
        <f>MID(Table1[[#This Row],[SKU]],5,2)&amp;IF(MID(Table1[[#This Row],[SKU]], 7,1) ="L", "L", "")</f>
        <v>01</v>
      </c>
      <c r="Q748" s="2" t="str">
        <f>VLOOKUP(Table1[[#This Row],[Code Product Name]], ProductNameTable[], 3, FALSE)</f>
        <v>Neutral</v>
      </c>
      <c r="R748" s="2" t="str">
        <f>VLOOKUP(Table1[[#This Row],[Code Product Print]], ProductPrintTable[], 3, FALSE)</f>
        <v>Neutral</v>
      </c>
      <c r="S748" s="2"/>
    </row>
    <row r="749" spans="1:19" ht="15" x14ac:dyDescent="0.2">
      <c r="A749" t="s">
        <v>2152</v>
      </c>
      <c r="B749" t="b">
        <v>1</v>
      </c>
      <c r="C749" t="b">
        <v>0</v>
      </c>
      <c r="D749" t="s">
        <v>2153</v>
      </c>
      <c r="H749" t="str">
        <f>VLOOKUP(Table1[[#This Row],[Code Product Line]],ProductLineTable[], 2,FALSE)</f>
        <v>Snappies</v>
      </c>
      <c r="I749" t="str">
        <f>VLOOKUP(Table1[[#This Row],[Code Product Name]], ProductNameTable[], 2, FALSE)</f>
        <v>Liddle PJ Tops</v>
      </c>
      <c r="J749" t="str">
        <f>VLOOKUP(Table1[[#This Row],[Code Product Print]], ProductPrintTable[], 2, FALSE)</f>
        <v>Overnights</v>
      </c>
      <c r="K749" s="2" t="str">
        <f>VLOOKUP(MID(Table1[[#This Row],[SKU]],5,2)&amp;IF(MID(Table1[[#This Row],[SKU]], 7,1) ="L", "L", ""), ProductSizeTable[], 2, FALSE)</f>
        <v>Small</v>
      </c>
      <c r="L749" s="2" t="str">
        <f>IF(Table1[[#This Row],[Gender Product Name]] = "Neutral", Table1[[#This Row],[Gender Product Print]])</f>
        <v>Neutral</v>
      </c>
      <c r="M749" s="2" t="str">
        <f>LEFT(Table1[[#This Row],[SKU]], 2)</f>
        <v>02</v>
      </c>
      <c r="N749" s="2" t="str">
        <f>LEFT(Table1[[#This Row],[SKU]], 4)</f>
        <v>0212</v>
      </c>
      <c r="O749" s="2" t="str">
        <f>MID(Table1[[#This Row],[SKU]],IF(MID(Table1[[#This Row],[SKU]], 7,1) ="L", 8, 7),2)</f>
        <v>ON</v>
      </c>
      <c r="P749" s="2" t="str">
        <f>MID(Table1[[#This Row],[SKU]],5,2)&amp;IF(MID(Table1[[#This Row],[SKU]], 7,1) ="L", "L", "")</f>
        <v>01</v>
      </c>
      <c r="Q749" s="2" t="str">
        <f>VLOOKUP(Table1[[#This Row],[Code Product Name]], ProductNameTable[], 3, FALSE)</f>
        <v>Neutral</v>
      </c>
      <c r="R749" s="2" t="str">
        <f>VLOOKUP(Table1[[#This Row],[Code Product Print]], ProductPrintTable[], 3, FALSE)</f>
        <v>Neutral</v>
      </c>
      <c r="S749" s="2"/>
    </row>
    <row r="750" spans="1:19" ht="15" x14ac:dyDescent="0.2">
      <c r="A750" t="s">
        <v>2154</v>
      </c>
      <c r="B750" t="b">
        <v>1</v>
      </c>
      <c r="C750" t="b">
        <v>0</v>
      </c>
      <c r="D750" t="s">
        <v>2155</v>
      </c>
      <c r="H750" t="str">
        <f>VLOOKUP(Table1[[#This Row],[Code Product Line]],ProductLineTable[], 2,FALSE)</f>
        <v>Snappies</v>
      </c>
      <c r="I750" t="str">
        <f>VLOOKUP(Table1[[#This Row],[Code Product Name]], ProductNameTable[], 2, FALSE)</f>
        <v>Liddle PJ Tops</v>
      </c>
      <c r="J750" t="str">
        <f>VLOOKUP(Table1[[#This Row],[Code Product Print]], ProductPrintTable[], 2, FALSE)</f>
        <v>Puppers</v>
      </c>
      <c r="K750" s="2" t="str">
        <f>VLOOKUP(MID(Table1[[#This Row],[SKU]],5,2)&amp;IF(MID(Table1[[#This Row],[SKU]], 7,1) ="L", "L", ""), ProductSizeTable[], 2, FALSE)</f>
        <v>Small</v>
      </c>
      <c r="L750" s="2" t="str">
        <f>IF(Table1[[#This Row],[Gender Product Name]] = "Neutral", Table1[[#This Row],[Gender Product Print]])</f>
        <v>Neutral</v>
      </c>
      <c r="M750" s="2" t="str">
        <f>LEFT(Table1[[#This Row],[SKU]], 2)</f>
        <v>02</v>
      </c>
      <c r="N750" s="2" t="str">
        <f>LEFT(Table1[[#This Row],[SKU]], 4)</f>
        <v>0212</v>
      </c>
      <c r="O750" s="2" t="str">
        <f>MID(Table1[[#This Row],[SKU]],IF(MID(Table1[[#This Row],[SKU]], 7,1) ="L", 8, 7),2)</f>
        <v>PU</v>
      </c>
      <c r="P750" s="2" t="str">
        <f>MID(Table1[[#This Row],[SKU]],5,2)&amp;IF(MID(Table1[[#This Row],[SKU]], 7,1) ="L", "L", "")</f>
        <v>01</v>
      </c>
      <c r="Q750" s="2" t="str">
        <f>VLOOKUP(Table1[[#This Row],[Code Product Name]], ProductNameTable[], 3, FALSE)</f>
        <v>Neutral</v>
      </c>
      <c r="R750" s="2" t="str">
        <f>VLOOKUP(Table1[[#This Row],[Code Product Print]], ProductPrintTable[], 3, FALSE)</f>
        <v>Neutral</v>
      </c>
      <c r="S750" s="2"/>
    </row>
    <row r="751" spans="1:19" ht="15" x14ac:dyDescent="0.2">
      <c r="A751" t="s">
        <v>2156</v>
      </c>
      <c r="B751" t="b">
        <v>1</v>
      </c>
      <c r="C751" t="b">
        <v>0</v>
      </c>
      <c r="D751" t="s">
        <v>2157</v>
      </c>
      <c r="H751" t="str">
        <f>VLOOKUP(Table1[[#This Row],[Code Product Line]],ProductLineTable[], 2,FALSE)</f>
        <v>Snappies</v>
      </c>
      <c r="I751" t="str">
        <f>VLOOKUP(Table1[[#This Row],[Code Product Name]], ProductNameTable[], 2, FALSE)</f>
        <v>Liddle PJ Tops</v>
      </c>
      <c r="J751" t="str">
        <f>VLOOKUP(Table1[[#This Row],[Code Product Print]], ProductPrintTable[], 2, FALSE)</f>
        <v>Rawrs</v>
      </c>
      <c r="K751" s="2" t="str">
        <f>VLOOKUP(MID(Table1[[#This Row],[SKU]],5,2)&amp;IF(MID(Table1[[#This Row],[SKU]], 7,1) ="L", "L", ""), ProductSizeTable[], 2, FALSE)</f>
        <v>Small</v>
      </c>
      <c r="L751" s="2" t="str">
        <f>IF(Table1[[#This Row],[Gender Product Name]] = "Neutral", Table1[[#This Row],[Gender Product Print]])</f>
        <v>Neutral</v>
      </c>
      <c r="M751" s="2" t="str">
        <f>LEFT(Table1[[#This Row],[SKU]], 2)</f>
        <v>02</v>
      </c>
      <c r="N751" s="2" t="str">
        <f>LEFT(Table1[[#This Row],[SKU]], 4)</f>
        <v>0212</v>
      </c>
      <c r="O751" s="2" t="str">
        <f>MID(Table1[[#This Row],[SKU]],IF(MID(Table1[[#This Row],[SKU]], 7,1) ="L", 8, 7),2)</f>
        <v>RA</v>
      </c>
      <c r="P751" s="2" t="str">
        <f>MID(Table1[[#This Row],[SKU]],5,2)&amp;IF(MID(Table1[[#This Row],[SKU]], 7,1) ="L", "L", "")</f>
        <v>01</v>
      </c>
      <c r="Q751" s="2" t="str">
        <f>VLOOKUP(Table1[[#This Row],[Code Product Name]], ProductNameTable[], 3, FALSE)</f>
        <v>Neutral</v>
      </c>
      <c r="R751" s="2" t="str">
        <f>VLOOKUP(Table1[[#This Row],[Code Product Print]], ProductPrintTable[], 3, FALSE)</f>
        <v>Neutral</v>
      </c>
      <c r="S751" s="2"/>
    </row>
    <row r="752" spans="1:19" ht="15" x14ac:dyDescent="0.2">
      <c r="A752" t="s">
        <v>2158</v>
      </c>
      <c r="B752" t="b">
        <v>1</v>
      </c>
      <c r="C752" t="b">
        <v>0</v>
      </c>
      <c r="D752" t="s">
        <v>2159</v>
      </c>
      <c r="H752" t="str">
        <f>VLOOKUP(Table1[[#This Row],[Code Product Line]],ProductLineTable[], 2,FALSE)</f>
        <v>Snappies</v>
      </c>
      <c r="I752" t="str">
        <f>VLOOKUP(Table1[[#This Row],[Code Product Name]], ProductNameTable[], 2, FALSE)</f>
        <v>Liddle PJ Tops</v>
      </c>
      <c r="J752" t="str">
        <f>VLOOKUP(Table1[[#This Row],[Code Product Print]], ProductPrintTable[], 2, FALSE)</f>
        <v>Unicorns</v>
      </c>
      <c r="K752" s="2" t="str">
        <f>VLOOKUP(MID(Table1[[#This Row],[SKU]],5,2)&amp;IF(MID(Table1[[#This Row],[SKU]], 7,1) ="L", "L", ""), ProductSizeTable[], 2, FALSE)</f>
        <v>Small</v>
      </c>
      <c r="L752" s="2" t="str">
        <f>IF(Table1[[#This Row],[Gender Product Name]] = "Neutral", Table1[[#This Row],[Gender Product Print]])</f>
        <v>Female</v>
      </c>
      <c r="M752" s="2" t="str">
        <f>LEFT(Table1[[#This Row],[SKU]], 2)</f>
        <v>02</v>
      </c>
      <c r="N752" s="2" t="str">
        <f>LEFT(Table1[[#This Row],[SKU]], 4)</f>
        <v>0212</v>
      </c>
      <c r="O752" s="2" t="str">
        <f>MID(Table1[[#This Row],[SKU]],IF(MID(Table1[[#This Row],[SKU]], 7,1) ="L", 8, 7),2)</f>
        <v>UN</v>
      </c>
      <c r="P752" s="2" t="str">
        <f>MID(Table1[[#This Row],[SKU]],5,2)&amp;IF(MID(Table1[[#This Row],[SKU]], 7,1) ="L", "L", "")</f>
        <v>01</v>
      </c>
      <c r="Q752" s="2" t="str">
        <f>VLOOKUP(Table1[[#This Row],[Code Product Name]], ProductNameTable[], 3, FALSE)</f>
        <v>Neutral</v>
      </c>
      <c r="R752" s="2" t="str">
        <f>VLOOKUP(Table1[[#This Row],[Code Product Print]], ProductPrintTable[], 3, FALSE)</f>
        <v>Female</v>
      </c>
      <c r="S752" s="2"/>
    </row>
    <row r="753" spans="1:19" ht="15" x14ac:dyDescent="0.2">
      <c r="A753" t="s">
        <v>2160</v>
      </c>
      <c r="B753" t="b">
        <v>1</v>
      </c>
      <c r="C753" t="b">
        <v>0</v>
      </c>
      <c r="D753" t="s">
        <v>2161</v>
      </c>
      <c r="H753" t="str">
        <f>VLOOKUP(Table1[[#This Row],[Code Product Line]],ProductLineTable[], 2,FALSE)</f>
        <v>Snappies</v>
      </c>
      <c r="I753" t="str">
        <f>VLOOKUP(Table1[[#This Row],[Code Product Name]], ProductNameTable[], 2, FALSE)</f>
        <v>Liddle PJ Tops</v>
      </c>
      <c r="J753" t="str">
        <f>VLOOKUP(Table1[[#This Row],[Code Product Print]], ProductPrintTable[], 2, FALSE)</f>
        <v>Cammies</v>
      </c>
      <c r="K753" s="2" t="str">
        <f>VLOOKUP(MID(Table1[[#This Row],[SKU]],5,2)&amp;IF(MID(Table1[[#This Row],[SKU]], 7,1) ="L", "L", ""), ProductSizeTable[], 2, FALSE)</f>
        <v>Medium</v>
      </c>
      <c r="L753" s="2" t="str">
        <f>IF(Table1[[#This Row],[Gender Product Name]] = "Neutral", Table1[[#This Row],[Gender Product Print]])</f>
        <v>Neutral</v>
      </c>
      <c r="M753" s="2" t="str">
        <f>LEFT(Table1[[#This Row],[SKU]], 2)</f>
        <v>02</v>
      </c>
      <c r="N753" s="2" t="str">
        <f>LEFT(Table1[[#This Row],[SKU]], 4)</f>
        <v>0212</v>
      </c>
      <c r="O753" s="2" t="str">
        <f>MID(Table1[[#This Row],[SKU]],IF(MID(Table1[[#This Row],[SKU]], 7,1) ="L", 8, 7),2)</f>
        <v>CA</v>
      </c>
      <c r="P753" s="2" t="str">
        <f>MID(Table1[[#This Row],[SKU]],5,2)&amp;IF(MID(Table1[[#This Row],[SKU]], 7,1) ="L", "L", "")</f>
        <v>02</v>
      </c>
      <c r="Q753" s="2" t="str">
        <f>VLOOKUP(Table1[[#This Row],[Code Product Name]], ProductNameTable[], 3, FALSE)</f>
        <v>Neutral</v>
      </c>
      <c r="R753" s="2" t="str">
        <f>VLOOKUP(Table1[[#This Row],[Code Product Print]], ProductPrintTable[], 3, FALSE)</f>
        <v>Neutral</v>
      </c>
      <c r="S753" s="2"/>
    </row>
    <row r="754" spans="1:19" ht="15" x14ac:dyDescent="0.2">
      <c r="A754" t="s">
        <v>2162</v>
      </c>
      <c r="B754" t="b">
        <v>1</v>
      </c>
      <c r="C754" t="b">
        <v>0</v>
      </c>
      <c r="D754" t="s">
        <v>2163</v>
      </c>
      <c r="H754" t="str">
        <f>VLOOKUP(Table1[[#This Row],[Code Product Line]],ProductLineTable[], 2,FALSE)</f>
        <v>Snappies</v>
      </c>
      <c r="I754" t="str">
        <f>VLOOKUP(Table1[[#This Row],[Code Product Name]], ProductNameTable[], 2, FALSE)</f>
        <v>Liddle PJ Tops</v>
      </c>
      <c r="J754" t="str">
        <f>VLOOKUP(Table1[[#This Row],[Code Product Print]], ProductPrintTable[], 2, FALSE)</f>
        <v>Camelot</v>
      </c>
      <c r="K754" s="2" t="str">
        <f>VLOOKUP(MID(Table1[[#This Row],[SKU]],5,2)&amp;IF(MID(Table1[[#This Row],[SKU]], 7,1) ="L", "L", ""), ProductSizeTable[], 2, FALSE)</f>
        <v>Medium</v>
      </c>
      <c r="L754" s="2" t="str">
        <f>IF(Table1[[#This Row],[Gender Product Name]] = "Neutral", Table1[[#This Row],[Gender Product Print]])</f>
        <v>Neutral</v>
      </c>
      <c r="M754" s="2" t="str">
        <f>LEFT(Table1[[#This Row],[SKU]], 2)</f>
        <v>02</v>
      </c>
      <c r="N754" s="2" t="str">
        <f>LEFT(Table1[[#This Row],[SKU]], 4)</f>
        <v>0212</v>
      </c>
      <c r="O754" s="2" t="str">
        <f>MID(Table1[[#This Row],[SKU]],IF(MID(Table1[[#This Row],[SKU]], 7,1) ="L", 8, 7),2)</f>
        <v>CL</v>
      </c>
      <c r="P754" s="2" t="str">
        <f>MID(Table1[[#This Row],[SKU]],5,2)&amp;IF(MID(Table1[[#This Row],[SKU]], 7,1) ="L", "L", "")</f>
        <v>02</v>
      </c>
      <c r="Q754" s="2" t="str">
        <f>VLOOKUP(Table1[[#This Row],[Code Product Name]], ProductNameTable[], 3, FALSE)</f>
        <v>Neutral</v>
      </c>
      <c r="R754" s="2" t="str">
        <f>VLOOKUP(Table1[[#This Row],[Code Product Print]], ProductPrintTable[], 3, FALSE)</f>
        <v>Neutral</v>
      </c>
      <c r="S754" s="2"/>
    </row>
    <row r="755" spans="1:19" ht="15" x14ac:dyDescent="0.2">
      <c r="A755" t="s">
        <v>2164</v>
      </c>
      <c r="B755" t="b">
        <v>1</v>
      </c>
      <c r="C755" t="b">
        <v>0</v>
      </c>
      <c r="D755" t="s">
        <v>2165</v>
      </c>
      <c r="H755" t="str">
        <f>VLOOKUP(Table1[[#This Row],[Code Product Line]],ProductLineTable[], 2,FALSE)</f>
        <v>Snappies</v>
      </c>
      <c r="I755" t="str">
        <f>VLOOKUP(Table1[[#This Row],[Code Product Name]], ProductNameTable[], 2, FALSE)</f>
        <v>Liddle PJ Tops</v>
      </c>
      <c r="J755" t="str">
        <f>VLOOKUP(Table1[[#This Row],[Code Product Print]], ProductPrintTable[], 2, FALSE)</f>
        <v>Cammies Pink</v>
      </c>
      <c r="K755" s="2" t="str">
        <f>VLOOKUP(MID(Table1[[#This Row],[SKU]],5,2)&amp;IF(MID(Table1[[#This Row],[SKU]], 7,1) ="L", "L", ""), ProductSizeTable[], 2, FALSE)</f>
        <v>Medium</v>
      </c>
      <c r="L755" s="2" t="str">
        <f>IF(Table1[[#This Row],[Gender Product Name]] = "Neutral", Table1[[#This Row],[Gender Product Print]])</f>
        <v>Female</v>
      </c>
      <c r="M755" s="2" t="str">
        <f>LEFT(Table1[[#This Row],[SKU]], 2)</f>
        <v>02</v>
      </c>
      <c r="N755" s="2" t="str">
        <f>LEFT(Table1[[#This Row],[SKU]], 4)</f>
        <v>0212</v>
      </c>
      <c r="O755" s="2" t="str">
        <f>MID(Table1[[#This Row],[SKU]],IF(MID(Table1[[#This Row],[SKU]], 7,1) ="L", 8, 7),2)</f>
        <v>CP</v>
      </c>
      <c r="P755" s="2" t="str">
        <f>MID(Table1[[#This Row],[SKU]],5,2)&amp;IF(MID(Table1[[#This Row],[SKU]], 7,1) ="L", "L", "")</f>
        <v>02</v>
      </c>
      <c r="Q755" s="2" t="str">
        <f>VLOOKUP(Table1[[#This Row],[Code Product Name]], ProductNameTable[], 3, FALSE)</f>
        <v>Neutral</v>
      </c>
      <c r="R755" s="2" t="str">
        <f>VLOOKUP(Table1[[#This Row],[Code Product Print]], ProductPrintTable[], 3, FALSE)</f>
        <v>Female</v>
      </c>
      <c r="S755" s="2"/>
    </row>
    <row r="756" spans="1:19" ht="15" x14ac:dyDescent="0.2">
      <c r="A756" t="s">
        <v>2166</v>
      </c>
      <c r="B756" t="b">
        <v>1</v>
      </c>
      <c r="C756" t="b">
        <v>0</v>
      </c>
      <c r="D756" t="s">
        <v>2167</v>
      </c>
      <c r="H756" t="str">
        <f>VLOOKUP(Table1[[#This Row],[Code Product Line]],ProductLineTable[], 2,FALSE)</f>
        <v>Snappies</v>
      </c>
      <c r="I756" t="str">
        <f>VLOOKUP(Table1[[#This Row],[Code Product Name]], ProductNameTable[], 2, FALSE)</f>
        <v>Liddle PJ Tops</v>
      </c>
      <c r="J756" t="str">
        <f>VLOOKUP(Table1[[#This Row],[Code Product Print]], ProductPrintTable[], 2, FALSE)</f>
        <v>Galactic</v>
      </c>
      <c r="K756" s="2" t="str">
        <f>VLOOKUP(MID(Table1[[#This Row],[SKU]],5,2)&amp;IF(MID(Table1[[#This Row],[SKU]], 7,1) ="L", "L", ""), ProductSizeTable[], 2, FALSE)</f>
        <v>Medium</v>
      </c>
      <c r="L756" s="2" t="str">
        <f>IF(Table1[[#This Row],[Gender Product Name]] = "Neutral", Table1[[#This Row],[Gender Product Print]])</f>
        <v>Neutral</v>
      </c>
      <c r="M756" s="2" t="str">
        <f>LEFT(Table1[[#This Row],[SKU]], 2)</f>
        <v>02</v>
      </c>
      <c r="N756" s="2" t="str">
        <f>LEFT(Table1[[#This Row],[SKU]], 4)</f>
        <v>0212</v>
      </c>
      <c r="O756" s="2" t="str">
        <f>MID(Table1[[#This Row],[SKU]],IF(MID(Table1[[#This Row],[SKU]], 7,1) ="L", 8, 7),2)</f>
        <v>GA</v>
      </c>
      <c r="P756" s="2" t="str">
        <f>MID(Table1[[#This Row],[SKU]],5,2)&amp;IF(MID(Table1[[#This Row],[SKU]], 7,1) ="L", "L", "")</f>
        <v>02</v>
      </c>
      <c r="Q756" s="2" t="str">
        <f>VLOOKUP(Table1[[#This Row],[Code Product Name]], ProductNameTable[], 3, FALSE)</f>
        <v>Neutral</v>
      </c>
      <c r="R756" s="2" t="str">
        <f>VLOOKUP(Table1[[#This Row],[Code Product Print]], ProductPrintTable[], 3, FALSE)</f>
        <v>Neutral</v>
      </c>
      <c r="S756" s="2"/>
    </row>
    <row r="757" spans="1:19" ht="15" x14ac:dyDescent="0.2">
      <c r="A757" t="s">
        <v>2168</v>
      </c>
      <c r="B757" t="b">
        <v>1</v>
      </c>
      <c r="C757" t="b">
        <v>0</v>
      </c>
      <c r="D757" t="s">
        <v>2169</v>
      </c>
      <c r="H757" t="str">
        <f>VLOOKUP(Table1[[#This Row],[Code Product Line]],ProductLineTable[], 2,FALSE)</f>
        <v>Snappies</v>
      </c>
      <c r="I757" t="str">
        <f>VLOOKUP(Table1[[#This Row],[Code Product Name]], ProductNameTable[], 2, FALSE)</f>
        <v>Liddle PJ Tops</v>
      </c>
      <c r="J757" t="str">
        <f>VLOOKUP(Table1[[#This Row],[Code Product Print]], ProductPrintTable[], 2, FALSE)</f>
        <v>Metro</v>
      </c>
      <c r="K757" s="2" t="str">
        <f>VLOOKUP(MID(Table1[[#This Row],[SKU]],5,2)&amp;IF(MID(Table1[[#This Row],[SKU]], 7,1) ="L", "L", ""), ProductSizeTable[], 2, FALSE)</f>
        <v>Medium</v>
      </c>
      <c r="L757" s="2" t="str">
        <f>IF(Table1[[#This Row],[Gender Product Name]] = "Neutral", Table1[[#This Row],[Gender Product Print]])</f>
        <v>Neutral</v>
      </c>
      <c r="M757" s="2" t="str">
        <f>LEFT(Table1[[#This Row],[SKU]], 2)</f>
        <v>02</v>
      </c>
      <c r="N757" s="2" t="str">
        <f>LEFT(Table1[[#This Row],[SKU]], 4)</f>
        <v>0212</v>
      </c>
      <c r="O757" s="2" t="str">
        <f>MID(Table1[[#This Row],[SKU]],IF(MID(Table1[[#This Row],[SKU]], 7,1) ="L", 8, 7),2)</f>
        <v>ME</v>
      </c>
      <c r="P757" s="2" t="str">
        <f>MID(Table1[[#This Row],[SKU]],5,2)&amp;IF(MID(Table1[[#This Row],[SKU]], 7,1) ="L", "L", "")</f>
        <v>02</v>
      </c>
      <c r="Q757" s="2" t="str">
        <f>VLOOKUP(Table1[[#This Row],[Code Product Name]], ProductNameTable[], 3, FALSE)</f>
        <v>Neutral</v>
      </c>
      <c r="R757" s="2" t="str">
        <f>VLOOKUP(Table1[[#This Row],[Code Product Print]], ProductPrintTable[], 3, FALSE)</f>
        <v>Neutral</v>
      </c>
      <c r="S757" s="2"/>
    </row>
    <row r="758" spans="1:19" ht="15" x14ac:dyDescent="0.2">
      <c r="A758" t="s">
        <v>2170</v>
      </c>
      <c r="B758" t="b">
        <v>1</v>
      </c>
      <c r="C758" t="b">
        <v>0</v>
      </c>
      <c r="D758" t="s">
        <v>2171</v>
      </c>
      <c r="H758" t="str">
        <f>VLOOKUP(Table1[[#This Row],[Code Product Line]],ProductLineTable[], 2,FALSE)</f>
        <v>Snappies</v>
      </c>
      <c r="I758" t="str">
        <f>VLOOKUP(Table1[[#This Row],[Code Product Name]], ProductNameTable[], 2, FALSE)</f>
        <v>Liddle PJ Tops</v>
      </c>
      <c r="J758" t="str">
        <f>VLOOKUP(Table1[[#This Row],[Code Product Print]], ProductPrintTable[], 2, FALSE)</f>
        <v>Overnights</v>
      </c>
      <c r="K758" s="2" t="str">
        <f>VLOOKUP(MID(Table1[[#This Row],[SKU]],5,2)&amp;IF(MID(Table1[[#This Row],[SKU]], 7,1) ="L", "L", ""), ProductSizeTable[], 2, FALSE)</f>
        <v>Medium</v>
      </c>
      <c r="L758" s="2" t="str">
        <f>IF(Table1[[#This Row],[Gender Product Name]] = "Neutral", Table1[[#This Row],[Gender Product Print]])</f>
        <v>Neutral</v>
      </c>
      <c r="M758" s="2" t="str">
        <f>LEFT(Table1[[#This Row],[SKU]], 2)</f>
        <v>02</v>
      </c>
      <c r="N758" s="2" t="str">
        <f>LEFT(Table1[[#This Row],[SKU]], 4)</f>
        <v>0212</v>
      </c>
      <c r="O758" s="2" t="str">
        <f>MID(Table1[[#This Row],[SKU]],IF(MID(Table1[[#This Row],[SKU]], 7,1) ="L", 8, 7),2)</f>
        <v>ON</v>
      </c>
      <c r="P758" s="2" t="str">
        <f>MID(Table1[[#This Row],[SKU]],5,2)&amp;IF(MID(Table1[[#This Row],[SKU]], 7,1) ="L", "L", "")</f>
        <v>02</v>
      </c>
      <c r="Q758" s="2" t="str">
        <f>VLOOKUP(Table1[[#This Row],[Code Product Name]], ProductNameTable[], 3, FALSE)</f>
        <v>Neutral</v>
      </c>
      <c r="R758" s="2" t="str">
        <f>VLOOKUP(Table1[[#This Row],[Code Product Print]], ProductPrintTable[], 3, FALSE)</f>
        <v>Neutral</v>
      </c>
      <c r="S758" s="2"/>
    </row>
    <row r="759" spans="1:19" ht="15" x14ac:dyDescent="0.2">
      <c r="A759" t="s">
        <v>2172</v>
      </c>
      <c r="B759" t="b">
        <v>1</v>
      </c>
      <c r="C759" t="b">
        <v>0</v>
      </c>
      <c r="D759" t="s">
        <v>2173</v>
      </c>
      <c r="H759" t="str">
        <f>VLOOKUP(Table1[[#This Row],[Code Product Line]],ProductLineTable[], 2,FALSE)</f>
        <v>Snappies</v>
      </c>
      <c r="I759" t="str">
        <f>VLOOKUP(Table1[[#This Row],[Code Product Name]], ProductNameTable[], 2, FALSE)</f>
        <v>Liddle PJ Tops</v>
      </c>
      <c r="J759" t="str">
        <f>VLOOKUP(Table1[[#This Row],[Code Product Print]], ProductPrintTable[], 2, FALSE)</f>
        <v>Puppers</v>
      </c>
      <c r="K759" s="2" t="str">
        <f>VLOOKUP(MID(Table1[[#This Row],[SKU]],5,2)&amp;IF(MID(Table1[[#This Row],[SKU]], 7,1) ="L", "L", ""), ProductSizeTable[], 2, FALSE)</f>
        <v>Medium</v>
      </c>
      <c r="L759" s="2" t="str">
        <f>IF(Table1[[#This Row],[Gender Product Name]] = "Neutral", Table1[[#This Row],[Gender Product Print]])</f>
        <v>Neutral</v>
      </c>
      <c r="M759" s="2" t="str">
        <f>LEFT(Table1[[#This Row],[SKU]], 2)</f>
        <v>02</v>
      </c>
      <c r="N759" s="2" t="str">
        <f>LEFT(Table1[[#This Row],[SKU]], 4)</f>
        <v>0212</v>
      </c>
      <c r="O759" s="2" t="str">
        <f>MID(Table1[[#This Row],[SKU]],IF(MID(Table1[[#This Row],[SKU]], 7,1) ="L", 8, 7),2)</f>
        <v>PU</v>
      </c>
      <c r="P759" s="2" t="str">
        <f>MID(Table1[[#This Row],[SKU]],5,2)&amp;IF(MID(Table1[[#This Row],[SKU]], 7,1) ="L", "L", "")</f>
        <v>02</v>
      </c>
      <c r="Q759" s="2" t="str">
        <f>VLOOKUP(Table1[[#This Row],[Code Product Name]], ProductNameTable[], 3, FALSE)</f>
        <v>Neutral</v>
      </c>
      <c r="R759" s="2" t="str">
        <f>VLOOKUP(Table1[[#This Row],[Code Product Print]], ProductPrintTable[], 3, FALSE)</f>
        <v>Neutral</v>
      </c>
      <c r="S759" s="2"/>
    </row>
    <row r="760" spans="1:19" ht="15" x14ac:dyDescent="0.2">
      <c r="A760" t="s">
        <v>2174</v>
      </c>
      <c r="B760" t="b">
        <v>1</v>
      </c>
      <c r="C760" t="b">
        <v>0</v>
      </c>
      <c r="D760" t="s">
        <v>2175</v>
      </c>
      <c r="H760" t="str">
        <f>VLOOKUP(Table1[[#This Row],[Code Product Line]],ProductLineTable[], 2,FALSE)</f>
        <v>Snappies</v>
      </c>
      <c r="I760" t="str">
        <f>VLOOKUP(Table1[[#This Row],[Code Product Name]], ProductNameTable[], 2, FALSE)</f>
        <v>Liddle PJ Tops</v>
      </c>
      <c r="J760" t="str">
        <f>VLOOKUP(Table1[[#This Row],[Code Product Print]], ProductPrintTable[], 2, FALSE)</f>
        <v>Rawrs</v>
      </c>
      <c r="K760" s="2" t="str">
        <f>VLOOKUP(MID(Table1[[#This Row],[SKU]],5,2)&amp;IF(MID(Table1[[#This Row],[SKU]], 7,1) ="L", "L", ""), ProductSizeTable[], 2, FALSE)</f>
        <v>Medium</v>
      </c>
      <c r="L760" s="2" t="str">
        <f>IF(Table1[[#This Row],[Gender Product Name]] = "Neutral", Table1[[#This Row],[Gender Product Print]])</f>
        <v>Neutral</v>
      </c>
      <c r="M760" s="2" t="str">
        <f>LEFT(Table1[[#This Row],[SKU]], 2)</f>
        <v>02</v>
      </c>
      <c r="N760" s="2" t="str">
        <f>LEFT(Table1[[#This Row],[SKU]], 4)</f>
        <v>0212</v>
      </c>
      <c r="O760" s="2" t="str">
        <f>MID(Table1[[#This Row],[SKU]],IF(MID(Table1[[#This Row],[SKU]], 7,1) ="L", 8, 7),2)</f>
        <v>RA</v>
      </c>
      <c r="P760" s="2" t="str">
        <f>MID(Table1[[#This Row],[SKU]],5,2)&amp;IF(MID(Table1[[#This Row],[SKU]], 7,1) ="L", "L", "")</f>
        <v>02</v>
      </c>
      <c r="Q760" s="2" t="str">
        <f>VLOOKUP(Table1[[#This Row],[Code Product Name]], ProductNameTable[], 3, FALSE)</f>
        <v>Neutral</v>
      </c>
      <c r="R760" s="2" t="str">
        <f>VLOOKUP(Table1[[#This Row],[Code Product Print]], ProductPrintTable[], 3, FALSE)</f>
        <v>Neutral</v>
      </c>
      <c r="S760" s="2"/>
    </row>
    <row r="761" spans="1:19" ht="15" x14ac:dyDescent="0.2">
      <c r="A761" t="s">
        <v>2176</v>
      </c>
      <c r="B761" t="b">
        <v>1</v>
      </c>
      <c r="C761" t="b">
        <v>0</v>
      </c>
      <c r="D761" t="s">
        <v>2177</v>
      </c>
      <c r="H761" t="str">
        <f>VLOOKUP(Table1[[#This Row],[Code Product Line]],ProductLineTable[], 2,FALSE)</f>
        <v>Snappies</v>
      </c>
      <c r="I761" t="str">
        <f>VLOOKUP(Table1[[#This Row],[Code Product Name]], ProductNameTable[], 2, FALSE)</f>
        <v>Liddle PJ Tops</v>
      </c>
      <c r="J761" t="str">
        <f>VLOOKUP(Table1[[#This Row],[Code Product Print]], ProductPrintTable[], 2, FALSE)</f>
        <v>Unicorns</v>
      </c>
      <c r="K761" s="2" t="str">
        <f>VLOOKUP(MID(Table1[[#This Row],[SKU]],5,2)&amp;IF(MID(Table1[[#This Row],[SKU]], 7,1) ="L", "L", ""), ProductSizeTable[], 2, FALSE)</f>
        <v>Medium</v>
      </c>
      <c r="L761" s="2" t="str">
        <f>IF(Table1[[#This Row],[Gender Product Name]] = "Neutral", Table1[[#This Row],[Gender Product Print]])</f>
        <v>Female</v>
      </c>
      <c r="M761" s="2" t="str">
        <f>LEFT(Table1[[#This Row],[SKU]], 2)</f>
        <v>02</v>
      </c>
      <c r="N761" s="2" t="str">
        <f>LEFT(Table1[[#This Row],[SKU]], 4)</f>
        <v>0212</v>
      </c>
      <c r="O761" s="2" t="str">
        <f>MID(Table1[[#This Row],[SKU]],IF(MID(Table1[[#This Row],[SKU]], 7,1) ="L", 8, 7),2)</f>
        <v>UN</v>
      </c>
      <c r="P761" s="2" t="str">
        <f>MID(Table1[[#This Row],[SKU]],5,2)&amp;IF(MID(Table1[[#This Row],[SKU]], 7,1) ="L", "L", "")</f>
        <v>02</v>
      </c>
      <c r="Q761" s="2" t="str">
        <f>VLOOKUP(Table1[[#This Row],[Code Product Name]], ProductNameTable[], 3, FALSE)</f>
        <v>Neutral</v>
      </c>
      <c r="R761" s="2" t="str">
        <f>VLOOKUP(Table1[[#This Row],[Code Product Print]], ProductPrintTable[], 3, FALSE)</f>
        <v>Female</v>
      </c>
      <c r="S761" s="2"/>
    </row>
    <row r="762" spans="1:19" ht="15" x14ac:dyDescent="0.2">
      <c r="A762" t="s">
        <v>2178</v>
      </c>
      <c r="B762" t="b">
        <v>1</v>
      </c>
      <c r="C762" t="b">
        <v>0</v>
      </c>
      <c r="D762" t="s">
        <v>2179</v>
      </c>
      <c r="H762" t="str">
        <f>VLOOKUP(Table1[[#This Row],[Code Product Line]],ProductLineTable[], 2,FALSE)</f>
        <v>Snappies</v>
      </c>
      <c r="I762" t="str">
        <f>VLOOKUP(Table1[[#This Row],[Code Product Name]], ProductNameTable[], 2, FALSE)</f>
        <v>Liddle PJ Tops</v>
      </c>
      <c r="J762" t="str">
        <f>VLOOKUP(Table1[[#This Row],[Code Product Print]], ProductPrintTable[], 2, FALSE)</f>
        <v>Cammies</v>
      </c>
      <c r="K762" s="2" t="str">
        <f>VLOOKUP(MID(Table1[[#This Row],[SKU]],5,2)&amp;IF(MID(Table1[[#This Row],[SKU]], 7,1) ="L", "L", ""), ProductSizeTable[], 2, FALSE)</f>
        <v>Large</v>
      </c>
      <c r="L762" s="2" t="str">
        <f>IF(Table1[[#This Row],[Gender Product Name]] = "Neutral", Table1[[#This Row],[Gender Product Print]])</f>
        <v>Neutral</v>
      </c>
      <c r="M762" s="2" t="str">
        <f>LEFT(Table1[[#This Row],[SKU]], 2)</f>
        <v>02</v>
      </c>
      <c r="N762" s="2" t="str">
        <f>LEFT(Table1[[#This Row],[SKU]], 4)</f>
        <v>0212</v>
      </c>
      <c r="O762" s="2" t="str">
        <f>MID(Table1[[#This Row],[SKU]],IF(MID(Table1[[#This Row],[SKU]], 7,1) ="L", 8, 7),2)</f>
        <v>CA</v>
      </c>
      <c r="P762" s="2" t="str">
        <f>MID(Table1[[#This Row],[SKU]],5,2)&amp;IF(MID(Table1[[#This Row],[SKU]], 7,1) ="L", "L", "")</f>
        <v>03</v>
      </c>
      <c r="Q762" s="2" t="str">
        <f>VLOOKUP(Table1[[#This Row],[Code Product Name]], ProductNameTable[], 3, FALSE)</f>
        <v>Neutral</v>
      </c>
      <c r="R762" s="2" t="str">
        <f>VLOOKUP(Table1[[#This Row],[Code Product Print]], ProductPrintTable[], 3, FALSE)</f>
        <v>Neutral</v>
      </c>
      <c r="S762" s="2"/>
    </row>
    <row r="763" spans="1:19" ht="15" x14ac:dyDescent="0.2">
      <c r="A763" t="s">
        <v>2180</v>
      </c>
      <c r="B763" t="b">
        <v>1</v>
      </c>
      <c r="C763" t="b">
        <v>0</v>
      </c>
      <c r="D763" t="s">
        <v>2181</v>
      </c>
      <c r="H763" t="str">
        <f>VLOOKUP(Table1[[#This Row],[Code Product Line]],ProductLineTable[], 2,FALSE)</f>
        <v>Snappies</v>
      </c>
      <c r="I763" t="str">
        <f>VLOOKUP(Table1[[#This Row],[Code Product Name]], ProductNameTable[], 2, FALSE)</f>
        <v>Liddle PJ Tops</v>
      </c>
      <c r="J763" t="str">
        <f>VLOOKUP(Table1[[#This Row],[Code Product Print]], ProductPrintTable[], 2, FALSE)</f>
        <v>Camelot</v>
      </c>
      <c r="K763" s="2" t="str">
        <f>VLOOKUP(MID(Table1[[#This Row],[SKU]],5,2)&amp;IF(MID(Table1[[#This Row],[SKU]], 7,1) ="L", "L", ""), ProductSizeTable[], 2, FALSE)</f>
        <v>Large</v>
      </c>
      <c r="L763" s="2" t="str">
        <f>IF(Table1[[#This Row],[Gender Product Name]] = "Neutral", Table1[[#This Row],[Gender Product Print]])</f>
        <v>Neutral</v>
      </c>
      <c r="M763" s="2" t="str">
        <f>LEFT(Table1[[#This Row],[SKU]], 2)</f>
        <v>02</v>
      </c>
      <c r="N763" s="2" t="str">
        <f>LEFT(Table1[[#This Row],[SKU]], 4)</f>
        <v>0212</v>
      </c>
      <c r="O763" s="2" t="str">
        <f>MID(Table1[[#This Row],[SKU]],IF(MID(Table1[[#This Row],[SKU]], 7,1) ="L", 8, 7),2)</f>
        <v>CL</v>
      </c>
      <c r="P763" s="2" t="str">
        <f>MID(Table1[[#This Row],[SKU]],5,2)&amp;IF(MID(Table1[[#This Row],[SKU]], 7,1) ="L", "L", "")</f>
        <v>03</v>
      </c>
      <c r="Q763" s="2" t="str">
        <f>VLOOKUP(Table1[[#This Row],[Code Product Name]], ProductNameTable[], 3, FALSE)</f>
        <v>Neutral</v>
      </c>
      <c r="R763" s="2" t="str">
        <f>VLOOKUP(Table1[[#This Row],[Code Product Print]], ProductPrintTable[], 3, FALSE)</f>
        <v>Neutral</v>
      </c>
      <c r="S763" s="2"/>
    </row>
    <row r="764" spans="1:19" ht="15" x14ac:dyDescent="0.2">
      <c r="A764" t="s">
        <v>2182</v>
      </c>
      <c r="B764" t="b">
        <v>1</v>
      </c>
      <c r="C764" t="b">
        <v>0</v>
      </c>
      <c r="D764" t="s">
        <v>2183</v>
      </c>
      <c r="H764" t="str">
        <f>VLOOKUP(Table1[[#This Row],[Code Product Line]],ProductLineTable[], 2,FALSE)</f>
        <v>Snappies</v>
      </c>
      <c r="I764" t="str">
        <f>VLOOKUP(Table1[[#This Row],[Code Product Name]], ProductNameTable[], 2, FALSE)</f>
        <v>Liddle PJ Tops</v>
      </c>
      <c r="J764" t="str">
        <f>VLOOKUP(Table1[[#This Row],[Code Product Print]], ProductPrintTable[], 2, FALSE)</f>
        <v>Cammies Pink</v>
      </c>
      <c r="K764" s="2" t="str">
        <f>VLOOKUP(MID(Table1[[#This Row],[SKU]],5,2)&amp;IF(MID(Table1[[#This Row],[SKU]], 7,1) ="L", "L", ""), ProductSizeTable[], 2, FALSE)</f>
        <v>Large</v>
      </c>
      <c r="L764" s="2" t="str">
        <f>IF(Table1[[#This Row],[Gender Product Name]] = "Neutral", Table1[[#This Row],[Gender Product Print]])</f>
        <v>Female</v>
      </c>
      <c r="M764" s="2" t="str">
        <f>LEFT(Table1[[#This Row],[SKU]], 2)</f>
        <v>02</v>
      </c>
      <c r="N764" s="2" t="str">
        <f>LEFT(Table1[[#This Row],[SKU]], 4)</f>
        <v>0212</v>
      </c>
      <c r="O764" s="2" t="str">
        <f>MID(Table1[[#This Row],[SKU]],IF(MID(Table1[[#This Row],[SKU]], 7,1) ="L", 8, 7),2)</f>
        <v>CP</v>
      </c>
      <c r="P764" s="2" t="str">
        <f>MID(Table1[[#This Row],[SKU]],5,2)&amp;IF(MID(Table1[[#This Row],[SKU]], 7,1) ="L", "L", "")</f>
        <v>03</v>
      </c>
      <c r="Q764" s="2" t="str">
        <f>VLOOKUP(Table1[[#This Row],[Code Product Name]], ProductNameTable[], 3, FALSE)</f>
        <v>Neutral</v>
      </c>
      <c r="R764" s="2" t="str">
        <f>VLOOKUP(Table1[[#This Row],[Code Product Print]], ProductPrintTable[], 3, FALSE)</f>
        <v>Female</v>
      </c>
      <c r="S764" s="2"/>
    </row>
    <row r="765" spans="1:19" ht="15" x14ac:dyDescent="0.2">
      <c r="A765" t="s">
        <v>2184</v>
      </c>
      <c r="B765" t="b">
        <v>1</v>
      </c>
      <c r="C765" t="b">
        <v>0</v>
      </c>
      <c r="D765" t="s">
        <v>2185</v>
      </c>
      <c r="H765" t="str">
        <f>VLOOKUP(Table1[[#This Row],[Code Product Line]],ProductLineTable[], 2,FALSE)</f>
        <v>Snappies</v>
      </c>
      <c r="I765" t="str">
        <f>VLOOKUP(Table1[[#This Row],[Code Product Name]], ProductNameTable[], 2, FALSE)</f>
        <v>Liddle PJ Tops</v>
      </c>
      <c r="J765" t="str">
        <f>VLOOKUP(Table1[[#This Row],[Code Product Print]], ProductPrintTable[], 2, FALSE)</f>
        <v>Galactic</v>
      </c>
      <c r="K765" s="2" t="str">
        <f>VLOOKUP(MID(Table1[[#This Row],[SKU]],5,2)&amp;IF(MID(Table1[[#This Row],[SKU]], 7,1) ="L", "L", ""), ProductSizeTable[], 2, FALSE)</f>
        <v>Large</v>
      </c>
      <c r="L765" s="2" t="str">
        <f>IF(Table1[[#This Row],[Gender Product Name]] = "Neutral", Table1[[#This Row],[Gender Product Print]])</f>
        <v>Neutral</v>
      </c>
      <c r="M765" s="2" t="str">
        <f>LEFT(Table1[[#This Row],[SKU]], 2)</f>
        <v>02</v>
      </c>
      <c r="N765" s="2" t="str">
        <f>LEFT(Table1[[#This Row],[SKU]], 4)</f>
        <v>0212</v>
      </c>
      <c r="O765" s="2" t="str">
        <f>MID(Table1[[#This Row],[SKU]],IF(MID(Table1[[#This Row],[SKU]], 7,1) ="L", 8, 7),2)</f>
        <v>GA</v>
      </c>
      <c r="P765" s="2" t="str">
        <f>MID(Table1[[#This Row],[SKU]],5,2)&amp;IF(MID(Table1[[#This Row],[SKU]], 7,1) ="L", "L", "")</f>
        <v>03</v>
      </c>
      <c r="Q765" s="2" t="str">
        <f>VLOOKUP(Table1[[#This Row],[Code Product Name]], ProductNameTable[], 3, FALSE)</f>
        <v>Neutral</v>
      </c>
      <c r="R765" s="2" t="str">
        <f>VLOOKUP(Table1[[#This Row],[Code Product Print]], ProductPrintTable[], 3, FALSE)</f>
        <v>Neutral</v>
      </c>
      <c r="S765" s="2"/>
    </row>
    <row r="766" spans="1:19" ht="15" x14ac:dyDescent="0.2">
      <c r="A766" t="s">
        <v>2186</v>
      </c>
      <c r="B766" t="b">
        <v>1</v>
      </c>
      <c r="C766" t="b">
        <v>0</v>
      </c>
      <c r="D766" t="s">
        <v>2187</v>
      </c>
      <c r="H766" t="str">
        <f>VLOOKUP(Table1[[#This Row],[Code Product Line]],ProductLineTable[], 2,FALSE)</f>
        <v>Snappies</v>
      </c>
      <c r="I766" t="str">
        <f>VLOOKUP(Table1[[#This Row],[Code Product Name]], ProductNameTable[], 2, FALSE)</f>
        <v>Liddle PJ Tops</v>
      </c>
      <c r="J766" t="str">
        <f>VLOOKUP(Table1[[#This Row],[Code Product Print]], ProductPrintTable[], 2, FALSE)</f>
        <v>Metro</v>
      </c>
      <c r="K766" s="2" t="str">
        <f>VLOOKUP(MID(Table1[[#This Row],[SKU]],5,2)&amp;IF(MID(Table1[[#This Row],[SKU]], 7,1) ="L", "L", ""), ProductSizeTable[], 2, FALSE)</f>
        <v>Large</v>
      </c>
      <c r="L766" s="2" t="str">
        <f>IF(Table1[[#This Row],[Gender Product Name]] = "Neutral", Table1[[#This Row],[Gender Product Print]])</f>
        <v>Neutral</v>
      </c>
      <c r="M766" s="2" t="str">
        <f>LEFT(Table1[[#This Row],[SKU]], 2)</f>
        <v>02</v>
      </c>
      <c r="N766" s="2" t="str">
        <f>LEFT(Table1[[#This Row],[SKU]], 4)</f>
        <v>0212</v>
      </c>
      <c r="O766" s="2" t="str">
        <f>MID(Table1[[#This Row],[SKU]],IF(MID(Table1[[#This Row],[SKU]], 7,1) ="L", 8, 7),2)</f>
        <v>ME</v>
      </c>
      <c r="P766" s="2" t="str">
        <f>MID(Table1[[#This Row],[SKU]],5,2)&amp;IF(MID(Table1[[#This Row],[SKU]], 7,1) ="L", "L", "")</f>
        <v>03</v>
      </c>
      <c r="Q766" s="2" t="str">
        <f>VLOOKUP(Table1[[#This Row],[Code Product Name]], ProductNameTable[], 3, FALSE)</f>
        <v>Neutral</v>
      </c>
      <c r="R766" s="2" t="str">
        <f>VLOOKUP(Table1[[#This Row],[Code Product Print]], ProductPrintTable[], 3, FALSE)</f>
        <v>Neutral</v>
      </c>
      <c r="S766" s="2"/>
    </row>
    <row r="767" spans="1:19" ht="15" x14ac:dyDescent="0.2">
      <c r="A767" t="s">
        <v>2188</v>
      </c>
      <c r="B767" t="b">
        <v>1</v>
      </c>
      <c r="C767" t="b">
        <v>0</v>
      </c>
      <c r="D767" t="s">
        <v>2189</v>
      </c>
      <c r="H767" t="str">
        <f>VLOOKUP(Table1[[#This Row],[Code Product Line]],ProductLineTable[], 2,FALSE)</f>
        <v>Snappies</v>
      </c>
      <c r="I767" t="str">
        <f>VLOOKUP(Table1[[#This Row],[Code Product Name]], ProductNameTable[], 2, FALSE)</f>
        <v>Liddle PJ Tops</v>
      </c>
      <c r="J767" t="str">
        <f>VLOOKUP(Table1[[#This Row],[Code Product Print]], ProductPrintTable[], 2, FALSE)</f>
        <v>Overnights</v>
      </c>
      <c r="K767" s="2" t="str">
        <f>VLOOKUP(MID(Table1[[#This Row],[SKU]],5,2)&amp;IF(MID(Table1[[#This Row],[SKU]], 7,1) ="L", "L", ""), ProductSizeTable[], 2, FALSE)</f>
        <v>Large</v>
      </c>
      <c r="L767" s="2" t="str">
        <f>IF(Table1[[#This Row],[Gender Product Name]] = "Neutral", Table1[[#This Row],[Gender Product Print]])</f>
        <v>Neutral</v>
      </c>
      <c r="M767" s="2" t="str">
        <f>LEFT(Table1[[#This Row],[SKU]], 2)</f>
        <v>02</v>
      </c>
      <c r="N767" s="2" t="str">
        <f>LEFT(Table1[[#This Row],[SKU]], 4)</f>
        <v>0212</v>
      </c>
      <c r="O767" s="2" t="str">
        <f>MID(Table1[[#This Row],[SKU]],IF(MID(Table1[[#This Row],[SKU]], 7,1) ="L", 8, 7),2)</f>
        <v>ON</v>
      </c>
      <c r="P767" s="2" t="str">
        <f>MID(Table1[[#This Row],[SKU]],5,2)&amp;IF(MID(Table1[[#This Row],[SKU]], 7,1) ="L", "L", "")</f>
        <v>03</v>
      </c>
      <c r="Q767" s="2" t="str">
        <f>VLOOKUP(Table1[[#This Row],[Code Product Name]], ProductNameTable[], 3, FALSE)</f>
        <v>Neutral</v>
      </c>
      <c r="R767" s="2" t="str">
        <f>VLOOKUP(Table1[[#This Row],[Code Product Print]], ProductPrintTable[], 3, FALSE)</f>
        <v>Neutral</v>
      </c>
      <c r="S767" s="2"/>
    </row>
    <row r="768" spans="1:19" ht="15" x14ac:dyDescent="0.2">
      <c r="A768" t="s">
        <v>2190</v>
      </c>
      <c r="B768" t="b">
        <v>1</v>
      </c>
      <c r="C768" t="b">
        <v>0</v>
      </c>
      <c r="D768" t="s">
        <v>2191</v>
      </c>
      <c r="H768" t="str">
        <f>VLOOKUP(Table1[[#This Row],[Code Product Line]],ProductLineTable[], 2,FALSE)</f>
        <v>Snappies</v>
      </c>
      <c r="I768" t="str">
        <f>VLOOKUP(Table1[[#This Row],[Code Product Name]], ProductNameTable[], 2, FALSE)</f>
        <v>Liddle PJ Tops</v>
      </c>
      <c r="J768" t="str">
        <f>VLOOKUP(Table1[[#This Row],[Code Product Print]], ProductPrintTable[], 2, FALSE)</f>
        <v>Puppers</v>
      </c>
      <c r="K768" s="2" t="str">
        <f>VLOOKUP(MID(Table1[[#This Row],[SKU]],5,2)&amp;IF(MID(Table1[[#This Row],[SKU]], 7,1) ="L", "L", ""), ProductSizeTable[], 2, FALSE)</f>
        <v>Large</v>
      </c>
      <c r="L768" s="2" t="str">
        <f>IF(Table1[[#This Row],[Gender Product Name]] = "Neutral", Table1[[#This Row],[Gender Product Print]])</f>
        <v>Neutral</v>
      </c>
      <c r="M768" s="2" t="str">
        <f>LEFT(Table1[[#This Row],[SKU]], 2)</f>
        <v>02</v>
      </c>
      <c r="N768" s="2" t="str">
        <f>LEFT(Table1[[#This Row],[SKU]], 4)</f>
        <v>0212</v>
      </c>
      <c r="O768" s="2" t="str">
        <f>MID(Table1[[#This Row],[SKU]],IF(MID(Table1[[#This Row],[SKU]], 7,1) ="L", 8, 7),2)</f>
        <v>PU</v>
      </c>
      <c r="P768" s="2" t="str">
        <f>MID(Table1[[#This Row],[SKU]],5,2)&amp;IF(MID(Table1[[#This Row],[SKU]], 7,1) ="L", "L", "")</f>
        <v>03</v>
      </c>
      <c r="Q768" s="2" t="str">
        <f>VLOOKUP(Table1[[#This Row],[Code Product Name]], ProductNameTable[], 3, FALSE)</f>
        <v>Neutral</v>
      </c>
      <c r="R768" s="2" t="str">
        <f>VLOOKUP(Table1[[#This Row],[Code Product Print]], ProductPrintTable[], 3, FALSE)</f>
        <v>Neutral</v>
      </c>
      <c r="S768" s="2"/>
    </row>
    <row r="769" spans="1:19" ht="15" x14ac:dyDescent="0.2">
      <c r="A769" t="s">
        <v>2192</v>
      </c>
      <c r="B769" t="b">
        <v>1</v>
      </c>
      <c r="C769" t="b">
        <v>0</v>
      </c>
      <c r="D769" t="s">
        <v>2193</v>
      </c>
      <c r="H769" t="str">
        <f>VLOOKUP(Table1[[#This Row],[Code Product Line]],ProductLineTable[], 2,FALSE)</f>
        <v>Snappies</v>
      </c>
      <c r="I769" t="str">
        <f>VLOOKUP(Table1[[#This Row],[Code Product Name]], ProductNameTable[], 2, FALSE)</f>
        <v>Liddle PJ Tops</v>
      </c>
      <c r="J769" t="str">
        <f>VLOOKUP(Table1[[#This Row],[Code Product Print]], ProductPrintTable[], 2, FALSE)</f>
        <v>Rawrs</v>
      </c>
      <c r="K769" s="2" t="str">
        <f>VLOOKUP(MID(Table1[[#This Row],[SKU]],5,2)&amp;IF(MID(Table1[[#This Row],[SKU]], 7,1) ="L", "L", ""), ProductSizeTable[], 2, FALSE)</f>
        <v>Large</v>
      </c>
      <c r="L769" s="2" t="str">
        <f>IF(Table1[[#This Row],[Gender Product Name]] = "Neutral", Table1[[#This Row],[Gender Product Print]])</f>
        <v>Neutral</v>
      </c>
      <c r="M769" s="2" t="str">
        <f>LEFT(Table1[[#This Row],[SKU]], 2)</f>
        <v>02</v>
      </c>
      <c r="N769" s="2" t="str">
        <f>LEFT(Table1[[#This Row],[SKU]], 4)</f>
        <v>0212</v>
      </c>
      <c r="O769" s="2" t="str">
        <f>MID(Table1[[#This Row],[SKU]],IF(MID(Table1[[#This Row],[SKU]], 7,1) ="L", 8, 7),2)</f>
        <v>RA</v>
      </c>
      <c r="P769" s="2" t="str">
        <f>MID(Table1[[#This Row],[SKU]],5,2)&amp;IF(MID(Table1[[#This Row],[SKU]], 7,1) ="L", "L", "")</f>
        <v>03</v>
      </c>
      <c r="Q769" s="2" t="str">
        <f>VLOOKUP(Table1[[#This Row],[Code Product Name]], ProductNameTable[], 3, FALSE)</f>
        <v>Neutral</v>
      </c>
      <c r="R769" s="2" t="str">
        <f>VLOOKUP(Table1[[#This Row],[Code Product Print]], ProductPrintTable[], 3, FALSE)</f>
        <v>Neutral</v>
      </c>
      <c r="S769" s="2"/>
    </row>
    <row r="770" spans="1:19" ht="15" x14ac:dyDescent="0.2">
      <c r="A770" t="s">
        <v>2194</v>
      </c>
      <c r="B770" t="b">
        <v>1</v>
      </c>
      <c r="C770" t="b">
        <v>0</v>
      </c>
      <c r="D770" t="s">
        <v>2195</v>
      </c>
      <c r="H770" t="str">
        <f>VLOOKUP(Table1[[#This Row],[Code Product Line]],ProductLineTable[], 2,FALSE)</f>
        <v>Snappies</v>
      </c>
      <c r="I770" t="str">
        <f>VLOOKUP(Table1[[#This Row],[Code Product Name]], ProductNameTable[], 2, FALSE)</f>
        <v>Liddle PJ Tops</v>
      </c>
      <c r="J770" t="str">
        <f>VLOOKUP(Table1[[#This Row],[Code Product Print]], ProductPrintTable[], 2, FALSE)</f>
        <v>Unicorns</v>
      </c>
      <c r="K770" s="2" t="str">
        <f>VLOOKUP(MID(Table1[[#This Row],[SKU]],5,2)&amp;IF(MID(Table1[[#This Row],[SKU]], 7,1) ="L", "L", ""), ProductSizeTable[], 2, FALSE)</f>
        <v>Large</v>
      </c>
      <c r="L770" s="2" t="str">
        <f>IF(Table1[[#This Row],[Gender Product Name]] = "Neutral", Table1[[#This Row],[Gender Product Print]])</f>
        <v>Female</v>
      </c>
      <c r="M770" s="2" t="str">
        <f>LEFT(Table1[[#This Row],[SKU]], 2)</f>
        <v>02</v>
      </c>
      <c r="N770" s="2" t="str">
        <f>LEFT(Table1[[#This Row],[SKU]], 4)</f>
        <v>0212</v>
      </c>
      <c r="O770" s="2" t="str">
        <f>MID(Table1[[#This Row],[SKU]],IF(MID(Table1[[#This Row],[SKU]], 7,1) ="L", 8, 7),2)</f>
        <v>UN</v>
      </c>
      <c r="P770" s="2" t="str">
        <f>MID(Table1[[#This Row],[SKU]],5,2)&amp;IF(MID(Table1[[#This Row],[SKU]], 7,1) ="L", "L", "")</f>
        <v>03</v>
      </c>
      <c r="Q770" s="2" t="str">
        <f>VLOOKUP(Table1[[#This Row],[Code Product Name]], ProductNameTable[], 3, FALSE)</f>
        <v>Neutral</v>
      </c>
      <c r="R770" s="2" t="str">
        <f>VLOOKUP(Table1[[#This Row],[Code Product Print]], ProductPrintTable[], 3, FALSE)</f>
        <v>Female</v>
      </c>
      <c r="S770" s="2"/>
    </row>
    <row r="771" spans="1:19" ht="15" x14ac:dyDescent="0.2">
      <c r="A771" t="s">
        <v>2196</v>
      </c>
      <c r="B771" t="b">
        <v>1</v>
      </c>
      <c r="C771" t="b">
        <v>0</v>
      </c>
      <c r="D771" t="s">
        <v>2197</v>
      </c>
      <c r="H771" t="str">
        <f>VLOOKUP(Table1[[#This Row],[Code Product Line]],ProductLineTable[], 2,FALSE)</f>
        <v>Snappies</v>
      </c>
      <c r="I771" t="str">
        <f>VLOOKUP(Table1[[#This Row],[Code Product Name]], ProductNameTable[], 2, FALSE)</f>
        <v>Liddle PJ Tops</v>
      </c>
      <c r="J771" t="str">
        <f>VLOOKUP(Table1[[#This Row],[Code Product Print]], ProductPrintTable[], 2, FALSE)</f>
        <v>Cammies</v>
      </c>
      <c r="K771" s="2" t="str">
        <f>VLOOKUP(MID(Table1[[#This Row],[SKU]],5,2)&amp;IF(MID(Table1[[#This Row],[SKU]], 7,1) ="L", "L", ""), ProductSizeTable[], 2, FALSE)</f>
        <v>XL</v>
      </c>
      <c r="L771" s="2" t="str">
        <f>IF(Table1[[#This Row],[Gender Product Name]] = "Neutral", Table1[[#This Row],[Gender Product Print]])</f>
        <v>Neutral</v>
      </c>
      <c r="M771" s="2" t="str">
        <f>LEFT(Table1[[#This Row],[SKU]], 2)</f>
        <v>02</v>
      </c>
      <c r="N771" s="2" t="str">
        <f>LEFT(Table1[[#This Row],[SKU]], 4)</f>
        <v>0212</v>
      </c>
      <c r="O771" s="2" t="str">
        <f>MID(Table1[[#This Row],[SKU]],IF(MID(Table1[[#This Row],[SKU]], 7,1) ="L", 8, 7),2)</f>
        <v>CA</v>
      </c>
      <c r="P771" s="2" t="str">
        <f>MID(Table1[[#This Row],[SKU]],5,2)&amp;IF(MID(Table1[[#This Row],[SKU]], 7,1) ="L", "L", "")</f>
        <v>04</v>
      </c>
      <c r="Q771" s="2" t="str">
        <f>VLOOKUP(Table1[[#This Row],[Code Product Name]], ProductNameTable[], 3, FALSE)</f>
        <v>Neutral</v>
      </c>
      <c r="R771" s="2" t="str">
        <f>VLOOKUP(Table1[[#This Row],[Code Product Print]], ProductPrintTable[], 3, FALSE)</f>
        <v>Neutral</v>
      </c>
      <c r="S771" s="2"/>
    </row>
    <row r="772" spans="1:19" ht="15" x14ac:dyDescent="0.2">
      <c r="A772" t="s">
        <v>2198</v>
      </c>
      <c r="B772" t="b">
        <v>1</v>
      </c>
      <c r="C772" t="b">
        <v>0</v>
      </c>
      <c r="D772" t="s">
        <v>2199</v>
      </c>
      <c r="H772" t="str">
        <f>VLOOKUP(Table1[[#This Row],[Code Product Line]],ProductLineTable[], 2,FALSE)</f>
        <v>Snappies</v>
      </c>
      <c r="I772" t="str">
        <f>VLOOKUP(Table1[[#This Row],[Code Product Name]], ProductNameTable[], 2, FALSE)</f>
        <v>Liddle PJ Tops</v>
      </c>
      <c r="J772" t="str">
        <f>VLOOKUP(Table1[[#This Row],[Code Product Print]], ProductPrintTable[], 2, FALSE)</f>
        <v>Camelot</v>
      </c>
      <c r="K772" s="2" t="str">
        <f>VLOOKUP(MID(Table1[[#This Row],[SKU]],5,2)&amp;IF(MID(Table1[[#This Row],[SKU]], 7,1) ="L", "L", ""), ProductSizeTable[], 2, FALSE)</f>
        <v>XL</v>
      </c>
      <c r="L772" s="2" t="str">
        <f>IF(Table1[[#This Row],[Gender Product Name]] = "Neutral", Table1[[#This Row],[Gender Product Print]])</f>
        <v>Neutral</v>
      </c>
      <c r="M772" s="2" t="str">
        <f>LEFT(Table1[[#This Row],[SKU]], 2)</f>
        <v>02</v>
      </c>
      <c r="N772" s="2" t="str">
        <f>LEFT(Table1[[#This Row],[SKU]], 4)</f>
        <v>0212</v>
      </c>
      <c r="O772" s="2" t="str">
        <f>MID(Table1[[#This Row],[SKU]],IF(MID(Table1[[#This Row],[SKU]], 7,1) ="L", 8, 7),2)</f>
        <v>CL</v>
      </c>
      <c r="P772" s="2" t="str">
        <f>MID(Table1[[#This Row],[SKU]],5,2)&amp;IF(MID(Table1[[#This Row],[SKU]], 7,1) ="L", "L", "")</f>
        <v>04</v>
      </c>
      <c r="Q772" s="2" t="str">
        <f>VLOOKUP(Table1[[#This Row],[Code Product Name]], ProductNameTable[], 3, FALSE)</f>
        <v>Neutral</v>
      </c>
      <c r="R772" s="2" t="str">
        <f>VLOOKUP(Table1[[#This Row],[Code Product Print]], ProductPrintTable[], 3, FALSE)</f>
        <v>Neutral</v>
      </c>
      <c r="S772" s="2"/>
    </row>
    <row r="773" spans="1:19" ht="15" x14ac:dyDescent="0.2">
      <c r="A773" t="s">
        <v>2200</v>
      </c>
      <c r="B773" t="b">
        <v>1</v>
      </c>
      <c r="C773" t="b">
        <v>0</v>
      </c>
      <c r="D773" t="s">
        <v>2201</v>
      </c>
      <c r="H773" t="str">
        <f>VLOOKUP(Table1[[#This Row],[Code Product Line]],ProductLineTable[], 2,FALSE)</f>
        <v>Snappies</v>
      </c>
      <c r="I773" t="str">
        <f>VLOOKUP(Table1[[#This Row],[Code Product Name]], ProductNameTable[], 2, FALSE)</f>
        <v>Liddle PJ Tops</v>
      </c>
      <c r="J773" t="str">
        <f>VLOOKUP(Table1[[#This Row],[Code Product Print]], ProductPrintTable[], 2, FALSE)</f>
        <v>Cammies Pink</v>
      </c>
      <c r="K773" s="2" t="str">
        <f>VLOOKUP(MID(Table1[[#This Row],[SKU]],5,2)&amp;IF(MID(Table1[[#This Row],[SKU]], 7,1) ="L", "L", ""), ProductSizeTable[], 2, FALSE)</f>
        <v>XL</v>
      </c>
      <c r="L773" s="2" t="str">
        <f>IF(Table1[[#This Row],[Gender Product Name]] = "Neutral", Table1[[#This Row],[Gender Product Print]])</f>
        <v>Female</v>
      </c>
      <c r="M773" s="2" t="str">
        <f>LEFT(Table1[[#This Row],[SKU]], 2)</f>
        <v>02</v>
      </c>
      <c r="N773" s="2" t="str">
        <f>LEFT(Table1[[#This Row],[SKU]], 4)</f>
        <v>0212</v>
      </c>
      <c r="O773" s="2" t="str">
        <f>MID(Table1[[#This Row],[SKU]],IF(MID(Table1[[#This Row],[SKU]], 7,1) ="L", 8, 7),2)</f>
        <v>CP</v>
      </c>
      <c r="P773" s="2" t="str">
        <f>MID(Table1[[#This Row],[SKU]],5,2)&amp;IF(MID(Table1[[#This Row],[SKU]], 7,1) ="L", "L", "")</f>
        <v>04</v>
      </c>
      <c r="Q773" s="2" t="str">
        <f>VLOOKUP(Table1[[#This Row],[Code Product Name]], ProductNameTable[], 3, FALSE)</f>
        <v>Neutral</v>
      </c>
      <c r="R773" s="2" t="str">
        <f>VLOOKUP(Table1[[#This Row],[Code Product Print]], ProductPrintTable[], 3, FALSE)</f>
        <v>Female</v>
      </c>
      <c r="S773" s="2"/>
    </row>
    <row r="774" spans="1:19" ht="15" x14ac:dyDescent="0.2">
      <c r="A774" t="s">
        <v>2202</v>
      </c>
      <c r="B774" t="b">
        <v>1</v>
      </c>
      <c r="C774" t="b">
        <v>0</v>
      </c>
      <c r="D774" t="s">
        <v>2203</v>
      </c>
      <c r="H774" t="str">
        <f>VLOOKUP(Table1[[#This Row],[Code Product Line]],ProductLineTable[], 2,FALSE)</f>
        <v>Snappies</v>
      </c>
      <c r="I774" t="str">
        <f>VLOOKUP(Table1[[#This Row],[Code Product Name]], ProductNameTable[], 2, FALSE)</f>
        <v>Liddle PJ Tops</v>
      </c>
      <c r="J774" t="str">
        <f>VLOOKUP(Table1[[#This Row],[Code Product Print]], ProductPrintTable[], 2, FALSE)</f>
        <v>Galactic</v>
      </c>
      <c r="K774" s="2" t="str">
        <f>VLOOKUP(MID(Table1[[#This Row],[SKU]],5,2)&amp;IF(MID(Table1[[#This Row],[SKU]], 7,1) ="L", "L", ""), ProductSizeTable[], 2, FALSE)</f>
        <v>XL</v>
      </c>
      <c r="L774" s="2" t="str">
        <f>IF(Table1[[#This Row],[Gender Product Name]] = "Neutral", Table1[[#This Row],[Gender Product Print]])</f>
        <v>Neutral</v>
      </c>
      <c r="M774" s="2" t="str">
        <f>LEFT(Table1[[#This Row],[SKU]], 2)</f>
        <v>02</v>
      </c>
      <c r="N774" s="2" t="str">
        <f>LEFT(Table1[[#This Row],[SKU]], 4)</f>
        <v>0212</v>
      </c>
      <c r="O774" s="2" t="str">
        <f>MID(Table1[[#This Row],[SKU]],IF(MID(Table1[[#This Row],[SKU]], 7,1) ="L", 8, 7),2)</f>
        <v>GA</v>
      </c>
      <c r="P774" s="2" t="str">
        <f>MID(Table1[[#This Row],[SKU]],5,2)&amp;IF(MID(Table1[[#This Row],[SKU]], 7,1) ="L", "L", "")</f>
        <v>04</v>
      </c>
      <c r="Q774" s="2" t="str">
        <f>VLOOKUP(Table1[[#This Row],[Code Product Name]], ProductNameTable[], 3, FALSE)</f>
        <v>Neutral</v>
      </c>
      <c r="R774" s="2" t="str">
        <f>VLOOKUP(Table1[[#This Row],[Code Product Print]], ProductPrintTable[], 3, FALSE)</f>
        <v>Neutral</v>
      </c>
      <c r="S774" s="2"/>
    </row>
    <row r="775" spans="1:19" ht="15" x14ac:dyDescent="0.2">
      <c r="A775" t="s">
        <v>2204</v>
      </c>
      <c r="B775" t="b">
        <v>1</v>
      </c>
      <c r="C775" t="b">
        <v>0</v>
      </c>
      <c r="D775" t="s">
        <v>2205</v>
      </c>
      <c r="H775" t="str">
        <f>VLOOKUP(Table1[[#This Row],[Code Product Line]],ProductLineTable[], 2,FALSE)</f>
        <v>Snappies</v>
      </c>
      <c r="I775" t="str">
        <f>VLOOKUP(Table1[[#This Row],[Code Product Name]], ProductNameTable[], 2, FALSE)</f>
        <v>Liddle PJ Tops</v>
      </c>
      <c r="J775" t="str">
        <f>VLOOKUP(Table1[[#This Row],[Code Product Print]], ProductPrintTable[], 2, FALSE)</f>
        <v>Metro</v>
      </c>
      <c r="K775" s="2" t="str">
        <f>VLOOKUP(MID(Table1[[#This Row],[SKU]],5,2)&amp;IF(MID(Table1[[#This Row],[SKU]], 7,1) ="L", "L", ""), ProductSizeTable[], 2, FALSE)</f>
        <v>XL</v>
      </c>
      <c r="L775" s="2" t="str">
        <f>IF(Table1[[#This Row],[Gender Product Name]] = "Neutral", Table1[[#This Row],[Gender Product Print]])</f>
        <v>Neutral</v>
      </c>
      <c r="M775" s="2" t="str">
        <f>LEFT(Table1[[#This Row],[SKU]], 2)</f>
        <v>02</v>
      </c>
      <c r="N775" s="2" t="str">
        <f>LEFT(Table1[[#This Row],[SKU]], 4)</f>
        <v>0212</v>
      </c>
      <c r="O775" s="2" t="str">
        <f>MID(Table1[[#This Row],[SKU]],IF(MID(Table1[[#This Row],[SKU]], 7,1) ="L", 8, 7),2)</f>
        <v>ME</v>
      </c>
      <c r="P775" s="2" t="str">
        <f>MID(Table1[[#This Row],[SKU]],5,2)&amp;IF(MID(Table1[[#This Row],[SKU]], 7,1) ="L", "L", "")</f>
        <v>04</v>
      </c>
      <c r="Q775" s="2" t="str">
        <f>VLOOKUP(Table1[[#This Row],[Code Product Name]], ProductNameTable[], 3, FALSE)</f>
        <v>Neutral</v>
      </c>
      <c r="R775" s="2" t="str">
        <f>VLOOKUP(Table1[[#This Row],[Code Product Print]], ProductPrintTable[], 3, FALSE)</f>
        <v>Neutral</v>
      </c>
      <c r="S775" s="2"/>
    </row>
    <row r="776" spans="1:19" ht="15" x14ac:dyDescent="0.2">
      <c r="A776" t="s">
        <v>2206</v>
      </c>
      <c r="B776" t="b">
        <v>1</v>
      </c>
      <c r="C776" t="b">
        <v>0</v>
      </c>
      <c r="D776" t="s">
        <v>2207</v>
      </c>
      <c r="H776" t="str">
        <f>VLOOKUP(Table1[[#This Row],[Code Product Line]],ProductLineTable[], 2,FALSE)</f>
        <v>Snappies</v>
      </c>
      <c r="I776" t="str">
        <f>VLOOKUP(Table1[[#This Row],[Code Product Name]], ProductNameTable[], 2, FALSE)</f>
        <v>Liddle PJ Tops</v>
      </c>
      <c r="J776" t="str">
        <f>VLOOKUP(Table1[[#This Row],[Code Product Print]], ProductPrintTable[], 2, FALSE)</f>
        <v>Overnights</v>
      </c>
      <c r="K776" s="2" t="str">
        <f>VLOOKUP(MID(Table1[[#This Row],[SKU]],5,2)&amp;IF(MID(Table1[[#This Row],[SKU]], 7,1) ="L", "L", ""), ProductSizeTable[], 2, FALSE)</f>
        <v>XL</v>
      </c>
      <c r="L776" s="2" t="str">
        <f>IF(Table1[[#This Row],[Gender Product Name]] = "Neutral", Table1[[#This Row],[Gender Product Print]])</f>
        <v>Neutral</v>
      </c>
      <c r="M776" s="2" t="str">
        <f>LEFT(Table1[[#This Row],[SKU]], 2)</f>
        <v>02</v>
      </c>
      <c r="N776" s="2" t="str">
        <f>LEFT(Table1[[#This Row],[SKU]], 4)</f>
        <v>0212</v>
      </c>
      <c r="O776" s="2" t="str">
        <f>MID(Table1[[#This Row],[SKU]],IF(MID(Table1[[#This Row],[SKU]], 7,1) ="L", 8, 7),2)</f>
        <v>ON</v>
      </c>
      <c r="P776" s="2" t="str">
        <f>MID(Table1[[#This Row],[SKU]],5,2)&amp;IF(MID(Table1[[#This Row],[SKU]], 7,1) ="L", "L", "")</f>
        <v>04</v>
      </c>
      <c r="Q776" s="2" t="str">
        <f>VLOOKUP(Table1[[#This Row],[Code Product Name]], ProductNameTable[], 3, FALSE)</f>
        <v>Neutral</v>
      </c>
      <c r="R776" s="2" t="str">
        <f>VLOOKUP(Table1[[#This Row],[Code Product Print]], ProductPrintTable[], 3, FALSE)</f>
        <v>Neutral</v>
      </c>
      <c r="S776" s="2"/>
    </row>
    <row r="777" spans="1:19" ht="15" x14ac:dyDescent="0.2">
      <c r="A777" t="s">
        <v>2208</v>
      </c>
      <c r="B777" t="b">
        <v>1</v>
      </c>
      <c r="C777" t="b">
        <v>0</v>
      </c>
      <c r="D777" t="s">
        <v>2209</v>
      </c>
      <c r="H777" t="str">
        <f>VLOOKUP(Table1[[#This Row],[Code Product Line]],ProductLineTable[], 2,FALSE)</f>
        <v>Snappies</v>
      </c>
      <c r="I777" t="str">
        <f>VLOOKUP(Table1[[#This Row],[Code Product Name]], ProductNameTable[], 2, FALSE)</f>
        <v>Liddle PJ Tops</v>
      </c>
      <c r="J777" t="str">
        <f>VLOOKUP(Table1[[#This Row],[Code Product Print]], ProductPrintTable[], 2, FALSE)</f>
        <v>Puppers</v>
      </c>
      <c r="K777" s="2" t="str">
        <f>VLOOKUP(MID(Table1[[#This Row],[SKU]],5,2)&amp;IF(MID(Table1[[#This Row],[SKU]], 7,1) ="L", "L", ""), ProductSizeTable[], 2, FALSE)</f>
        <v>XL</v>
      </c>
      <c r="L777" s="2" t="str">
        <f>IF(Table1[[#This Row],[Gender Product Name]] = "Neutral", Table1[[#This Row],[Gender Product Print]])</f>
        <v>Neutral</v>
      </c>
      <c r="M777" s="2" t="str">
        <f>LEFT(Table1[[#This Row],[SKU]], 2)</f>
        <v>02</v>
      </c>
      <c r="N777" s="2" t="str">
        <f>LEFT(Table1[[#This Row],[SKU]], 4)</f>
        <v>0212</v>
      </c>
      <c r="O777" s="2" t="str">
        <f>MID(Table1[[#This Row],[SKU]],IF(MID(Table1[[#This Row],[SKU]], 7,1) ="L", 8, 7),2)</f>
        <v>PU</v>
      </c>
      <c r="P777" s="2" t="str">
        <f>MID(Table1[[#This Row],[SKU]],5,2)&amp;IF(MID(Table1[[#This Row],[SKU]], 7,1) ="L", "L", "")</f>
        <v>04</v>
      </c>
      <c r="Q777" s="2" t="str">
        <f>VLOOKUP(Table1[[#This Row],[Code Product Name]], ProductNameTable[], 3, FALSE)</f>
        <v>Neutral</v>
      </c>
      <c r="R777" s="2" t="str">
        <f>VLOOKUP(Table1[[#This Row],[Code Product Print]], ProductPrintTable[], 3, FALSE)</f>
        <v>Neutral</v>
      </c>
      <c r="S777" s="2"/>
    </row>
    <row r="778" spans="1:19" ht="15" x14ac:dyDescent="0.2">
      <c r="A778" t="s">
        <v>2210</v>
      </c>
      <c r="B778" t="b">
        <v>1</v>
      </c>
      <c r="C778" t="b">
        <v>0</v>
      </c>
      <c r="D778" t="s">
        <v>2211</v>
      </c>
      <c r="H778" t="str">
        <f>VLOOKUP(Table1[[#This Row],[Code Product Line]],ProductLineTable[], 2,FALSE)</f>
        <v>Snappies</v>
      </c>
      <c r="I778" t="str">
        <f>VLOOKUP(Table1[[#This Row],[Code Product Name]], ProductNameTable[], 2, FALSE)</f>
        <v>Liddle PJ Tops</v>
      </c>
      <c r="J778" t="str">
        <f>VLOOKUP(Table1[[#This Row],[Code Product Print]], ProductPrintTable[], 2, FALSE)</f>
        <v>Rawrs</v>
      </c>
      <c r="K778" s="2" t="str">
        <f>VLOOKUP(MID(Table1[[#This Row],[SKU]],5,2)&amp;IF(MID(Table1[[#This Row],[SKU]], 7,1) ="L", "L", ""), ProductSizeTable[], 2, FALSE)</f>
        <v>XL</v>
      </c>
      <c r="L778" s="2" t="str">
        <f>IF(Table1[[#This Row],[Gender Product Name]] = "Neutral", Table1[[#This Row],[Gender Product Print]])</f>
        <v>Neutral</v>
      </c>
      <c r="M778" s="2" t="str">
        <f>LEFT(Table1[[#This Row],[SKU]], 2)</f>
        <v>02</v>
      </c>
      <c r="N778" s="2" t="str">
        <f>LEFT(Table1[[#This Row],[SKU]], 4)</f>
        <v>0212</v>
      </c>
      <c r="O778" s="2" t="str">
        <f>MID(Table1[[#This Row],[SKU]],IF(MID(Table1[[#This Row],[SKU]], 7,1) ="L", 8, 7),2)</f>
        <v>RA</v>
      </c>
      <c r="P778" s="2" t="str">
        <f>MID(Table1[[#This Row],[SKU]],5,2)&amp;IF(MID(Table1[[#This Row],[SKU]], 7,1) ="L", "L", "")</f>
        <v>04</v>
      </c>
      <c r="Q778" s="2" t="str">
        <f>VLOOKUP(Table1[[#This Row],[Code Product Name]], ProductNameTable[], 3, FALSE)</f>
        <v>Neutral</v>
      </c>
      <c r="R778" s="2" t="str">
        <f>VLOOKUP(Table1[[#This Row],[Code Product Print]], ProductPrintTable[], 3, FALSE)</f>
        <v>Neutral</v>
      </c>
      <c r="S778" s="2"/>
    </row>
    <row r="779" spans="1:19" ht="15" x14ac:dyDescent="0.2">
      <c r="A779" t="s">
        <v>2212</v>
      </c>
      <c r="B779" t="b">
        <v>1</v>
      </c>
      <c r="C779" t="b">
        <v>0</v>
      </c>
      <c r="D779" t="s">
        <v>2213</v>
      </c>
      <c r="H779" t="str">
        <f>VLOOKUP(Table1[[#This Row],[Code Product Line]],ProductLineTable[], 2,FALSE)</f>
        <v>Snappies</v>
      </c>
      <c r="I779" t="str">
        <f>VLOOKUP(Table1[[#This Row],[Code Product Name]], ProductNameTable[], 2, FALSE)</f>
        <v>Liddle PJ Tops</v>
      </c>
      <c r="J779" t="str">
        <f>VLOOKUP(Table1[[#This Row],[Code Product Print]], ProductPrintTable[], 2, FALSE)</f>
        <v>Unicorns</v>
      </c>
      <c r="K779" s="2" t="str">
        <f>VLOOKUP(MID(Table1[[#This Row],[SKU]],5,2)&amp;IF(MID(Table1[[#This Row],[SKU]], 7,1) ="L", "L", ""), ProductSizeTable[], 2, FALSE)</f>
        <v>XL</v>
      </c>
      <c r="L779" s="2" t="str">
        <f>IF(Table1[[#This Row],[Gender Product Name]] = "Neutral", Table1[[#This Row],[Gender Product Print]])</f>
        <v>Female</v>
      </c>
      <c r="M779" s="2" t="str">
        <f>LEFT(Table1[[#This Row],[SKU]], 2)</f>
        <v>02</v>
      </c>
      <c r="N779" s="2" t="str">
        <f>LEFT(Table1[[#This Row],[SKU]], 4)</f>
        <v>0212</v>
      </c>
      <c r="O779" s="2" t="str">
        <f>MID(Table1[[#This Row],[SKU]],IF(MID(Table1[[#This Row],[SKU]], 7,1) ="L", 8, 7),2)</f>
        <v>UN</v>
      </c>
      <c r="P779" s="2" t="str">
        <f>MID(Table1[[#This Row],[SKU]],5,2)&amp;IF(MID(Table1[[#This Row],[SKU]], 7,1) ="L", "L", "")</f>
        <v>04</v>
      </c>
      <c r="Q779" s="2" t="str">
        <f>VLOOKUP(Table1[[#This Row],[Code Product Name]], ProductNameTable[], 3, FALSE)</f>
        <v>Neutral</v>
      </c>
      <c r="R779" s="2" t="str">
        <f>VLOOKUP(Table1[[#This Row],[Code Product Print]], ProductPrintTable[], 3, FALSE)</f>
        <v>Female</v>
      </c>
      <c r="S779" s="2"/>
    </row>
    <row r="780" spans="1:19" ht="15" x14ac:dyDescent="0.2">
      <c r="A780" t="s">
        <v>2214</v>
      </c>
      <c r="B780" t="b">
        <v>1</v>
      </c>
      <c r="C780" t="b">
        <v>0</v>
      </c>
      <c r="D780" t="s">
        <v>2215</v>
      </c>
      <c r="H780" t="str">
        <f>VLOOKUP(Table1[[#This Row],[Code Product Line]],ProductLineTable[], 2,FALSE)</f>
        <v>Snappies</v>
      </c>
      <c r="I780" t="str">
        <f>VLOOKUP(Table1[[#This Row],[Code Product Name]], ProductNameTable[], 2, FALSE)</f>
        <v>Liddle PJ Tops</v>
      </c>
      <c r="J780" t="str">
        <f>VLOOKUP(Table1[[#This Row],[Code Product Print]], ProductPrintTable[], 2, FALSE)</f>
        <v>Cammies</v>
      </c>
      <c r="K780" s="2" t="str">
        <f>VLOOKUP(MID(Table1[[#This Row],[SKU]],5,2)&amp;IF(MID(Table1[[#This Row],[SKU]], 7,1) ="L", "L", ""), ProductSizeTable[], 2, FALSE)</f>
        <v>XXL</v>
      </c>
      <c r="L780" s="2" t="str">
        <f>IF(Table1[[#This Row],[Gender Product Name]] = "Neutral", Table1[[#This Row],[Gender Product Print]])</f>
        <v>Neutral</v>
      </c>
      <c r="M780" s="2" t="str">
        <f>LEFT(Table1[[#This Row],[SKU]], 2)</f>
        <v>02</v>
      </c>
      <c r="N780" s="2" t="str">
        <f>LEFT(Table1[[#This Row],[SKU]], 4)</f>
        <v>0212</v>
      </c>
      <c r="O780" s="2" t="str">
        <f>MID(Table1[[#This Row],[SKU]],IF(MID(Table1[[#This Row],[SKU]], 7,1) ="L", 8, 7),2)</f>
        <v>CA</v>
      </c>
      <c r="P780" s="2" t="str">
        <f>MID(Table1[[#This Row],[SKU]],5,2)&amp;IF(MID(Table1[[#This Row],[SKU]], 7,1) ="L", "L", "")</f>
        <v>05</v>
      </c>
      <c r="Q780" s="2" t="str">
        <f>VLOOKUP(Table1[[#This Row],[Code Product Name]], ProductNameTable[], 3, FALSE)</f>
        <v>Neutral</v>
      </c>
      <c r="R780" s="2" t="str">
        <f>VLOOKUP(Table1[[#This Row],[Code Product Print]], ProductPrintTable[], 3, FALSE)</f>
        <v>Neutral</v>
      </c>
      <c r="S780" s="2"/>
    </row>
    <row r="781" spans="1:19" ht="15" x14ac:dyDescent="0.2">
      <c r="A781" t="s">
        <v>2216</v>
      </c>
      <c r="B781" t="b">
        <v>1</v>
      </c>
      <c r="C781" t="b">
        <v>0</v>
      </c>
      <c r="D781" t="s">
        <v>2217</v>
      </c>
      <c r="H781" t="str">
        <f>VLOOKUP(Table1[[#This Row],[Code Product Line]],ProductLineTable[], 2,FALSE)</f>
        <v>Snappies</v>
      </c>
      <c r="I781" t="str">
        <f>VLOOKUP(Table1[[#This Row],[Code Product Name]], ProductNameTable[], 2, FALSE)</f>
        <v>Liddle PJ Tops</v>
      </c>
      <c r="J781" t="str">
        <f>VLOOKUP(Table1[[#This Row],[Code Product Print]], ProductPrintTable[], 2, FALSE)</f>
        <v>Camelot</v>
      </c>
      <c r="K781" s="2" t="str">
        <f>VLOOKUP(MID(Table1[[#This Row],[SKU]],5,2)&amp;IF(MID(Table1[[#This Row],[SKU]], 7,1) ="L", "L", ""), ProductSizeTable[], 2, FALSE)</f>
        <v>XXL</v>
      </c>
      <c r="L781" s="2" t="str">
        <f>IF(Table1[[#This Row],[Gender Product Name]] = "Neutral", Table1[[#This Row],[Gender Product Print]])</f>
        <v>Neutral</v>
      </c>
      <c r="M781" s="2" t="str">
        <f>LEFT(Table1[[#This Row],[SKU]], 2)</f>
        <v>02</v>
      </c>
      <c r="N781" s="2" t="str">
        <f>LEFT(Table1[[#This Row],[SKU]], 4)</f>
        <v>0212</v>
      </c>
      <c r="O781" s="2" t="str">
        <f>MID(Table1[[#This Row],[SKU]],IF(MID(Table1[[#This Row],[SKU]], 7,1) ="L", 8, 7),2)</f>
        <v>CL</v>
      </c>
      <c r="P781" s="2" t="str">
        <f>MID(Table1[[#This Row],[SKU]],5,2)&amp;IF(MID(Table1[[#This Row],[SKU]], 7,1) ="L", "L", "")</f>
        <v>05</v>
      </c>
      <c r="Q781" s="2" t="str">
        <f>VLOOKUP(Table1[[#This Row],[Code Product Name]], ProductNameTable[], 3, FALSE)</f>
        <v>Neutral</v>
      </c>
      <c r="R781" s="2" t="str">
        <f>VLOOKUP(Table1[[#This Row],[Code Product Print]], ProductPrintTable[], 3, FALSE)</f>
        <v>Neutral</v>
      </c>
      <c r="S781" s="2"/>
    </row>
    <row r="782" spans="1:19" ht="15" x14ac:dyDescent="0.2">
      <c r="A782" t="s">
        <v>2218</v>
      </c>
      <c r="B782" t="b">
        <v>1</v>
      </c>
      <c r="C782" t="b">
        <v>0</v>
      </c>
      <c r="D782" t="s">
        <v>2219</v>
      </c>
      <c r="H782" t="str">
        <f>VLOOKUP(Table1[[#This Row],[Code Product Line]],ProductLineTable[], 2,FALSE)</f>
        <v>Snappies</v>
      </c>
      <c r="I782" t="str">
        <f>VLOOKUP(Table1[[#This Row],[Code Product Name]], ProductNameTable[], 2, FALSE)</f>
        <v>Liddle PJ Tops</v>
      </c>
      <c r="J782" t="str">
        <f>VLOOKUP(Table1[[#This Row],[Code Product Print]], ProductPrintTable[], 2, FALSE)</f>
        <v>Cammies Pink</v>
      </c>
      <c r="K782" s="2" t="str">
        <f>VLOOKUP(MID(Table1[[#This Row],[SKU]],5,2)&amp;IF(MID(Table1[[#This Row],[SKU]], 7,1) ="L", "L", ""), ProductSizeTable[], 2, FALSE)</f>
        <v>XXL</v>
      </c>
      <c r="L782" s="2" t="str">
        <f>IF(Table1[[#This Row],[Gender Product Name]] = "Neutral", Table1[[#This Row],[Gender Product Print]])</f>
        <v>Female</v>
      </c>
      <c r="M782" s="2" t="str">
        <f>LEFT(Table1[[#This Row],[SKU]], 2)</f>
        <v>02</v>
      </c>
      <c r="N782" s="2" t="str">
        <f>LEFT(Table1[[#This Row],[SKU]], 4)</f>
        <v>0212</v>
      </c>
      <c r="O782" s="2" t="str">
        <f>MID(Table1[[#This Row],[SKU]],IF(MID(Table1[[#This Row],[SKU]], 7,1) ="L", 8, 7),2)</f>
        <v>CP</v>
      </c>
      <c r="P782" s="2" t="str">
        <f>MID(Table1[[#This Row],[SKU]],5,2)&amp;IF(MID(Table1[[#This Row],[SKU]], 7,1) ="L", "L", "")</f>
        <v>05</v>
      </c>
      <c r="Q782" s="2" t="str">
        <f>VLOOKUP(Table1[[#This Row],[Code Product Name]], ProductNameTable[], 3, FALSE)</f>
        <v>Neutral</v>
      </c>
      <c r="R782" s="2" t="str">
        <f>VLOOKUP(Table1[[#This Row],[Code Product Print]], ProductPrintTable[], 3, FALSE)</f>
        <v>Female</v>
      </c>
      <c r="S782" s="2"/>
    </row>
    <row r="783" spans="1:19" ht="15" x14ac:dyDescent="0.2">
      <c r="A783" t="s">
        <v>2220</v>
      </c>
      <c r="B783" t="b">
        <v>1</v>
      </c>
      <c r="C783" t="b">
        <v>0</v>
      </c>
      <c r="D783" t="s">
        <v>2221</v>
      </c>
      <c r="H783" t="str">
        <f>VLOOKUP(Table1[[#This Row],[Code Product Line]],ProductLineTable[], 2,FALSE)</f>
        <v>Snappies</v>
      </c>
      <c r="I783" t="str">
        <f>VLOOKUP(Table1[[#This Row],[Code Product Name]], ProductNameTable[], 2, FALSE)</f>
        <v>Liddle PJ Tops</v>
      </c>
      <c r="J783" t="str">
        <f>VLOOKUP(Table1[[#This Row],[Code Product Print]], ProductPrintTable[], 2, FALSE)</f>
        <v>Galactic</v>
      </c>
      <c r="K783" s="2" t="str">
        <f>VLOOKUP(MID(Table1[[#This Row],[SKU]],5,2)&amp;IF(MID(Table1[[#This Row],[SKU]], 7,1) ="L", "L", ""), ProductSizeTable[], 2, FALSE)</f>
        <v>XXL</v>
      </c>
      <c r="L783" s="2" t="str">
        <f>IF(Table1[[#This Row],[Gender Product Name]] = "Neutral", Table1[[#This Row],[Gender Product Print]])</f>
        <v>Neutral</v>
      </c>
      <c r="M783" s="2" t="str">
        <f>LEFT(Table1[[#This Row],[SKU]], 2)</f>
        <v>02</v>
      </c>
      <c r="N783" s="2" t="str">
        <f>LEFT(Table1[[#This Row],[SKU]], 4)</f>
        <v>0212</v>
      </c>
      <c r="O783" s="2" t="str">
        <f>MID(Table1[[#This Row],[SKU]],IF(MID(Table1[[#This Row],[SKU]], 7,1) ="L", 8, 7),2)</f>
        <v>GA</v>
      </c>
      <c r="P783" s="2" t="str">
        <f>MID(Table1[[#This Row],[SKU]],5,2)&amp;IF(MID(Table1[[#This Row],[SKU]], 7,1) ="L", "L", "")</f>
        <v>05</v>
      </c>
      <c r="Q783" s="2" t="str">
        <f>VLOOKUP(Table1[[#This Row],[Code Product Name]], ProductNameTable[], 3, FALSE)</f>
        <v>Neutral</v>
      </c>
      <c r="R783" s="2" t="str">
        <f>VLOOKUP(Table1[[#This Row],[Code Product Print]], ProductPrintTable[], 3, FALSE)</f>
        <v>Neutral</v>
      </c>
      <c r="S783" s="2"/>
    </row>
    <row r="784" spans="1:19" ht="15" x14ac:dyDescent="0.2">
      <c r="A784" t="s">
        <v>2222</v>
      </c>
      <c r="B784" t="b">
        <v>1</v>
      </c>
      <c r="C784" t="b">
        <v>0</v>
      </c>
      <c r="D784" t="s">
        <v>2223</v>
      </c>
      <c r="H784" t="str">
        <f>VLOOKUP(Table1[[#This Row],[Code Product Line]],ProductLineTable[], 2,FALSE)</f>
        <v>Snappies</v>
      </c>
      <c r="I784" t="str">
        <f>VLOOKUP(Table1[[#This Row],[Code Product Name]], ProductNameTable[], 2, FALSE)</f>
        <v>Liddle PJ Tops</v>
      </c>
      <c r="J784" t="str">
        <f>VLOOKUP(Table1[[#This Row],[Code Product Print]], ProductPrintTable[], 2, FALSE)</f>
        <v>Metro</v>
      </c>
      <c r="K784" s="2" t="str">
        <f>VLOOKUP(MID(Table1[[#This Row],[SKU]],5,2)&amp;IF(MID(Table1[[#This Row],[SKU]], 7,1) ="L", "L", ""), ProductSizeTable[], 2, FALSE)</f>
        <v>XXL</v>
      </c>
      <c r="L784" s="2" t="str">
        <f>IF(Table1[[#This Row],[Gender Product Name]] = "Neutral", Table1[[#This Row],[Gender Product Print]])</f>
        <v>Neutral</v>
      </c>
      <c r="M784" s="2" t="str">
        <f>LEFT(Table1[[#This Row],[SKU]], 2)</f>
        <v>02</v>
      </c>
      <c r="N784" s="2" t="str">
        <f>LEFT(Table1[[#This Row],[SKU]], 4)</f>
        <v>0212</v>
      </c>
      <c r="O784" s="2" t="str">
        <f>MID(Table1[[#This Row],[SKU]],IF(MID(Table1[[#This Row],[SKU]], 7,1) ="L", 8, 7),2)</f>
        <v>ME</v>
      </c>
      <c r="P784" s="2" t="str">
        <f>MID(Table1[[#This Row],[SKU]],5,2)&amp;IF(MID(Table1[[#This Row],[SKU]], 7,1) ="L", "L", "")</f>
        <v>05</v>
      </c>
      <c r="Q784" s="2" t="str">
        <f>VLOOKUP(Table1[[#This Row],[Code Product Name]], ProductNameTable[], 3, FALSE)</f>
        <v>Neutral</v>
      </c>
      <c r="R784" s="2" t="str">
        <f>VLOOKUP(Table1[[#This Row],[Code Product Print]], ProductPrintTable[], 3, FALSE)</f>
        <v>Neutral</v>
      </c>
      <c r="S784" s="2"/>
    </row>
    <row r="785" spans="1:19" ht="15" x14ac:dyDescent="0.2">
      <c r="A785" t="s">
        <v>2224</v>
      </c>
      <c r="B785" t="b">
        <v>1</v>
      </c>
      <c r="C785" t="b">
        <v>0</v>
      </c>
      <c r="D785" t="s">
        <v>2225</v>
      </c>
      <c r="H785" t="str">
        <f>VLOOKUP(Table1[[#This Row],[Code Product Line]],ProductLineTable[], 2,FALSE)</f>
        <v>Snappies</v>
      </c>
      <c r="I785" t="str">
        <f>VLOOKUP(Table1[[#This Row],[Code Product Name]], ProductNameTable[], 2, FALSE)</f>
        <v>Liddle PJ Tops</v>
      </c>
      <c r="J785" t="str">
        <f>VLOOKUP(Table1[[#This Row],[Code Product Print]], ProductPrintTable[], 2, FALSE)</f>
        <v>Overnights</v>
      </c>
      <c r="K785" s="2" t="str">
        <f>VLOOKUP(MID(Table1[[#This Row],[SKU]],5,2)&amp;IF(MID(Table1[[#This Row],[SKU]], 7,1) ="L", "L", ""), ProductSizeTable[], 2, FALSE)</f>
        <v>XXL</v>
      </c>
      <c r="L785" s="2" t="str">
        <f>IF(Table1[[#This Row],[Gender Product Name]] = "Neutral", Table1[[#This Row],[Gender Product Print]])</f>
        <v>Neutral</v>
      </c>
      <c r="M785" s="2" t="str">
        <f>LEFT(Table1[[#This Row],[SKU]], 2)</f>
        <v>02</v>
      </c>
      <c r="N785" s="2" t="str">
        <f>LEFT(Table1[[#This Row],[SKU]], 4)</f>
        <v>0212</v>
      </c>
      <c r="O785" s="2" t="str">
        <f>MID(Table1[[#This Row],[SKU]],IF(MID(Table1[[#This Row],[SKU]], 7,1) ="L", 8, 7),2)</f>
        <v>ON</v>
      </c>
      <c r="P785" s="2" t="str">
        <f>MID(Table1[[#This Row],[SKU]],5,2)&amp;IF(MID(Table1[[#This Row],[SKU]], 7,1) ="L", "L", "")</f>
        <v>05</v>
      </c>
      <c r="Q785" s="2" t="str">
        <f>VLOOKUP(Table1[[#This Row],[Code Product Name]], ProductNameTable[], 3, FALSE)</f>
        <v>Neutral</v>
      </c>
      <c r="R785" s="2" t="str">
        <f>VLOOKUP(Table1[[#This Row],[Code Product Print]], ProductPrintTable[], 3, FALSE)</f>
        <v>Neutral</v>
      </c>
      <c r="S785" s="2"/>
    </row>
    <row r="786" spans="1:19" ht="15" x14ac:dyDescent="0.2">
      <c r="A786" t="s">
        <v>2226</v>
      </c>
      <c r="B786" t="b">
        <v>1</v>
      </c>
      <c r="C786" t="b">
        <v>0</v>
      </c>
      <c r="D786" t="s">
        <v>2227</v>
      </c>
      <c r="H786" t="str">
        <f>VLOOKUP(Table1[[#This Row],[Code Product Line]],ProductLineTable[], 2,FALSE)</f>
        <v>Snappies</v>
      </c>
      <c r="I786" t="str">
        <f>VLOOKUP(Table1[[#This Row],[Code Product Name]], ProductNameTable[], 2, FALSE)</f>
        <v>Liddle PJ Tops</v>
      </c>
      <c r="J786" t="str">
        <f>VLOOKUP(Table1[[#This Row],[Code Product Print]], ProductPrintTable[], 2, FALSE)</f>
        <v>Puppers</v>
      </c>
      <c r="K786" s="2" t="str">
        <f>VLOOKUP(MID(Table1[[#This Row],[SKU]],5,2)&amp;IF(MID(Table1[[#This Row],[SKU]], 7,1) ="L", "L", ""), ProductSizeTable[], 2, FALSE)</f>
        <v>XXL</v>
      </c>
      <c r="L786" s="2" t="str">
        <f>IF(Table1[[#This Row],[Gender Product Name]] = "Neutral", Table1[[#This Row],[Gender Product Print]])</f>
        <v>Neutral</v>
      </c>
      <c r="M786" s="2" t="str">
        <f>LEFT(Table1[[#This Row],[SKU]], 2)</f>
        <v>02</v>
      </c>
      <c r="N786" s="2" t="str">
        <f>LEFT(Table1[[#This Row],[SKU]], 4)</f>
        <v>0212</v>
      </c>
      <c r="O786" s="2" t="str">
        <f>MID(Table1[[#This Row],[SKU]],IF(MID(Table1[[#This Row],[SKU]], 7,1) ="L", 8, 7),2)</f>
        <v>PU</v>
      </c>
      <c r="P786" s="2" t="str">
        <f>MID(Table1[[#This Row],[SKU]],5,2)&amp;IF(MID(Table1[[#This Row],[SKU]], 7,1) ="L", "L", "")</f>
        <v>05</v>
      </c>
      <c r="Q786" s="2" t="str">
        <f>VLOOKUP(Table1[[#This Row],[Code Product Name]], ProductNameTable[], 3, FALSE)</f>
        <v>Neutral</v>
      </c>
      <c r="R786" s="2" t="str">
        <f>VLOOKUP(Table1[[#This Row],[Code Product Print]], ProductPrintTable[], 3, FALSE)</f>
        <v>Neutral</v>
      </c>
      <c r="S786" s="2"/>
    </row>
    <row r="787" spans="1:19" ht="15" x14ac:dyDescent="0.2">
      <c r="A787" t="s">
        <v>2228</v>
      </c>
      <c r="B787" t="b">
        <v>1</v>
      </c>
      <c r="C787" t="b">
        <v>0</v>
      </c>
      <c r="D787" t="s">
        <v>2229</v>
      </c>
      <c r="H787" t="str">
        <f>VLOOKUP(Table1[[#This Row],[Code Product Line]],ProductLineTable[], 2,FALSE)</f>
        <v>Snappies</v>
      </c>
      <c r="I787" t="str">
        <f>VLOOKUP(Table1[[#This Row],[Code Product Name]], ProductNameTable[], 2, FALSE)</f>
        <v>Liddle PJ Tops</v>
      </c>
      <c r="J787" t="str">
        <f>VLOOKUP(Table1[[#This Row],[Code Product Print]], ProductPrintTable[], 2, FALSE)</f>
        <v>Rawrs</v>
      </c>
      <c r="K787" s="2" t="str">
        <f>VLOOKUP(MID(Table1[[#This Row],[SKU]],5,2)&amp;IF(MID(Table1[[#This Row],[SKU]], 7,1) ="L", "L", ""), ProductSizeTable[], 2, FALSE)</f>
        <v>XXL</v>
      </c>
      <c r="L787" s="2" t="str">
        <f>IF(Table1[[#This Row],[Gender Product Name]] = "Neutral", Table1[[#This Row],[Gender Product Print]])</f>
        <v>Neutral</v>
      </c>
      <c r="M787" s="2" t="str">
        <f>LEFT(Table1[[#This Row],[SKU]], 2)</f>
        <v>02</v>
      </c>
      <c r="N787" s="2" t="str">
        <f>LEFT(Table1[[#This Row],[SKU]], 4)</f>
        <v>0212</v>
      </c>
      <c r="O787" s="2" t="str">
        <f>MID(Table1[[#This Row],[SKU]],IF(MID(Table1[[#This Row],[SKU]], 7,1) ="L", 8, 7),2)</f>
        <v>RA</v>
      </c>
      <c r="P787" s="2" t="str">
        <f>MID(Table1[[#This Row],[SKU]],5,2)&amp;IF(MID(Table1[[#This Row],[SKU]], 7,1) ="L", "L", "")</f>
        <v>05</v>
      </c>
      <c r="Q787" s="2" t="str">
        <f>VLOOKUP(Table1[[#This Row],[Code Product Name]], ProductNameTable[], 3, FALSE)</f>
        <v>Neutral</v>
      </c>
      <c r="R787" s="2" t="str">
        <f>VLOOKUP(Table1[[#This Row],[Code Product Print]], ProductPrintTable[], 3, FALSE)</f>
        <v>Neutral</v>
      </c>
      <c r="S787" s="2"/>
    </row>
    <row r="788" spans="1:19" ht="15" x14ac:dyDescent="0.2">
      <c r="A788" t="s">
        <v>2230</v>
      </c>
      <c r="B788" t="b">
        <v>1</v>
      </c>
      <c r="C788" t="b">
        <v>0</v>
      </c>
      <c r="D788" t="s">
        <v>2231</v>
      </c>
      <c r="H788" t="str">
        <f>VLOOKUP(Table1[[#This Row],[Code Product Line]],ProductLineTable[], 2,FALSE)</f>
        <v>Snappies</v>
      </c>
      <c r="I788" t="str">
        <f>VLOOKUP(Table1[[#This Row],[Code Product Name]], ProductNameTable[], 2, FALSE)</f>
        <v>Liddle PJ Tops</v>
      </c>
      <c r="J788" t="str">
        <f>VLOOKUP(Table1[[#This Row],[Code Product Print]], ProductPrintTable[], 2, FALSE)</f>
        <v>Unicorns</v>
      </c>
      <c r="K788" s="2" t="str">
        <f>VLOOKUP(MID(Table1[[#This Row],[SKU]],5,2)&amp;IF(MID(Table1[[#This Row],[SKU]], 7,1) ="L", "L", ""), ProductSizeTable[], 2, FALSE)</f>
        <v>XXL</v>
      </c>
      <c r="L788" s="2" t="str">
        <f>IF(Table1[[#This Row],[Gender Product Name]] = "Neutral", Table1[[#This Row],[Gender Product Print]])</f>
        <v>Female</v>
      </c>
      <c r="M788" s="2" t="str">
        <f>LEFT(Table1[[#This Row],[SKU]], 2)</f>
        <v>02</v>
      </c>
      <c r="N788" s="2" t="str">
        <f>LEFT(Table1[[#This Row],[SKU]], 4)</f>
        <v>0212</v>
      </c>
      <c r="O788" s="2" t="str">
        <f>MID(Table1[[#This Row],[SKU]],IF(MID(Table1[[#This Row],[SKU]], 7,1) ="L", 8, 7),2)</f>
        <v>UN</v>
      </c>
      <c r="P788" s="2" t="str">
        <f>MID(Table1[[#This Row],[SKU]],5,2)&amp;IF(MID(Table1[[#This Row],[SKU]], 7,1) ="L", "L", "")</f>
        <v>05</v>
      </c>
      <c r="Q788" s="2" t="str">
        <f>VLOOKUP(Table1[[#This Row],[Code Product Name]], ProductNameTable[], 3, FALSE)</f>
        <v>Neutral</v>
      </c>
      <c r="R788" s="2" t="str">
        <f>VLOOKUP(Table1[[#This Row],[Code Product Print]], ProductPrintTable[], 3, FALSE)</f>
        <v>Female</v>
      </c>
      <c r="S788" s="2"/>
    </row>
    <row r="789" spans="1:19" ht="15" x14ac:dyDescent="0.2">
      <c r="A789" t="s">
        <v>2232</v>
      </c>
      <c r="B789" t="b">
        <v>1</v>
      </c>
      <c r="C789" t="b">
        <v>0</v>
      </c>
      <c r="D789" t="s">
        <v>2233</v>
      </c>
      <c r="H789" t="str">
        <f>VLOOKUP(Table1[[#This Row],[Code Product Line]],ProductLineTable[], 2,FALSE)</f>
        <v>Snappies</v>
      </c>
      <c r="I789" t="str">
        <f>VLOOKUP(Table1[[#This Row],[Code Product Name]], ProductNameTable[], 2, FALSE)</f>
        <v>Liddle PJ Bottoms</v>
      </c>
      <c r="J789" t="str">
        <f>VLOOKUP(Table1[[#This Row],[Code Product Print]], ProductPrintTable[], 2, FALSE)</f>
        <v>Cammies</v>
      </c>
      <c r="K789" s="2" t="str">
        <f>VLOOKUP(MID(Table1[[#This Row],[SKU]],5,2)&amp;IF(MID(Table1[[#This Row],[SKU]], 7,1) ="L", "L", ""), ProductSizeTable[], 2, FALSE)</f>
        <v>Small</v>
      </c>
      <c r="L789" s="2" t="str">
        <f>IF(Table1[[#This Row],[Gender Product Name]] = "Neutral", Table1[[#This Row],[Gender Product Print]])</f>
        <v>Neutral</v>
      </c>
      <c r="M789" s="2" t="str">
        <f>LEFT(Table1[[#This Row],[SKU]], 2)</f>
        <v>02</v>
      </c>
      <c r="N789" s="2" t="str">
        <f>LEFT(Table1[[#This Row],[SKU]], 4)</f>
        <v>0213</v>
      </c>
      <c r="O789" s="2" t="str">
        <f>MID(Table1[[#This Row],[SKU]],IF(MID(Table1[[#This Row],[SKU]], 7,1) ="L", 8, 7),2)</f>
        <v>CA</v>
      </c>
      <c r="P789" s="2" t="str">
        <f>MID(Table1[[#This Row],[SKU]],5,2)&amp;IF(MID(Table1[[#This Row],[SKU]], 7,1) ="L", "L", "")</f>
        <v>01</v>
      </c>
      <c r="Q789" s="2" t="str">
        <f>VLOOKUP(Table1[[#This Row],[Code Product Name]], ProductNameTable[], 3, FALSE)</f>
        <v>Neutral</v>
      </c>
      <c r="R789" s="2" t="str">
        <f>VLOOKUP(Table1[[#This Row],[Code Product Print]], ProductPrintTable[], 3, FALSE)</f>
        <v>Neutral</v>
      </c>
      <c r="S789" s="2"/>
    </row>
    <row r="790" spans="1:19" ht="15" x14ac:dyDescent="0.2">
      <c r="A790" t="s">
        <v>2234</v>
      </c>
      <c r="B790" t="b">
        <v>1</v>
      </c>
      <c r="C790" t="b">
        <v>0</v>
      </c>
      <c r="D790" t="s">
        <v>2235</v>
      </c>
      <c r="H790" t="str">
        <f>VLOOKUP(Table1[[#This Row],[Code Product Line]],ProductLineTable[], 2,FALSE)</f>
        <v>Snappies</v>
      </c>
      <c r="I790" t="str">
        <f>VLOOKUP(Table1[[#This Row],[Code Product Name]], ProductNameTable[], 2, FALSE)</f>
        <v>Liddle PJ Bottoms</v>
      </c>
      <c r="J790" t="str">
        <f>VLOOKUP(Table1[[#This Row],[Code Product Print]], ProductPrintTable[], 2, FALSE)</f>
        <v>Camelot</v>
      </c>
      <c r="K790" s="2" t="str">
        <f>VLOOKUP(MID(Table1[[#This Row],[SKU]],5,2)&amp;IF(MID(Table1[[#This Row],[SKU]], 7,1) ="L", "L", ""), ProductSizeTable[], 2, FALSE)</f>
        <v>Small</v>
      </c>
      <c r="L790" s="2" t="str">
        <f>IF(Table1[[#This Row],[Gender Product Name]] = "Neutral", Table1[[#This Row],[Gender Product Print]])</f>
        <v>Neutral</v>
      </c>
      <c r="M790" s="2" t="str">
        <f>LEFT(Table1[[#This Row],[SKU]], 2)</f>
        <v>02</v>
      </c>
      <c r="N790" s="2" t="str">
        <f>LEFT(Table1[[#This Row],[SKU]], 4)</f>
        <v>0213</v>
      </c>
      <c r="O790" s="2" t="str">
        <f>MID(Table1[[#This Row],[SKU]],IF(MID(Table1[[#This Row],[SKU]], 7,1) ="L", 8, 7),2)</f>
        <v>CL</v>
      </c>
      <c r="P790" s="2" t="str">
        <f>MID(Table1[[#This Row],[SKU]],5,2)&amp;IF(MID(Table1[[#This Row],[SKU]], 7,1) ="L", "L", "")</f>
        <v>01</v>
      </c>
      <c r="Q790" s="2" t="str">
        <f>VLOOKUP(Table1[[#This Row],[Code Product Name]], ProductNameTable[], 3, FALSE)</f>
        <v>Neutral</v>
      </c>
      <c r="R790" s="2" t="str">
        <f>VLOOKUP(Table1[[#This Row],[Code Product Print]], ProductPrintTable[], 3, FALSE)</f>
        <v>Neutral</v>
      </c>
      <c r="S790" s="2"/>
    </row>
    <row r="791" spans="1:19" ht="15" x14ac:dyDescent="0.2">
      <c r="A791" t="s">
        <v>2236</v>
      </c>
      <c r="B791" t="b">
        <v>1</v>
      </c>
      <c r="C791" t="b">
        <v>0</v>
      </c>
      <c r="D791" t="s">
        <v>2237</v>
      </c>
      <c r="H791" t="str">
        <f>VLOOKUP(Table1[[#This Row],[Code Product Line]],ProductLineTable[], 2,FALSE)</f>
        <v>Snappies</v>
      </c>
      <c r="I791" t="str">
        <f>VLOOKUP(Table1[[#This Row],[Code Product Name]], ProductNameTable[], 2, FALSE)</f>
        <v>Liddle PJ Bottoms</v>
      </c>
      <c r="J791" t="str">
        <f>VLOOKUP(Table1[[#This Row],[Code Product Print]], ProductPrintTable[], 2, FALSE)</f>
        <v>Cammies Pink</v>
      </c>
      <c r="K791" s="2" t="str">
        <f>VLOOKUP(MID(Table1[[#This Row],[SKU]],5,2)&amp;IF(MID(Table1[[#This Row],[SKU]], 7,1) ="L", "L", ""), ProductSizeTable[], 2, FALSE)</f>
        <v>Small</v>
      </c>
      <c r="L791" s="2" t="str">
        <f>IF(Table1[[#This Row],[Gender Product Name]] = "Neutral", Table1[[#This Row],[Gender Product Print]])</f>
        <v>Female</v>
      </c>
      <c r="M791" s="2" t="str">
        <f>LEFT(Table1[[#This Row],[SKU]], 2)</f>
        <v>02</v>
      </c>
      <c r="N791" s="2" t="str">
        <f>LEFT(Table1[[#This Row],[SKU]], 4)</f>
        <v>0213</v>
      </c>
      <c r="O791" s="2" t="str">
        <f>MID(Table1[[#This Row],[SKU]],IF(MID(Table1[[#This Row],[SKU]], 7,1) ="L", 8, 7),2)</f>
        <v>CP</v>
      </c>
      <c r="P791" s="2" t="str">
        <f>MID(Table1[[#This Row],[SKU]],5,2)&amp;IF(MID(Table1[[#This Row],[SKU]], 7,1) ="L", "L", "")</f>
        <v>01</v>
      </c>
      <c r="Q791" s="2" t="str">
        <f>VLOOKUP(Table1[[#This Row],[Code Product Name]], ProductNameTable[], 3, FALSE)</f>
        <v>Neutral</v>
      </c>
      <c r="R791" s="2" t="str">
        <f>VLOOKUP(Table1[[#This Row],[Code Product Print]], ProductPrintTable[], 3, FALSE)</f>
        <v>Female</v>
      </c>
      <c r="S791" s="2"/>
    </row>
    <row r="792" spans="1:19" ht="15" x14ac:dyDescent="0.2">
      <c r="A792" t="s">
        <v>2238</v>
      </c>
      <c r="B792" t="b">
        <v>1</v>
      </c>
      <c r="C792" t="b">
        <v>0</v>
      </c>
      <c r="D792" t="s">
        <v>2239</v>
      </c>
      <c r="H792" t="str">
        <f>VLOOKUP(Table1[[#This Row],[Code Product Line]],ProductLineTable[], 2,FALSE)</f>
        <v>Snappies</v>
      </c>
      <c r="I792" t="str">
        <f>VLOOKUP(Table1[[#This Row],[Code Product Name]], ProductNameTable[], 2, FALSE)</f>
        <v>Liddle PJ Bottoms</v>
      </c>
      <c r="J792" t="str">
        <f>VLOOKUP(Table1[[#This Row],[Code Product Print]], ProductPrintTable[], 2, FALSE)</f>
        <v>Galactic</v>
      </c>
      <c r="K792" s="2" t="str">
        <f>VLOOKUP(MID(Table1[[#This Row],[SKU]],5,2)&amp;IF(MID(Table1[[#This Row],[SKU]], 7,1) ="L", "L", ""), ProductSizeTable[], 2, FALSE)</f>
        <v>Small</v>
      </c>
      <c r="L792" s="2" t="str">
        <f>IF(Table1[[#This Row],[Gender Product Name]] = "Neutral", Table1[[#This Row],[Gender Product Print]])</f>
        <v>Neutral</v>
      </c>
      <c r="M792" s="2" t="str">
        <f>LEFT(Table1[[#This Row],[SKU]], 2)</f>
        <v>02</v>
      </c>
      <c r="N792" s="2" t="str">
        <f>LEFT(Table1[[#This Row],[SKU]], 4)</f>
        <v>0213</v>
      </c>
      <c r="O792" s="2" t="str">
        <f>MID(Table1[[#This Row],[SKU]],IF(MID(Table1[[#This Row],[SKU]], 7,1) ="L", 8, 7),2)</f>
        <v>GA</v>
      </c>
      <c r="P792" s="2" t="str">
        <f>MID(Table1[[#This Row],[SKU]],5,2)&amp;IF(MID(Table1[[#This Row],[SKU]], 7,1) ="L", "L", "")</f>
        <v>01</v>
      </c>
      <c r="Q792" s="2" t="str">
        <f>VLOOKUP(Table1[[#This Row],[Code Product Name]], ProductNameTable[], 3, FALSE)</f>
        <v>Neutral</v>
      </c>
      <c r="R792" s="2" t="str">
        <f>VLOOKUP(Table1[[#This Row],[Code Product Print]], ProductPrintTable[], 3, FALSE)</f>
        <v>Neutral</v>
      </c>
      <c r="S792" s="2"/>
    </row>
    <row r="793" spans="1:19" ht="15" x14ac:dyDescent="0.2">
      <c r="A793" t="s">
        <v>2240</v>
      </c>
      <c r="B793" t="b">
        <v>1</v>
      </c>
      <c r="C793" t="b">
        <v>0</v>
      </c>
      <c r="D793" t="s">
        <v>2241</v>
      </c>
      <c r="H793" t="str">
        <f>VLOOKUP(Table1[[#This Row],[Code Product Line]],ProductLineTable[], 2,FALSE)</f>
        <v>Snappies</v>
      </c>
      <c r="I793" t="str">
        <f>VLOOKUP(Table1[[#This Row],[Code Product Name]], ProductNameTable[], 2, FALSE)</f>
        <v>Liddle PJ Bottoms</v>
      </c>
      <c r="J793" t="str">
        <f>VLOOKUP(Table1[[#This Row],[Code Product Print]], ProductPrintTable[], 2, FALSE)</f>
        <v>Metro</v>
      </c>
      <c r="K793" s="2" t="str">
        <f>VLOOKUP(MID(Table1[[#This Row],[SKU]],5,2)&amp;IF(MID(Table1[[#This Row],[SKU]], 7,1) ="L", "L", ""), ProductSizeTable[], 2, FALSE)</f>
        <v>Small</v>
      </c>
      <c r="L793" s="2" t="str">
        <f>IF(Table1[[#This Row],[Gender Product Name]] = "Neutral", Table1[[#This Row],[Gender Product Print]])</f>
        <v>Neutral</v>
      </c>
      <c r="M793" s="2" t="str">
        <f>LEFT(Table1[[#This Row],[SKU]], 2)</f>
        <v>02</v>
      </c>
      <c r="N793" s="2" t="str">
        <f>LEFT(Table1[[#This Row],[SKU]], 4)</f>
        <v>0213</v>
      </c>
      <c r="O793" s="2" t="str">
        <f>MID(Table1[[#This Row],[SKU]],IF(MID(Table1[[#This Row],[SKU]], 7,1) ="L", 8, 7),2)</f>
        <v>ME</v>
      </c>
      <c r="P793" s="2" t="str">
        <f>MID(Table1[[#This Row],[SKU]],5,2)&amp;IF(MID(Table1[[#This Row],[SKU]], 7,1) ="L", "L", "")</f>
        <v>01</v>
      </c>
      <c r="Q793" s="2" t="str">
        <f>VLOOKUP(Table1[[#This Row],[Code Product Name]], ProductNameTable[], 3, FALSE)</f>
        <v>Neutral</v>
      </c>
      <c r="R793" s="2" t="str">
        <f>VLOOKUP(Table1[[#This Row],[Code Product Print]], ProductPrintTable[], 3, FALSE)</f>
        <v>Neutral</v>
      </c>
      <c r="S793" s="2"/>
    </row>
    <row r="794" spans="1:19" ht="15" x14ac:dyDescent="0.2">
      <c r="A794" t="s">
        <v>2242</v>
      </c>
      <c r="B794" t="b">
        <v>1</v>
      </c>
      <c r="C794" t="b">
        <v>0</v>
      </c>
      <c r="D794" t="s">
        <v>2243</v>
      </c>
      <c r="H794" t="str">
        <f>VLOOKUP(Table1[[#This Row],[Code Product Line]],ProductLineTable[], 2,FALSE)</f>
        <v>Snappies</v>
      </c>
      <c r="I794" t="str">
        <f>VLOOKUP(Table1[[#This Row],[Code Product Name]], ProductNameTable[], 2, FALSE)</f>
        <v>Liddle PJ Bottoms</v>
      </c>
      <c r="J794" t="str">
        <f>VLOOKUP(Table1[[#This Row],[Code Product Print]], ProductPrintTable[], 2, FALSE)</f>
        <v>Overnights</v>
      </c>
      <c r="K794" s="2" t="str">
        <f>VLOOKUP(MID(Table1[[#This Row],[SKU]],5,2)&amp;IF(MID(Table1[[#This Row],[SKU]], 7,1) ="L", "L", ""), ProductSizeTable[], 2, FALSE)</f>
        <v>Small</v>
      </c>
      <c r="L794" s="2" t="str">
        <f>IF(Table1[[#This Row],[Gender Product Name]] = "Neutral", Table1[[#This Row],[Gender Product Print]])</f>
        <v>Neutral</v>
      </c>
      <c r="M794" s="2" t="str">
        <f>LEFT(Table1[[#This Row],[SKU]], 2)</f>
        <v>02</v>
      </c>
      <c r="N794" s="2" t="str">
        <f>LEFT(Table1[[#This Row],[SKU]], 4)</f>
        <v>0213</v>
      </c>
      <c r="O794" s="2" t="str">
        <f>MID(Table1[[#This Row],[SKU]],IF(MID(Table1[[#This Row],[SKU]], 7,1) ="L", 8, 7),2)</f>
        <v>ON</v>
      </c>
      <c r="P794" s="2" t="str">
        <f>MID(Table1[[#This Row],[SKU]],5,2)&amp;IF(MID(Table1[[#This Row],[SKU]], 7,1) ="L", "L", "")</f>
        <v>01</v>
      </c>
      <c r="Q794" s="2" t="str">
        <f>VLOOKUP(Table1[[#This Row],[Code Product Name]], ProductNameTable[], 3, FALSE)</f>
        <v>Neutral</v>
      </c>
      <c r="R794" s="2" t="str">
        <f>VLOOKUP(Table1[[#This Row],[Code Product Print]], ProductPrintTable[], 3, FALSE)</f>
        <v>Neutral</v>
      </c>
      <c r="S794" s="2"/>
    </row>
    <row r="795" spans="1:19" ht="15" x14ac:dyDescent="0.2">
      <c r="A795" t="s">
        <v>2244</v>
      </c>
      <c r="B795" t="b">
        <v>1</v>
      </c>
      <c r="C795" t="b">
        <v>0</v>
      </c>
      <c r="D795" t="s">
        <v>2245</v>
      </c>
      <c r="H795" t="str">
        <f>VLOOKUP(Table1[[#This Row],[Code Product Line]],ProductLineTable[], 2,FALSE)</f>
        <v>Snappies</v>
      </c>
      <c r="I795" t="str">
        <f>VLOOKUP(Table1[[#This Row],[Code Product Name]], ProductNameTable[], 2, FALSE)</f>
        <v>Liddle PJ Bottoms</v>
      </c>
      <c r="J795" t="str">
        <f>VLOOKUP(Table1[[#This Row],[Code Product Print]], ProductPrintTable[], 2, FALSE)</f>
        <v>Puppers</v>
      </c>
      <c r="K795" s="2" t="str">
        <f>VLOOKUP(MID(Table1[[#This Row],[SKU]],5,2)&amp;IF(MID(Table1[[#This Row],[SKU]], 7,1) ="L", "L", ""), ProductSizeTable[], 2, FALSE)</f>
        <v>Small</v>
      </c>
      <c r="L795" s="2" t="str">
        <f>IF(Table1[[#This Row],[Gender Product Name]] = "Neutral", Table1[[#This Row],[Gender Product Print]])</f>
        <v>Neutral</v>
      </c>
      <c r="M795" s="2" t="str">
        <f>LEFT(Table1[[#This Row],[SKU]], 2)</f>
        <v>02</v>
      </c>
      <c r="N795" s="2" t="str">
        <f>LEFT(Table1[[#This Row],[SKU]], 4)</f>
        <v>0213</v>
      </c>
      <c r="O795" s="2" t="str">
        <f>MID(Table1[[#This Row],[SKU]],IF(MID(Table1[[#This Row],[SKU]], 7,1) ="L", 8, 7),2)</f>
        <v>PU</v>
      </c>
      <c r="P795" s="2" t="str">
        <f>MID(Table1[[#This Row],[SKU]],5,2)&amp;IF(MID(Table1[[#This Row],[SKU]], 7,1) ="L", "L", "")</f>
        <v>01</v>
      </c>
      <c r="Q795" s="2" t="str">
        <f>VLOOKUP(Table1[[#This Row],[Code Product Name]], ProductNameTable[], 3, FALSE)</f>
        <v>Neutral</v>
      </c>
      <c r="R795" s="2" t="str">
        <f>VLOOKUP(Table1[[#This Row],[Code Product Print]], ProductPrintTable[], 3, FALSE)</f>
        <v>Neutral</v>
      </c>
      <c r="S795" s="2"/>
    </row>
    <row r="796" spans="1:19" ht="15" x14ac:dyDescent="0.2">
      <c r="A796" t="s">
        <v>2246</v>
      </c>
      <c r="B796" t="b">
        <v>1</v>
      </c>
      <c r="C796" t="b">
        <v>0</v>
      </c>
      <c r="D796" t="s">
        <v>2247</v>
      </c>
      <c r="H796" t="str">
        <f>VLOOKUP(Table1[[#This Row],[Code Product Line]],ProductLineTable[], 2,FALSE)</f>
        <v>Snappies</v>
      </c>
      <c r="I796" t="str">
        <f>VLOOKUP(Table1[[#This Row],[Code Product Name]], ProductNameTable[], 2, FALSE)</f>
        <v>Liddle PJ Bottoms</v>
      </c>
      <c r="J796" t="str">
        <f>VLOOKUP(Table1[[#This Row],[Code Product Print]], ProductPrintTable[], 2, FALSE)</f>
        <v>Rawrs</v>
      </c>
      <c r="K796" s="2" t="str">
        <f>VLOOKUP(MID(Table1[[#This Row],[SKU]],5,2)&amp;IF(MID(Table1[[#This Row],[SKU]], 7,1) ="L", "L", ""), ProductSizeTable[], 2, FALSE)</f>
        <v>Small</v>
      </c>
      <c r="L796" s="2" t="str">
        <f>IF(Table1[[#This Row],[Gender Product Name]] = "Neutral", Table1[[#This Row],[Gender Product Print]])</f>
        <v>Neutral</v>
      </c>
      <c r="M796" s="2" t="str">
        <f>LEFT(Table1[[#This Row],[SKU]], 2)</f>
        <v>02</v>
      </c>
      <c r="N796" s="2" t="str">
        <f>LEFT(Table1[[#This Row],[SKU]], 4)</f>
        <v>0213</v>
      </c>
      <c r="O796" s="2" t="str">
        <f>MID(Table1[[#This Row],[SKU]],IF(MID(Table1[[#This Row],[SKU]], 7,1) ="L", 8, 7),2)</f>
        <v>RA</v>
      </c>
      <c r="P796" s="2" t="str">
        <f>MID(Table1[[#This Row],[SKU]],5,2)&amp;IF(MID(Table1[[#This Row],[SKU]], 7,1) ="L", "L", "")</f>
        <v>01</v>
      </c>
      <c r="Q796" s="2" t="str">
        <f>VLOOKUP(Table1[[#This Row],[Code Product Name]], ProductNameTable[], 3, FALSE)</f>
        <v>Neutral</v>
      </c>
      <c r="R796" s="2" t="str">
        <f>VLOOKUP(Table1[[#This Row],[Code Product Print]], ProductPrintTable[], 3, FALSE)</f>
        <v>Neutral</v>
      </c>
      <c r="S796" s="2"/>
    </row>
    <row r="797" spans="1:19" ht="15" x14ac:dyDescent="0.2">
      <c r="A797" t="s">
        <v>2248</v>
      </c>
      <c r="B797" t="b">
        <v>1</v>
      </c>
      <c r="C797" t="b">
        <v>0</v>
      </c>
      <c r="D797" t="s">
        <v>2249</v>
      </c>
      <c r="H797" t="str">
        <f>VLOOKUP(Table1[[#This Row],[Code Product Line]],ProductLineTable[], 2,FALSE)</f>
        <v>Snappies</v>
      </c>
      <c r="I797" t="str">
        <f>VLOOKUP(Table1[[#This Row],[Code Product Name]], ProductNameTable[], 2, FALSE)</f>
        <v>Liddle PJ Bottoms</v>
      </c>
      <c r="J797" t="str">
        <f>VLOOKUP(Table1[[#This Row],[Code Product Print]], ProductPrintTable[], 2, FALSE)</f>
        <v>Unicorns</v>
      </c>
      <c r="K797" s="2" t="str">
        <f>VLOOKUP(MID(Table1[[#This Row],[SKU]],5,2)&amp;IF(MID(Table1[[#This Row],[SKU]], 7,1) ="L", "L", ""), ProductSizeTable[], 2, FALSE)</f>
        <v>Small</v>
      </c>
      <c r="L797" s="2" t="str">
        <f>IF(Table1[[#This Row],[Gender Product Name]] = "Neutral", Table1[[#This Row],[Gender Product Print]])</f>
        <v>Female</v>
      </c>
      <c r="M797" s="2" t="str">
        <f>LEFT(Table1[[#This Row],[SKU]], 2)</f>
        <v>02</v>
      </c>
      <c r="N797" s="2" t="str">
        <f>LEFT(Table1[[#This Row],[SKU]], 4)</f>
        <v>0213</v>
      </c>
      <c r="O797" s="2" t="str">
        <f>MID(Table1[[#This Row],[SKU]],IF(MID(Table1[[#This Row],[SKU]], 7,1) ="L", 8, 7),2)</f>
        <v>UN</v>
      </c>
      <c r="P797" s="2" t="str">
        <f>MID(Table1[[#This Row],[SKU]],5,2)&amp;IF(MID(Table1[[#This Row],[SKU]], 7,1) ="L", "L", "")</f>
        <v>01</v>
      </c>
      <c r="Q797" s="2" t="str">
        <f>VLOOKUP(Table1[[#This Row],[Code Product Name]], ProductNameTable[], 3, FALSE)</f>
        <v>Neutral</v>
      </c>
      <c r="R797" s="2" t="str">
        <f>VLOOKUP(Table1[[#This Row],[Code Product Print]], ProductPrintTable[], 3, FALSE)</f>
        <v>Female</v>
      </c>
      <c r="S797" s="2"/>
    </row>
    <row r="798" spans="1:19" ht="15" x14ac:dyDescent="0.2">
      <c r="A798" t="s">
        <v>2250</v>
      </c>
      <c r="B798" t="b">
        <v>1</v>
      </c>
      <c r="C798" t="b">
        <v>0</v>
      </c>
      <c r="D798" t="s">
        <v>2251</v>
      </c>
      <c r="H798" t="str">
        <f>VLOOKUP(Table1[[#This Row],[Code Product Line]],ProductLineTable[], 2,FALSE)</f>
        <v>Snappies</v>
      </c>
      <c r="I798" t="str">
        <f>VLOOKUP(Table1[[#This Row],[Code Product Name]], ProductNameTable[], 2, FALSE)</f>
        <v>Liddle PJ Bottoms</v>
      </c>
      <c r="J798" t="str">
        <f>VLOOKUP(Table1[[#This Row],[Code Product Print]], ProductPrintTable[], 2, FALSE)</f>
        <v>Cammies</v>
      </c>
      <c r="K798" s="2" t="str">
        <f>VLOOKUP(MID(Table1[[#This Row],[SKU]],5,2)&amp;IF(MID(Table1[[#This Row],[SKU]], 7,1) ="L", "L", ""), ProductSizeTable[], 2, FALSE)</f>
        <v>Medium</v>
      </c>
      <c r="L798" s="2" t="str">
        <f>IF(Table1[[#This Row],[Gender Product Name]] = "Neutral", Table1[[#This Row],[Gender Product Print]])</f>
        <v>Neutral</v>
      </c>
      <c r="M798" s="2" t="str">
        <f>LEFT(Table1[[#This Row],[SKU]], 2)</f>
        <v>02</v>
      </c>
      <c r="N798" s="2" t="str">
        <f>LEFT(Table1[[#This Row],[SKU]], 4)</f>
        <v>0213</v>
      </c>
      <c r="O798" s="2" t="str">
        <f>MID(Table1[[#This Row],[SKU]],IF(MID(Table1[[#This Row],[SKU]], 7,1) ="L", 8, 7),2)</f>
        <v>CA</v>
      </c>
      <c r="P798" s="2" t="str">
        <f>MID(Table1[[#This Row],[SKU]],5,2)&amp;IF(MID(Table1[[#This Row],[SKU]], 7,1) ="L", "L", "")</f>
        <v>02</v>
      </c>
      <c r="Q798" s="2" t="str">
        <f>VLOOKUP(Table1[[#This Row],[Code Product Name]], ProductNameTable[], 3, FALSE)</f>
        <v>Neutral</v>
      </c>
      <c r="R798" s="2" t="str">
        <f>VLOOKUP(Table1[[#This Row],[Code Product Print]], ProductPrintTable[], 3, FALSE)</f>
        <v>Neutral</v>
      </c>
      <c r="S798" s="2"/>
    </row>
    <row r="799" spans="1:19" ht="15" x14ac:dyDescent="0.2">
      <c r="A799" t="s">
        <v>2252</v>
      </c>
      <c r="B799" t="b">
        <v>1</v>
      </c>
      <c r="C799" t="b">
        <v>0</v>
      </c>
      <c r="D799" t="s">
        <v>2253</v>
      </c>
      <c r="H799" t="str">
        <f>VLOOKUP(Table1[[#This Row],[Code Product Line]],ProductLineTable[], 2,FALSE)</f>
        <v>Snappies</v>
      </c>
      <c r="I799" t="str">
        <f>VLOOKUP(Table1[[#This Row],[Code Product Name]], ProductNameTable[], 2, FALSE)</f>
        <v>Liddle PJ Bottoms</v>
      </c>
      <c r="J799" t="str">
        <f>VLOOKUP(Table1[[#This Row],[Code Product Print]], ProductPrintTable[], 2, FALSE)</f>
        <v>Camelot</v>
      </c>
      <c r="K799" s="2" t="str">
        <f>VLOOKUP(MID(Table1[[#This Row],[SKU]],5,2)&amp;IF(MID(Table1[[#This Row],[SKU]], 7,1) ="L", "L", ""), ProductSizeTable[], 2, FALSE)</f>
        <v>Medium</v>
      </c>
      <c r="L799" s="2" t="str">
        <f>IF(Table1[[#This Row],[Gender Product Name]] = "Neutral", Table1[[#This Row],[Gender Product Print]])</f>
        <v>Neutral</v>
      </c>
      <c r="M799" s="2" t="str">
        <f>LEFT(Table1[[#This Row],[SKU]], 2)</f>
        <v>02</v>
      </c>
      <c r="N799" s="2" t="str">
        <f>LEFT(Table1[[#This Row],[SKU]], 4)</f>
        <v>0213</v>
      </c>
      <c r="O799" s="2" t="str">
        <f>MID(Table1[[#This Row],[SKU]],IF(MID(Table1[[#This Row],[SKU]], 7,1) ="L", 8, 7),2)</f>
        <v>CL</v>
      </c>
      <c r="P799" s="2" t="str">
        <f>MID(Table1[[#This Row],[SKU]],5,2)&amp;IF(MID(Table1[[#This Row],[SKU]], 7,1) ="L", "L", "")</f>
        <v>02</v>
      </c>
      <c r="Q799" s="2" t="str">
        <f>VLOOKUP(Table1[[#This Row],[Code Product Name]], ProductNameTable[], 3, FALSE)</f>
        <v>Neutral</v>
      </c>
      <c r="R799" s="2" t="str">
        <f>VLOOKUP(Table1[[#This Row],[Code Product Print]], ProductPrintTable[], 3, FALSE)</f>
        <v>Neutral</v>
      </c>
      <c r="S799" s="2"/>
    </row>
    <row r="800" spans="1:19" ht="15" x14ac:dyDescent="0.2">
      <c r="A800" t="s">
        <v>2254</v>
      </c>
      <c r="B800" t="b">
        <v>1</v>
      </c>
      <c r="C800" t="b">
        <v>0</v>
      </c>
      <c r="D800" t="s">
        <v>2255</v>
      </c>
      <c r="H800" t="str">
        <f>VLOOKUP(Table1[[#This Row],[Code Product Line]],ProductLineTable[], 2,FALSE)</f>
        <v>Snappies</v>
      </c>
      <c r="I800" t="str">
        <f>VLOOKUP(Table1[[#This Row],[Code Product Name]], ProductNameTable[], 2, FALSE)</f>
        <v>Liddle PJ Bottoms</v>
      </c>
      <c r="J800" t="str">
        <f>VLOOKUP(Table1[[#This Row],[Code Product Print]], ProductPrintTable[], 2, FALSE)</f>
        <v>Cammies Pink</v>
      </c>
      <c r="K800" s="2" t="str">
        <f>VLOOKUP(MID(Table1[[#This Row],[SKU]],5,2)&amp;IF(MID(Table1[[#This Row],[SKU]], 7,1) ="L", "L", ""), ProductSizeTable[], 2, FALSE)</f>
        <v>Medium</v>
      </c>
      <c r="L800" s="2" t="str">
        <f>IF(Table1[[#This Row],[Gender Product Name]] = "Neutral", Table1[[#This Row],[Gender Product Print]])</f>
        <v>Female</v>
      </c>
      <c r="M800" s="2" t="str">
        <f>LEFT(Table1[[#This Row],[SKU]], 2)</f>
        <v>02</v>
      </c>
      <c r="N800" s="2" t="str">
        <f>LEFT(Table1[[#This Row],[SKU]], 4)</f>
        <v>0213</v>
      </c>
      <c r="O800" s="2" t="str">
        <f>MID(Table1[[#This Row],[SKU]],IF(MID(Table1[[#This Row],[SKU]], 7,1) ="L", 8, 7),2)</f>
        <v>CP</v>
      </c>
      <c r="P800" s="2" t="str">
        <f>MID(Table1[[#This Row],[SKU]],5,2)&amp;IF(MID(Table1[[#This Row],[SKU]], 7,1) ="L", "L", "")</f>
        <v>02</v>
      </c>
      <c r="Q800" s="2" t="str">
        <f>VLOOKUP(Table1[[#This Row],[Code Product Name]], ProductNameTable[], 3, FALSE)</f>
        <v>Neutral</v>
      </c>
      <c r="R800" s="2" t="str">
        <f>VLOOKUP(Table1[[#This Row],[Code Product Print]], ProductPrintTable[], 3, FALSE)</f>
        <v>Female</v>
      </c>
      <c r="S800" s="2"/>
    </row>
    <row r="801" spans="1:19" ht="15" x14ac:dyDescent="0.2">
      <c r="A801" t="s">
        <v>2256</v>
      </c>
      <c r="B801" t="b">
        <v>1</v>
      </c>
      <c r="C801" t="b">
        <v>0</v>
      </c>
      <c r="D801" t="s">
        <v>2257</v>
      </c>
      <c r="H801" t="str">
        <f>VLOOKUP(Table1[[#This Row],[Code Product Line]],ProductLineTable[], 2,FALSE)</f>
        <v>Snappies</v>
      </c>
      <c r="I801" t="str">
        <f>VLOOKUP(Table1[[#This Row],[Code Product Name]], ProductNameTable[], 2, FALSE)</f>
        <v>Liddle PJ Bottoms</v>
      </c>
      <c r="J801" t="str">
        <f>VLOOKUP(Table1[[#This Row],[Code Product Print]], ProductPrintTable[], 2, FALSE)</f>
        <v>Galactic</v>
      </c>
      <c r="K801" s="2" t="str">
        <f>VLOOKUP(MID(Table1[[#This Row],[SKU]],5,2)&amp;IF(MID(Table1[[#This Row],[SKU]], 7,1) ="L", "L", ""), ProductSizeTable[], 2, FALSE)</f>
        <v>Medium</v>
      </c>
      <c r="L801" s="2" t="str">
        <f>IF(Table1[[#This Row],[Gender Product Name]] = "Neutral", Table1[[#This Row],[Gender Product Print]])</f>
        <v>Neutral</v>
      </c>
      <c r="M801" s="2" t="str">
        <f>LEFT(Table1[[#This Row],[SKU]], 2)</f>
        <v>02</v>
      </c>
      <c r="N801" s="2" t="str">
        <f>LEFT(Table1[[#This Row],[SKU]], 4)</f>
        <v>0213</v>
      </c>
      <c r="O801" s="2" t="str">
        <f>MID(Table1[[#This Row],[SKU]],IF(MID(Table1[[#This Row],[SKU]], 7,1) ="L", 8, 7),2)</f>
        <v>GA</v>
      </c>
      <c r="P801" s="2" t="str">
        <f>MID(Table1[[#This Row],[SKU]],5,2)&amp;IF(MID(Table1[[#This Row],[SKU]], 7,1) ="L", "L", "")</f>
        <v>02</v>
      </c>
      <c r="Q801" s="2" t="str">
        <f>VLOOKUP(Table1[[#This Row],[Code Product Name]], ProductNameTable[], 3, FALSE)</f>
        <v>Neutral</v>
      </c>
      <c r="R801" s="2" t="str">
        <f>VLOOKUP(Table1[[#This Row],[Code Product Print]], ProductPrintTable[], 3, FALSE)</f>
        <v>Neutral</v>
      </c>
      <c r="S801" s="2"/>
    </row>
    <row r="802" spans="1:19" ht="15" x14ac:dyDescent="0.2">
      <c r="A802" t="s">
        <v>1411</v>
      </c>
      <c r="B802" t="b">
        <v>1</v>
      </c>
      <c r="C802" t="b">
        <v>0</v>
      </c>
      <c r="D802" t="s">
        <v>1412</v>
      </c>
      <c r="H802" t="str">
        <f>VLOOKUP(Table1[[#This Row],[Code Product Line]],ProductLineTable[], 2,FALSE)</f>
        <v>Snappies</v>
      </c>
      <c r="I802" t="str">
        <f>VLOOKUP(Table1[[#This Row],[Code Product Name]], ProductNameTable[], 2, FALSE)</f>
        <v>Liddle PJ Bottoms</v>
      </c>
      <c r="J802" t="str">
        <f>VLOOKUP(Table1[[#This Row],[Code Product Print]], ProductPrintTable[], 2, FALSE)</f>
        <v>Overnights</v>
      </c>
      <c r="K802" s="2" t="str">
        <f>VLOOKUP(MID(Table1[[#This Row],[SKU]],5,2)&amp;IF(MID(Table1[[#This Row],[SKU]], 7,1) ="L", "L", ""), ProductSizeTable[], 2, FALSE)</f>
        <v>Medium</v>
      </c>
      <c r="L802" s="2" t="str">
        <f>IF(Table1[[#This Row],[Gender Product Name]] = "Neutral", Table1[[#This Row],[Gender Product Print]])</f>
        <v>Neutral</v>
      </c>
      <c r="M802" s="2" t="str">
        <f>LEFT(Table1[[#This Row],[SKU]], 2)</f>
        <v>02</v>
      </c>
      <c r="N802" s="2" t="str">
        <f>LEFT(Table1[[#This Row],[SKU]], 4)</f>
        <v>0213</v>
      </c>
      <c r="O802" s="2" t="str">
        <f>MID(Table1[[#This Row],[SKU]],IF(MID(Table1[[#This Row],[SKU]], 7,1) ="L", 8, 7),2)</f>
        <v>ON</v>
      </c>
      <c r="P802" s="2" t="str">
        <f>MID(Table1[[#This Row],[SKU]],5,2)&amp;IF(MID(Table1[[#This Row],[SKU]], 7,1) ="L", "L", "")</f>
        <v>02</v>
      </c>
      <c r="Q802" s="2" t="str">
        <f>VLOOKUP(Table1[[#This Row],[Code Product Name]], ProductNameTable[], 3, FALSE)</f>
        <v>Neutral</v>
      </c>
      <c r="R802" s="2" t="str">
        <f>VLOOKUP(Table1[[#This Row],[Code Product Print]], ProductPrintTable[], 3, FALSE)</f>
        <v>Neutral</v>
      </c>
      <c r="S802" s="2"/>
    </row>
    <row r="803" spans="1:19" ht="15" x14ac:dyDescent="0.2">
      <c r="A803" t="s">
        <v>1413</v>
      </c>
      <c r="B803" t="b">
        <v>1</v>
      </c>
      <c r="C803" t="b">
        <v>0</v>
      </c>
      <c r="D803" t="s">
        <v>1414</v>
      </c>
      <c r="H803" t="str">
        <f>VLOOKUP(Table1[[#This Row],[Code Product Line]],ProductLineTable[], 2,FALSE)</f>
        <v>Snappies</v>
      </c>
      <c r="I803" t="str">
        <f>VLOOKUP(Table1[[#This Row],[Code Product Name]], ProductNameTable[], 2, FALSE)</f>
        <v>Liddle PJ Bottoms</v>
      </c>
      <c r="J803" t="str">
        <f>VLOOKUP(Table1[[#This Row],[Code Product Print]], ProductPrintTable[], 2, FALSE)</f>
        <v>Puppers</v>
      </c>
      <c r="K803" s="2" t="str">
        <f>VLOOKUP(MID(Table1[[#This Row],[SKU]],5,2)&amp;IF(MID(Table1[[#This Row],[SKU]], 7,1) ="L", "L", ""), ProductSizeTable[], 2, FALSE)</f>
        <v>Medium</v>
      </c>
      <c r="L803" s="2" t="str">
        <f>IF(Table1[[#This Row],[Gender Product Name]] = "Neutral", Table1[[#This Row],[Gender Product Print]])</f>
        <v>Neutral</v>
      </c>
      <c r="M803" s="2" t="str">
        <f>LEFT(Table1[[#This Row],[SKU]], 2)</f>
        <v>02</v>
      </c>
      <c r="N803" s="2" t="str">
        <f>LEFT(Table1[[#This Row],[SKU]], 4)</f>
        <v>0213</v>
      </c>
      <c r="O803" s="2" t="str">
        <f>MID(Table1[[#This Row],[SKU]],IF(MID(Table1[[#This Row],[SKU]], 7,1) ="L", 8, 7),2)</f>
        <v>PU</v>
      </c>
      <c r="P803" s="2" t="str">
        <f>MID(Table1[[#This Row],[SKU]],5,2)&amp;IF(MID(Table1[[#This Row],[SKU]], 7,1) ="L", "L", "")</f>
        <v>02</v>
      </c>
      <c r="Q803" s="2" t="str">
        <f>VLOOKUP(Table1[[#This Row],[Code Product Name]], ProductNameTable[], 3, FALSE)</f>
        <v>Neutral</v>
      </c>
      <c r="R803" s="2" t="str">
        <f>VLOOKUP(Table1[[#This Row],[Code Product Print]], ProductPrintTable[], 3, FALSE)</f>
        <v>Neutral</v>
      </c>
      <c r="S803" s="2"/>
    </row>
    <row r="804" spans="1:19" ht="15" x14ac:dyDescent="0.2">
      <c r="A804" t="s">
        <v>1415</v>
      </c>
      <c r="B804" t="b">
        <v>1</v>
      </c>
      <c r="C804" t="b">
        <v>0</v>
      </c>
      <c r="D804" t="s">
        <v>1416</v>
      </c>
      <c r="H804" t="str">
        <f>VLOOKUP(Table1[[#This Row],[Code Product Line]],ProductLineTable[], 2,FALSE)</f>
        <v>Snappies</v>
      </c>
      <c r="I804" t="str">
        <f>VLOOKUP(Table1[[#This Row],[Code Product Name]], ProductNameTable[], 2, FALSE)</f>
        <v>Liddle PJ Bottoms</v>
      </c>
      <c r="J804" t="str">
        <f>VLOOKUP(Table1[[#This Row],[Code Product Print]], ProductPrintTable[], 2, FALSE)</f>
        <v>Rawrs</v>
      </c>
      <c r="K804" s="2" t="str">
        <f>VLOOKUP(MID(Table1[[#This Row],[SKU]],5,2)&amp;IF(MID(Table1[[#This Row],[SKU]], 7,1) ="L", "L", ""), ProductSizeTable[], 2, FALSE)</f>
        <v>Medium</v>
      </c>
      <c r="L804" s="2" t="str">
        <f>IF(Table1[[#This Row],[Gender Product Name]] = "Neutral", Table1[[#This Row],[Gender Product Print]])</f>
        <v>Neutral</v>
      </c>
      <c r="M804" s="2" t="str">
        <f>LEFT(Table1[[#This Row],[SKU]], 2)</f>
        <v>02</v>
      </c>
      <c r="N804" s="2" t="str">
        <f>LEFT(Table1[[#This Row],[SKU]], 4)</f>
        <v>0213</v>
      </c>
      <c r="O804" s="2" t="str">
        <f>MID(Table1[[#This Row],[SKU]],IF(MID(Table1[[#This Row],[SKU]], 7,1) ="L", 8, 7),2)</f>
        <v>RA</v>
      </c>
      <c r="P804" s="2" t="str">
        <f>MID(Table1[[#This Row],[SKU]],5,2)&amp;IF(MID(Table1[[#This Row],[SKU]], 7,1) ="L", "L", "")</f>
        <v>02</v>
      </c>
      <c r="Q804" s="2" t="str">
        <f>VLOOKUP(Table1[[#This Row],[Code Product Name]], ProductNameTable[], 3, FALSE)</f>
        <v>Neutral</v>
      </c>
      <c r="R804" s="2" t="str">
        <f>VLOOKUP(Table1[[#This Row],[Code Product Print]], ProductPrintTable[], 3, FALSE)</f>
        <v>Neutral</v>
      </c>
      <c r="S804" s="2"/>
    </row>
    <row r="805" spans="1:19" ht="15" x14ac:dyDescent="0.2">
      <c r="A805" t="s">
        <v>1417</v>
      </c>
      <c r="B805" t="b">
        <v>1</v>
      </c>
      <c r="C805" t="b">
        <v>0</v>
      </c>
      <c r="D805" t="s">
        <v>1418</v>
      </c>
      <c r="H805" t="str">
        <f>VLOOKUP(Table1[[#This Row],[Code Product Line]],ProductLineTable[], 2,FALSE)</f>
        <v>Snappies</v>
      </c>
      <c r="I805" t="str">
        <f>VLOOKUP(Table1[[#This Row],[Code Product Name]], ProductNameTable[], 2, FALSE)</f>
        <v>Liddle PJ Bottoms</v>
      </c>
      <c r="J805" t="str">
        <f>VLOOKUP(Table1[[#This Row],[Code Product Print]], ProductPrintTable[], 2, FALSE)</f>
        <v>Unicorns</v>
      </c>
      <c r="K805" s="2" t="str">
        <f>VLOOKUP(MID(Table1[[#This Row],[SKU]],5,2)&amp;IF(MID(Table1[[#This Row],[SKU]], 7,1) ="L", "L", ""), ProductSizeTable[], 2, FALSE)</f>
        <v>Medium</v>
      </c>
      <c r="L805" s="2" t="str">
        <f>IF(Table1[[#This Row],[Gender Product Name]] = "Neutral", Table1[[#This Row],[Gender Product Print]])</f>
        <v>Female</v>
      </c>
      <c r="M805" s="2" t="str">
        <f>LEFT(Table1[[#This Row],[SKU]], 2)</f>
        <v>02</v>
      </c>
      <c r="N805" s="2" t="str">
        <f>LEFT(Table1[[#This Row],[SKU]], 4)</f>
        <v>0213</v>
      </c>
      <c r="O805" s="2" t="str">
        <f>MID(Table1[[#This Row],[SKU]],IF(MID(Table1[[#This Row],[SKU]], 7,1) ="L", 8, 7),2)</f>
        <v>UN</v>
      </c>
      <c r="P805" s="2" t="str">
        <f>MID(Table1[[#This Row],[SKU]],5,2)&amp;IF(MID(Table1[[#This Row],[SKU]], 7,1) ="L", "L", "")</f>
        <v>02</v>
      </c>
      <c r="Q805" s="2" t="str">
        <f>VLOOKUP(Table1[[#This Row],[Code Product Name]], ProductNameTable[], 3, FALSE)</f>
        <v>Neutral</v>
      </c>
      <c r="R805" s="2" t="str">
        <f>VLOOKUP(Table1[[#This Row],[Code Product Print]], ProductPrintTable[], 3, FALSE)</f>
        <v>Female</v>
      </c>
      <c r="S805" s="2"/>
    </row>
    <row r="806" spans="1:19" ht="15" x14ac:dyDescent="0.2">
      <c r="A806" t="s">
        <v>1419</v>
      </c>
      <c r="B806" t="b">
        <v>1</v>
      </c>
      <c r="C806" t="b">
        <v>0</v>
      </c>
      <c r="D806" t="s">
        <v>1420</v>
      </c>
      <c r="H806" t="str">
        <f>VLOOKUP(Table1[[#This Row],[Code Product Line]],ProductLineTable[], 2,FALSE)</f>
        <v>Snappies</v>
      </c>
      <c r="I806" t="str">
        <f>VLOOKUP(Table1[[#This Row],[Code Product Name]], ProductNameTable[], 2, FALSE)</f>
        <v>Liddle PJ Bottoms</v>
      </c>
      <c r="J806" t="str">
        <f>VLOOKUP(Table1[[#This Row],[Code Product Print]], ProductPrintTable[], 2, FALSE)</f>
        <v>Cammies</v>
      </c>
      <c r="K806" s="2" t="str">
        <f>VLOOKUP(MID(Table1[[#This Row],[SKU]],5,2)&amp;IF(MID(Table1[[#This Row],[SKU]], 7,1) ="L", "L", ""), ProductSizeTable[], 2, FALSE)</f>
        <v>Large</v>
      </c>
      <c r="L806" s="2" t="str">
        <f>IF(Table1[[#This Row],[Gender Product Name]] = "Neutral", Table1[[#This Row],[Gender Product Print]])</f>
        <v>Neutral</v>
      </c>
      <c r="M806" s="2" t="str">
        <f>LEFT(Table1[[#This Row],[SKU]], 2)</f>
        <v>02</v>
      </c>
      <c r="N806" s="2" t="str">
        <f>LEFT(Table1[[#This Row],[SKU]], 4)</f>
        <v>0213</v>
      </c>
      <c r="O806" s="2" t="str">
        <f>MID(Table1[[#This Row],[SKU]],IF(MID(Table1[[#This Row],[SKU]], 7,1) ="L", 8, 7),2)</f>
        <v>CA</v>
      </c>
      <c r="P806" s="2" t="str">
        <f>MID(Table1[[#This Row],[SKU]],5,2)&amp;IF(MID(Table1[[#This Row],[SKU]], 7,1) ="L", "L", "")</f>
        <v>03</v>
      </c>
      <c r="Q806" s="2" t="str">
        <f>VLOOKUP(Table1[[#This Row],[Code Product Name]], ProductNameTable[], 3, FALSE)</f>
        <v>Neutral</v>
      </c>
      <c r="R806" s="2" t="str">
        <f>VLOOKUP(Table1[[#This Row],[Code Product Print]], ProductPrintTable[], 3, FALSE)</f>
        <v>Neutral</v>
      </c>
      <c r="S806" s="2"/>
    </row>
    <row r="807" spans="1:19" ht="15" x14ac:dyDescent="0.2">
      <c r="A807" t="s">
        <v>1421</v>
      </c>
      <c r="B807" t="b">
        <v>1</v>
      </c>
      <c r="C807" t="b">
        <v>0</v>
      </c>
      <c r="D807" t="s">
        <v>1422</v>
      </c>
      <c r="H807" t="str">
        <f>VLOOKUP(Table1[[#This Row],[Code Product Line]],ProductLineTable[], 2,FALSE)</f>
        <v>Snappies</v>
      </c>
      <c r="I807" t="str">
        <f>VLOOKUP(Table1[[#This Row],[Code Product Name]], ProductNameTable[], 2, FALSE)</f>
        <v>Liddle PJ Bottoms</v>
      </c>
      <c r="J807" t="str">
        <f>VLOOKUP(Table1[[#This Row],[Code Product Print]], ProductPrintTable[], 2, FALSE)</f>
        <v>Camelot</v>
      </c>
      <c r="K807" s="2" t="str">
        <f>VLOOKUP(MID(Table1[[#This Row],[SKU]],5,2)&amp;IF(MID(Table1[[#This Row],[SKU]], 7,1) ="L", "L", ""), ProductSizeTable[], 2, FALSE)</f>
        <v>Large</v>
      </c>
      <c r="L807" s="2" t="str">
        <f>IF(Table1[[#This Row],[Gender Product Name]] = "Neutral", Table1[[#This Row],[Gender Product Print]])</f>
        <v>Neutral</v>
      </c>
      <c r="M807" s="2" t="str">
        <f>LEFT(Table1[[#This Row],[SKU]], 2)</f>
        <v>02</v>
      </c>
      <c r="N807" s="2" t="str">
        <f>LEFT(Table1[[#This Row],[SKU]], 4)</f>
        <v>0213</v>
      </c>
      <c r="O807" s="2" t="str">
        <f>MID(Table1[[#This Row],[SKU]],IF(MID(Table1[[#This Row],[SKU]], 7,1) ="L", 8, 7),2)</f>
        <v>CL</v>
      </c>
      <c r="P807" s="2" t="str">
        <f>MID(Table1[[#This Row],[SKU]],5,2)&amp;IF(MID(Table1[[#This Row],[SKU]], 7,1) ="L", "L", "")</f>
        <v>03</v>
      </c>
      <c r="Q807" s="2" t="str">
        <f>VLOOKUP(Table1[[#This Row],[Code Product Name]], ProductNameTable[], 3, FALSE)</f>
        <v>Neutral</v>
      </c>
      <c r="R807" s="2" t="str">
        <f>VLOOKUP(Table1[[#This Row],[Code Product Print]], ProductPrintTable[], 3, FALSE)</f>
        <v>Neutral</v>
      </c>
      <c r="S807" s="2"/>
    </row>
    <row r="808" spans="1:19" ht="15" x14ac:dyDescent="0.2">
      <c r="A808" t="s">
        <v>1423</v>
      </c>
      <c r="B808" t="b">
        <v>1</v>
      </c>
      <c r="C808" t="b">
        <v>0</v>
      </c>
      <c r="D808" t="s">
        <v>1424</v>
      </c>
      <c r="H808" t="str">
        <f>VLOOKUP(Table1[[#This Row],[Code Product Line]],ProductLineTable[], 2,FALSE)</f>
        <v>Snappies</v>
      </c>
      <c r="I808" t="str">
        <f>VLOOKUP(Table1[[#This Row],[Code Product Name]], ProductNameTable[], 2, FALSE)</f>
        <v>Liddle PJ Bottoms</v>
      </c>
      <c r="J808" t="str">
        <f>VLOOKUP(Table1[[#This Row],[Code Product Print]], ProductPrintTable[], 2, FALSE)</f>
        <v>Cammies Pink</v>
      </c>
      <c r="K808" s="2" t="str">
        <f>VLOOKUP(MID(Table1[[#This Row],[SKU]],5,2)&amp;IF(MID(Table1[[#This Row],[SKU]], 7,1) ="L", "L", ""), ProductSizeTable[], 2, FALSE)</f>
        <v>Large</v>
      </c>
      <c r="L808" s="2" t="str">
        <f>IF(Table1[[#This Row],[Gender Product Name]] = "Neutral", Table1[[#This Row],[Gender Product Print]])</f>
        <v>Female</v>
      </c>
      <c r="M808" s="2" t="str">
        <f>LEFT(Table1[[#This Row],[SKU]], 2)</f>
        <v>02</v>
      </c>
      <c r="N808" s="2" t="str">
        <f>LEFT(Table1[[#This Row],[SKU]], 4)</f>
        <v>0213</v>
      </c>
      <c r="O808" s="2" t="str">
        <f>MID(Table1[[#This Row],[SKU]],IF(MID(Table1[[#This Row],[SKU]], 7,1) ="L", 8, 7),2)</f>
        <v>CP</v>
      </c>
      <c r="P808" s="2" t="str">
        <f>MID(Table1[[#This Row],[SKU]],5,2)&amp;IF(MID(Table1[[#This Row],[SKU]], 7,1) ="L", "L", "")</f>
        <v>03</v>
      </c>
      <c r="Q808" s="2" t="str">
        <f>VLOOKUP(Table1[[#This Row],[Code Product Name]], ProductNameTable[], 3, FALSE)</f>
        <v>Neutral</v>
      </c>
      <c r="R808" s="2" t="str">
        <f>VLOOKUP(Table1[[#This Row],[Code Product Print]], ProductPrintTable[], 3, FALSE)</f>
        <v>Female</v>
      </c>
      <c r="S808" s="2"/>
    </row>
    <row r="809" spans="1:19" ht="15" x14ac:dyDescent="0.2">
      <c r="A809" t="s">
        <v>1425</v>
      </c>
      <c r="B809" t="b">
        <v>1</v>
      </c>
      <c r="C809" t="b">
        <v>0</v>
      </c>
      <c r="D809" t="s">
        <v>1426</v>
      </c>
      <c r="H809" t="str">
        <f>VLOOKUP(Table1[[#This Row],[Code Product Line]],ProductLineTable[], 2,FALSE)</f>
        <v>Snappies</v>
      </c>
      <c r="I809" t="str">
        <f>VLOOKUP(Table1[[#This Row],[Code Product Name]], ProductNameTable[], 2, FALSE)</f>
        <v>Liddle PJ Bottoms</v>
      </c>
      <c r="J809" t="str">
        <f>VLOOKUP(Table1[[#This Row],[Code Product Print]], ProductPrintTable[], 2, FALSE)</f>
        <v>Galactic</v>
      </c>
      <c r="K809" s="2" t="str">
        <f>VLOOKUP(MID(Table1[[#This Row],[SKU]],5,2)&amp;IF(MID(Table1[[#This Row],[SKU]], 7,1) ="L", "L", ""), ProductSizeTable[], 2, FALSE)</f>
        <v>Large</v>
      </c>
      <c r="L809" s="2" t="str">
        <f>IF(Table1[[#This Row],[Gender Product Name]] = "Neutral", Table1[[#This Row],[Gender Product Print]])</f>
        <v>Neutral</v>
      </c>
      <c r="M809" s="2" t="str">
        <f>LEFT(Table1[[#This Row],[SKU]], 2)</f>
        <v>02</v>
      </c>
      <c r="N809" s="2" t="str">
        <f>LEFT(Table1[[#This Row],[SKU]], 4)</f>
        <v>0213</v>
      </c>
      <c r="O809" s="2" t="str">
        <f>MID(Table1[[#This Row],[SKU]],IF(MID(Table1[[#This Row],[SKU]], 7,1) ="L", 8, 7),2)</f>
        <v>GA</v>
      </c>
      <c r="P809" s="2" t="str">
        <f>MID(Table1[[#This Row],[SKU]],5,2)&amp;IF(MID(Table1[[#This Row],[SKU]], 7,1) ="L", "L", "")</f>
        <v>03</v>
      </c>
      <c r="Q809" s="2" t="str">
        <f>VLOOKUP(Table1[[#This Row],[Code Product Name]], ProductNameTable[], 3, FALSE)</f>
        <v>Neutral</v>
      </c>
      <c r="R809" s="2" t="str">
        <f>VLOOKUP(Table1[[#This Row],[Code Product Print]], ProductPrintTable[], 3, FALSE)</f>
        <v>Neutral</v>
      </c>
      <c r="S809" s="2"/>
    </row>
    <row r="810" spans="1:19" ht="15" x14ac:dyDescent="0.2">
      <c r="A810" t="s">
        <v>1427</v>
      </c>
      <c r="B810" t="b">
        <v>1</v>
      </c>
      <c r="C810" t="b">
        <v>0</v>
      </c>
      <c r="D810" t="s">
        <v>1428</v>
      </c>
      <c r="H810" t="str">
        <f>VLOOKUP(Table1[[#This Row],[Code Product Line]],ProductLineTable[], 2,FALSE)</f>
        <v>Snappies</v>
      </c>
      <c r="I810" t="str">
        <f>VLOOKUP(Table1[[#This Row],[Code Product Name]], ProductNameTable[], 2, FALSE)</f>
        <v>Liddle PJ Bottoms</v>
      </c>
      <c r="J810" t="str">
        <f>VLOOKUP(Table1[[#This Row],[Code Product Print]], ProductPrintTable[], 2, FALSE)</f>
        <v>Metro</v>
      </c>
      <c r="K810" s="2" t="str">
        <f>VLOOKUP(MID(Table1[[#This Row],[SKU]],5,2)&amp;IF(MID(Table1[[#This Row],[SKU]], 7,1) ="L", "L", ""), ProductSizeTable[], 2, FALSE)</f>
        <v>Large</v>
      </c>
      <c r="L810" s="2" t="str">
        <f>IF(Table1[[#This Row],[Gender Product Name]] = "Neutral", Table1[[#This Row],[Gender Product Print]])</f>
        <v>Neutral</v>
      </c>
      <c r="M810" s="2" t="str">
        <f>LEFT(Table1[[#This Row],[SKU]], 2)</f>
        <v>02</v>
      </c>
      <c r="N810" s="2" t="str">
        <f>LEFT(Table1[[#This Row],[SKU]], 4)</f>
        <v>0213</v>
      </c>
      <c r="O810" s="2" t="str">
        <f>MID(Table1[[#This Row],[SKU]],IF(MID(Table1[[#This Row],[SKU]], 7,1) ="L", 8, 7),2)</f>
        <v>ME</v>
      </c>
      <c r="P810" s="2" t="str">
        <f>MID(Table1[[#This Row],[SKU]],5,2)&amp;IF(MID(Table1[[#This Row],[SKU]], 7,1) ="L", "L", "")</f>
        <v>03</v>
      </c>
      <c r="Q810" s="2" t="str">
        <f>VLOOKUP(Table1[[#This Row],[Code Product Name]], ProductNameTable[], 3, FALSE)</f>
        <v>Neutral</v>
      </c>
      <c r="R810" s="2" t="str">
        <f>VLOOKUP(Table1[[#This Row],[Code Product Print]], ProductPrintTable[], 3, FALSE)</f>
        <v>Neutral</v>
      </c>
      <c r="S810" s="2"/>
    </row>
    <row r="811" spans="1:19" ht="15" x14ac:dyDescent="0.2">
      <c r="A811" t="s">
        <v>1429</v>
      </c>
      <c r="B811" t="b">
        <v>1</v>
      </c>
      <c r="C811" t="b">
        <v>0</v>
      </c>
      <c r="D811" t="s">
        <v>1430</v>
      </c>
      <c r="H811" t="str">
        <f>VLOOKUP(Table1[[#This Row],[Code Product Line]],ProductLineTable[], 2,FALSE)</f>
        <v>Snappies</v>
      </c>
      <c r="I811" t="str">
        <f>VLOOKUP(Table1[[#This Row],[Code Product Name]], ProductNameTable[], 2, FALSE)</f>
        <v>Liddle PJ Bottoms</v>
      </c>
      <c r="J811" t="str">
        <f>VLOOKUP(Table1[[#This Row],[Code Product Print]], ProductPrintTable[], 2, FALSE)</f>
        <v>Overnights</v>
      </c>
      <c r="K811" s="2" t="str">
        <f>VLOOKUP(MID(Table1[[#This Row],[SKU]],5,2)&amp;IF(MID(Table1[[#This Row],[SKU]], 7,1) ="L", "L", ""), ProductSizeTable[], 2, FALSE)</f>
        <v>Large</v>
      </c>
      <c r="L811" s="2" t="str">
        <f>IF(Table1[[#This Row],[Gender Product Name]] = "Neutral", Table1[[#This Row],[Gender Product Print]])</f>
        <v>Neutral</v>
      </c>
      <c r="M811" s="2" t="str">
        <f>LEFT(Table1[[#This Row],[SKU]], 2)</f>
        <v>02</v>
      </c>
      <c r="N811" s="2" t="str">
        <f>LEFT(Table1[[#This Row],[SKU]], 4)</f>
        <v>0213</v>
      </c>
      <c r="O811" s="2" t="str">
        <f>MID(Table1[[#This Row],[SKU]],IF(MID(Table1[[#This Row],[SKU]], 7,1) ="L", 8, 7),2)</f>
        <v>ON</v>
      </c>
      <c r="P811" s="2" t="str">
        <f>MID(Table1[[#This Row],[SKU]],5,2)&amp;IF(MID(Table1[[#This Row],[SKU]], 7,1) ="L", "L", "")</f>
        <v>03</v>
      </c>
      <c r="Q811" s="2" t="str">
        <f>VLOOKUP(Table1[[#This Row],[Code Product Name]], ProductNameTable[], 3, FALSE)</f>
        <v>Neutral</v>
      </c>
      <c r="R811" s="2" t="str">
        <f>VLOOKUP(Table1[[#This Row],[Code Product Print]], ProductPrintTable[], 3, FALSE)</f>
        <v>Neutral</v>
      </c>
      <c r="S811" s="2"/>
    </row>
    <row r="812" spans="1:19" ht="15" x14ac:dyDescent="0.2">
      <c r="A812" t="s">
        <v>1431</v>
      </c>
      <c r="B812" t="b">
        <v>1</v>
      </c>
      <c r="C812" t="b">
        <v>0</v>
      </c>
      <c r="D812" t="s">
        <v>1432</v>
      </c>
      <c r="H812" t="str">
        <f>VLOOKUP(Table1[[#This Row],[Code Product Line]],ProductLineTable[], 2,FALSE)</f>
        <v>Snappies</v>
      </c>
      <c r="I812" t="str">
        <f>VLOOKUP(Table1[[#This Row],[Code Product Name]], ProductNameTable[], 2, FALSE)</f>
        <v>Liddle PJ Bottoms</v>
      </c>
      <c r="J812" t="str">
        <f>VLOOKUP(Table1[[#This Row],[Code Product Print]], ProductPrintTable[], 2, FALSE)</f>
        <v>Puppers</v>
      </c>
      <c r="K812" s="2" t="str">
        <f>VLOOKUP(MID(Table1[[#This Row],[SKU]],5,2)&amp;IF(MID(Table1[[#This Row],[SKU]], 7,1) ="L", "L", ""), ProductSizeTable[], 2, FALSE)</f>
        <v>Large</v>
      </c>
      <c r="L812" s="2" t="str">
        <f>IF(Table1[[#This Row],[Gender Product Name]] = "Neutral", Table1[[#This Row],[Gender Product Print]])</f>
        <v>Neutral</v>
      </c>
      <c r="M812" s="2" t="str">
        <f>LEFT(Table1[[#This Row],[SKU]], 2)</f>
        <v>02</v>
      </c>
      <c r="N812" s="2" t="str">
        <f>LEFT(Table1[[#This Row],[SKU]], 4)</f>
        <v>0213</v>
      </c>
      <c r="O812" s="2" t="str">
        <f>MID(Table1[[#This Row],[SKU]],IF(MID(Table1[[#This Row],[SKU]], 7,1) ="L", 8, 7),2)</f>
        <v>PU</v>
      </c>
      <c r="P812" s="2" t="str">
        <f>MID(Table1[[#This Row],[SKU]],5,2)&amp;IF(MID(Table1[[#This Row],[SKU]], 7,1) ="L", "L", "")</f>
        <v>03</v>
      </c>
      <c r="Q812" s="2" t="str">
        <f>VLOOKUP(Table1[[#This Row],[Code Product Name]], ProductNameTable[], 3, FALSE)</f>
        <v>Neutral</v>
      </c>
      <c r="R812" s="2" t="str">
        <f>VLOOKUP(Table1[[#This Row],[Code Product Print]], ProductPrintTable[], 3, FALSE)</f>
        <v>Neutral</v>
      </c>
      <c r="S812" s="2"/>
    </row>
    <row r="813" spans="1:19" ht="15" x14ac:dyDescent="0.2">
      <c r="A813" t="s">
        <v>1433</v>
      </c>
      <c r="B813" t="b">
        <v>1</v>
      </c>
      <c r="C813" t="b">
        <v>0</v>
      </c>
      <c r="D813" t="s">
        <v>1434</v>
      </c>
      <c r="H813" t="str">
        <f>VLOOKUP(Table1[[#This Row],[Code Product Line]],ProductLineTable[], 2,FALSE)</f>
        <v>Snappies</v>
      </c>
      <c r="I813" t="str">
        <f>VLOOKUP(Table1[[#This Row],[Code Product Name]], ProductNameTable[], 2, FALSE)</f>
        <v>Liddle PJ Bottoms</v>
      </c>
      <c r="J813" t="str">
        <f>VLOOKUP(Table1[[#This Row],[Code Product Print]], ProductPrintTable[], 2, FALSE)</f>
        <v>Rawrs</v>
      </c>
      <c r="K813" s="2" t="str">
        <f>VLOOKUP(MID(Table1[[#This Row],[SKU]],5,2)&amp;IF(MID(Table1[[#This Row],[SKU]], 7,1) ="L", "L", ""), ProductSizeTable[], 2, FALSE)</f>
        <v>Large</v>
      </c>
      <c r="L813" s="2" t="str">
        <f>IF(Table1[[#This Row],[Gender Product Name]] = "Neutral", Table1[[#This Row],[Gender Product Print]])</f>
        <v>Neutral</v>
      </c>
      <c r="M813" s="2" t="str">
        <f>LEFT(Table1[[#This Row],[SKU]], 2)</f>
        <v>02</v>
      </c>
      <c r="N813" s="2" t="str">
        <f>LEFT(Table1[[#This Row],[SKU]], 4)</f>
        <v>0213</v>
      </c>
      <c r="O813" s="2" t="str">
        <f>MID(Table1[[#This Row],[SKU]],IF(MID(Table1[[#This Row],[SKU]], 7,1) ="L", 8, 7),2)</f>
        <v>RA</v>
      </c>
      <c r="P813" s="2" t="str">
        <f>MID(Table1[[#This Row],[SKU]],5,2)&amp;IF(MID(Table1[[#This Row],[SKU]], 7,1) ="L", "L", "")</f>
        <v>03</v>
      </c>
      <c r="Q813" s="2" t="str">
        <f>VLOOKUP(Table1[[#This Row],[Code Product Name]], ProductNameTable[], 3, FALSE)</f>
        <v>Neutral</v>
      </c>
      <c r="R813" s="2" t="str">
        <f>VLOOKUP(Table1[[#This Row],[Code Product Print]], ProductPrintTable[], 3, FALSE)</f>
        <v>Neutral</v>
      </c>
      <c r="S813" s="2"/>
    </row>
    <row r="814" spans="1:19" ht="15" x14ac:dyDescent="0.2">
      <c r="A814" t="s">
        <v>1435</v>
      </c>
      <c r="B814" t="b">
        <v>1</v>
      </c>
      <c r="C814" t="b">
        <v>0</v>
      </c>
      <c r="D814" t="s">
        <v>1436</v>
      </c>
      <c r="H814" t="str">
        <f>VLOOKUP(Table1[[#This Row],[Code Product Line]],ProductLineTable[], 2,FALSE)</f>
        <v>Snappies</v>
      </c>
      <c r="I814" t="str">
        <f>VLOOKUP(Table1[[#This Row],[Code Product Name]], ProductNameTable[], 2, FALSE)</f>
        <v>Liddle PJ Bottoms</v>
      </c>
      <c r="J814" t="str">
        <f>VLOOKUP(Table1[[#This Row],[Code Product Print]], ProductPrintTable[], 2, FALSE)</f>
        <v>Unicorns</v>
      </c>
      <c r="K814" s="2" t="str">
        <f>VLOOKUP(MID(Table1[[#This Row],[SKU]],5,2)&amp;IF(MID(Table1[[#This Row],[SKU]], 7,1) ="L", "L", ""), ProductSizeTable[], 2, FALSE)</f>
        <v>Large</v>
      </c>
      <c r="L814" s="2" t="str">
        <f>IF(Table1[[#This Row],[Gender Product Name]] = "Neutral", Table1[[#This Row],[Gender Product Print]])</f>
        <v>Female</v>
      </c>
      <c r="M814" s="2" t="str">
        <f>LEFT(Table1[[#This Row],[SKU]], 2)</f>
        <v>02</v>
      </c>
      <c r="N814" s="2" t="str">
        <f>LEFT(Table1[[#This Row],[SKU]], 4)</f>
        <v>0213</v>
      </c>
      <c r="O814" s="2" t="str">
        <f>MID(Table1[[#This Row],[SKU]],IF(MID(Table1[[#This Row],[SKU]], 7,1) ="L", 8, 7),2)</f>
        <v>UN</v>
      </c>
      <c r="P814" s="2" t="str">
        <f>MID(Table1[[#This Row],[SKU]],5,2)&amp;IF(MID(Table1[[#This Row],[SKU]], 7,1) ="L", "L", "")</f>
        <v>03</v>
      </c>
      <c r="Q814" s="2" t="str">
        <f>VLOOKUP(Table1[[#This Row],[Code Product Name]], ProductNameTable[], 3, FALSE)</f>
        <v>Neutral</v>
      </c>
      <c r="R814" s="2" t="str">
        <f>VLOOKUP(Table1[[#This Row],[Code Product Print]], ProductPrintTable[], 3, FALSE)</f>
        <v>Female</v>
      </c>
      <c r="S814" s="2"/>
    </row>
    <row r="815" spans="1:19" ht="15" x14ac:dyDescent="0.2">
      <c r="A815" t="s">
        <v>1437</v>
      </c>
      <c r="B815" t="b">
        <v>1</v>
      </c>
      <c r="C815" t="b">
        <v>0</v>
      </c>
      <c r="D815" t="s">
        <v>1438</v>
      </c>
      <c r="H815" t="str">
        <f>VLOOKUP(Table1[[#This Row],[Code Product Line]],ProductLineTable[], 2,FALSE)</f>
        <v>Snappies</v>
      </c>
      <c r="I815" t="str">
        <f>VLOOKUP(Table1[[#This Row],[Code Product Name]], ProductNameTable[], 2, FALSE)</f>
        <v>Liddle PJ Bottoms</v>
      </c>
      <c r="J815" t="str">
        <f>VLOOKUP(Table1[[#This Row],[Code Product Print]], ProductPrintTable[], 2, FALSE)</f>
        <v>Cammies</v>
      </c>
      <c r="K815" s="2" t="str">
        <f>VLOOKUP(MID(Table1[[#This Row],[SKU]],5,2)&amp;IF(MID(Table1[[#This Row],[SKU]], 7,1) ="L", "L", ""), ProductSizeTable[], 2, FALSE)</f>
        <v>XL</v>
      </c>
      <c r="L815" s="2" t="str">
        <f>IF(Table1[[#This Row],[Gender Product Name]] = "Neutral", Table1[[#This Row],[Gender Product Print]])</f>
        <v>Neutral</v>
      </c>
      <c r="M815" s="2" t="str">
        <f>LEFT(Table1[[#This Row],[SKU]], 2)</f>
        <v>02</v>
      </c>
      <c r="N815" s="2" t="str">
        <f>LEFT(Table1[[#This Row],[SKU]], 4)</f>
        <v>0213</v>
      </c>
      <c r="O815" s="2" t="str">
        <f>MID(Table1[[#This Row],[SKU]],IF(MID(Table1[[#This Row],[SKU]], 7,1) ="L", 8, 7),2)</f>
        <v>CA</v>
      </c>
      <c r="P815" s="2" t="str">
        <f>MID(Table1[[#This Row],[SKU]],5,2)&amp;IF(MID(Table1[[#This Row],[SKU]], 7,1) ="L", "L", "")</f>
        <v>04</v>
      </c>
      <c r="Q815" s="2" t="str">
        <f>VLOOKUP(Table1[[#This Row],[Code Product Name]], ProductNameTable[], 3, FALSE)</f>
        <v>Neutral</v>
      </c>
      <c r="R815" s="2" t="str">
        <f>VLOOKUP(Table1[[#This Row],[Code Product Print]], ProductPrintTable[], 3, FALSE)</f>
        <v>Neutral</v>
      </c>
      <c r="S815" s="2"/>
    </row>
    <row r="816" spans="1:19" ht="15" x14ac:dyDescent="0.2">
      <c r="A816" t="s">
        <v>1439</v>
      </c>
      <c r="B816" t="b">
        <v>1</v>
      </c>
      <c r="C816" t="b">
        <v>0</v>
      </c>
      <c r="D816" t="s">
        <v>1440</v>
      </c>
      <c r="H816" t="str">
        <f>VLOOKUP(Table1[[#This Row],[Code Product Line]],ProductLineTable[], 2,FALSE)</f>
        <v>Snappies</v>
      </c>
      <c r="I816" t="str">
        <f>VLOOKUP(Table1[[#This Row],[Code Product Name]], ProductNameTable[], 2, FALSE)</f>
        <v>Liddle PJ Bottoms</v>
      </c>
      <c r="J816" t="str">
        <f>VLOOKUP(Table1[[#This Row],[Code Product Print]], ProductPrintTable[], 2, FALSE)</f>
        <v>Camelot</v>
      </c>
      <c r="K816" s="2" t="str">
        <f>VLOOKUP(MID(Table1[[#This Row],[SKU]],5,2)&amp;IF(MID(Table1[[#This Row],[SKU]], 7,1) ="L", "L", ""), ProductSizeTable[], 2, FALSE)</f>
        <v>XL</v>
      </c>
      <c r="L816" s="2" t="str">
        <f>IF(Table1[[#This Row],[Gender Product Name]] = "Neutral", Table1[[#This Row],[Gender Product Print]])</f>
        <v>Neutral</v>
      </c>
      <c r="M816" s="2" t="str">
        <f>LEFT(Table1[[#This Row],[SKU]], 2)</f>
        <v>02</v>
      </c>
      <c r="N816" s="2" t="str">
        <f>LEFT(Table1[[#This Row],[SKU]], 4)</f>
        <v>0213</v>
      </c>
      <c r="O816" s="2" t="str">
        <f>MID(Table1[[#This Row],[SKU]],IF(MID(Table1[[#This Row],[SKU]], 7,1) ="L", 8, 7),2)</f>
        <v>CL</v>
      </c>
      <c r="P816" s="2" t="str">
        <f>MID(Table1[[#This Row],[SKU]],5,2)&amp;IF(MID(Table1[[#This Row],[SKU]], 7,1) ="L", "L", "")</f>
        <v>04</v>
      </c>
      <c r="Q816" s="2" t="str">
        <f>VLOOKUP(Table1[[#This Row],[Code Product Name]], ProductNameTable[], 3, FALSE)</f>
        <v>Neutral</v>
      </c>
      <c r="R816" s="2" t="str">
        <f>VLOOKUP(Table1[[#This Row],[Code Product Print]], ProductPrintTable[], 3, FALSE)</f>
        <v>Neutral</v>
      </c>
      <c r="S816" s="2"/>
    </row>
    <row r="817" spans="1:19" ht="15" x14ac:dyDescent="0.2">
      <c r="A817" t="s">
        <v>1441</v>
      </c>
      <c r="B817" t="b">
        <v>1</v>
      </c>
      <c r="C817" t="b">
        <v>0</v>
      </c>
      <c r="D817" t="s">
        <v>1442</v>
      </c>
      <c r="H817" t="str">
        <f>VLOOKUP(Table1[[#This Row],[Code Product Line]],ProductLineTable[], 2,FALSE)</f>
        <v>Snappies</v>
      </c>
      <c r="I817" t="str">
        <f>VLOOKUP(Table1[[#This Row],[Code Product Name]], ProductNameTable[], 2, FALSE)</f>
        <v>Liddle PJ Bottoms</v>
      </c>
      <c r="J817" t="str">
        <f>VLOOKUP(Table1[[#This Row],[Code Product Print]], ProductPrintTable[], 2, FALSE)</f>
        <v>Cammies Pink</v>
      </c>
      <c r="K817" s="2" t="str">
        <f>VLOOKUP(MID(Table1[[#This Row],[SKU]],5,2)&amp;IF(MID(Table1[[#This Row],[SKU]], 7,1) ="L", "L", ""), ProductSizeTable[], 2, FALSE)</f>
        <v>XL</v>
      </c>
      <c r="L817" s="2" t="str">
        <f>IF(Table1[[#This Row],[Gender Product Name]] = "Neutral", Table1[[#This Row],[Gender Product Print]])</f>
        <v>Female</v>
      </c>
      <c r="M817" s="2" t="str">
        <f>LEFT(Table1[[#This Row],[SKU]], 2)</f>
        <v>02</v>
      </c>
      <c r="N817" s="2" t="str">
        <f>LEFT(Table1[[#This Row],[SKU]], 4)</f>
        <v>0213</v>
      </c>
      <c r="O817" s="2" t="str">
        <f>MID(Table1[[#This Row],[SKU]],IF(MID(Table1[[#This Row],[SKU]], 7,1) ="L", 8, 7),2)</f>
        <v>CP</v>
      </c>
      <c r="P817" s="2" t="str">
        <f>MID(Table1[[#This Row],[SKU]],5,2)&amp;IF(MID(Table1[[#This Row],[SKU]], 7,1) ="L", "L", "")</f>
        <v>04</v>
      </c>
      <c r="Q817" s="2" t="str">
        <f>VLOOKUP(Table1[[#This Row],[Code Product Name]], ProductNameTable[], 3, FALSE)</f>
        <v>Neutral</v>
      </c>
      <c r="R817" s="2" t="str">
        <f>VLOOKUP(Table1[[#This Row],[Code Product Print]], ProductPrintTable[], 3, FALSE)</f>
        <v>Female</v>
      </c>
      <c r="S817" s="2"/>
    </row>
    <row r="818" spans="1:19" ht="15" x14ac:dyDescent="0.2">
      <c r="A818" t="s">
        <v>1443</v>
      </c>
      <c r="B818" t="b">
        <v>1</v>
      </c>
      <c r="C818" t="b">
        <v>0</v>
      </c>
      <c r="D818" t="s">
        <v>1444</v>
      </c>
      <c r="H818" t="str">
        <f>VLOOKUP(Table1[[#This Row],[Code Product Line]],ProductLineTable[], 2,FALSE)</f>
        <v>Snappies</v>
      </c>
      <c r="I818" t="str">
        <f>VLOOKUP(Table1[[#This Row],[Code Product Name]], ProductNameTable[], 2, FALSE)</f>
        <v>Liddle PJ Bottoms</v>
      </c>
      <c r="J818" t="str">
        <f>VLOOKUP(Table1[[#This Row],[Code Product Print]], ProductPrintTable[], 2, FALSE)</f>
        <v>Galactic</v>
      </c>
      <c r="K818" s="2" t="str">
        <f>VLOOKUP(MID(Table1[[#This Row],[SKU]],5,2)&amp;IF(MID(Table1[[#This Row],[SKU]], 7,1) ="L", "L", ""), ProductSizeTable[], 2, FALSE)</f>
        <v>XL</v>
      </c>
      <c r="L818" s="2" t="str">
        <f>IF(Table1[[#This Row],[Gender Product Name]] = "Neutral", Table1[[#This Row],[Gender Product Print]])</f>
        <v>Neutral</v>
      </c>
      <c r="M818" s="2" t="str">
        <f>LEFT(Table1[[#This Row],[SKU]], 2)</f>
        <v>02</v>
      </c>
      <c r="N818" s="2" t="str">
        <f>LEFT(Table1[[#This Row],[SKU]], 4)</f>
        <v>0213</v>
      </c>
      <c r="O818" s="2" t="str">
        <f>MID(Table1[[#This Row],[SKU]],IF(MID(Table1[[#This Row],[SKU]], 7,1) ="L", 8, 7),2)</f>
        <v>GA</v>
      </c>
      <c r="P818" s="2" t="str">
        <f>MID(Table1[[#This Row],[SKU]],5,2)&amp;IF(MID(Table1[[#This Row],[SKU]], 7,1) ="L", "L", "")</f>
        <v>04</v>
      </c>
      <c r="Q818" s="2" t="str">
        <f>VLOOKUP(Table1[[#This Row],[Code Product Name]], ProductNameTable[], 3, FALSE)</f>
        <v>Neutral</v>
      </c>
      <c r="R818" s="2" t="str">
        <f>VLOOKUP(Table1[[#This Row],[Code Product Print]], ProductPrintTable[], 3, FALSE)</f>
        <v>Neutral</v>
      </c>
      <c r="S818" s="2"/>
    </row>
    <row r="819" spans="1:19" ht="15" x14ac:dyDescent="0.2">
      <c r="A819" t="s">
        <v>1445</v>
      </c>
      <c r="B819" t="b">
        <v>1</v>
      </c>
      <c r="C819" t="b">
        <v>0</v>
      </c>
      <c r="D819" t="s">
        <v>1446</v>
      </c>
      <c r="H819" t="str">
        <f>VLOOKUP(Table1[[#This Row],[Code Product Line]],ProductLineTable[], 2,FALSE)</f>
        <v>Snappies</v>
      </c>
      <c r="I819" t="str">
        <f>VLOOKUP(Table1[[#This Row],[Code Product Name]], ProductNameTable[], 2, FALSE)</f>
        <v>Liddle PJ Bottoms</v>
      </c>
      <c r="J819" t="str">
        <f>VLOOKUP(Table1[[#This Row],[Code Product Print]], ProductPrintTable[], 2, FALSE)</f>
        <v>Metro</v>
      </c>
      <c r="K819" s="2" t="str">
        <f>VLOOKUP(MID(Table1[[#This Row],[SKU]],5,2)&amp;IF(MID(Table1[[#This Row],[SKU]], 7,1) ="L", "L", ""), ProductSizeTable[], 2, FALSE)</f>
        <v>XL</v>
      </c>
      <c r="L819" s="2" t="str">
        <f>IF(Table1[[#This Row],[Gender Product Name]] = "Neutral", Table1[[#This Row],[Gender Product Print]])</f>
        <v>Neutral</v>
      </c>
      <c r="M819" s="2" t="str">
        <f>LEFT(Table1[[#This Row],[SKU]], 2)</f>
        <v>02</v>
      </c>
      <c r="N819" s="2" t="str">
        <f>LEFT(Table1[[#This Row],[SKU]], 4)</f>
        <v>0213</v>
      </c>
      <c r="O819" s="2" t="str">
        <f>MID(Table1[[#This Row],[SKU]],IF(MID(Table1[[#This Row],[SKU]], 7,1) ="L", 8, 7),2)</f>
        <v>ME</v>
      </c>
      <c r="P819" s="2" t="str">
        <f>MID(Table1[[#This Row],[SKU]],5,2)&amp;IF(MID(Table1[[#This Row],[SKU]], 7,1) ="L", "L", "")</f>
        <v>04</v>
      </c>
      <c r="Q819" s="2" t="str">
        <f>VLOOKUP(Table1[[#This Row],[Code Product Name]], ProductNameTable[], 3, FALSE)</f>
        <v>Neutral</v>
      </c>
      <c r="R819" s="2" t="str">
        <f>VLOOKUP(Table1[[#This Row],[Code Product Print]], ProductPrintTable[], 3, FALSE)</f>
        <v>Neutral</v>
      </c>
      <c r="S819" s="2"/>
    </row>
    <row r="820" spans="1:19" ht="15" x14ac:dyDescent="0.2">
      <c r="A820" t="s">
        <v>1447</v>
      </c>
      <c r="B820" t="b">
        <v>1</v>
      </c>
      <c r="C820" t="b">
        <v>0</v>
      </c>
      <c r="D820" t="s">
        <v>1448</v>
      </c>
      <c r="H820" t="str">
        <f>VLOOKUP(Table1[[#This Row],[Code Product Line]],ProductLineTable[], 2,FALSE)</f>
        <v>Snappies</v>
      </c>
      <c r="I820" t="str">
        <f>VLOOKUP(Table1[[#This Row],[Code Product Name]], ProductNameTable[], 2, FALSE)</f>
        <v>Liddle PJ Bottoms</v>
      </c>
      <c r="J820" t="str">
        <f>VLOOKUP(Table1[[#This Row],[Code Product Print]], ProductPrintTable[], 2, FALSE)</f>
        <v>Overnights</v>
      </c>
      <c r="K820" s="2" t="str">
        <f>VLOOKUP(MID(Table1[[#This Row],[SKU]],5,2)&amp;IF(MID(Table1[[#This Row],[SKU]], 7,1) ="L", "L", ""), ProductSizeTable[], 2, FALSE)</f>
        <v>XL</v>
      </c>
      <c r="L820" s="2" t="str">
        <f>IF(Table1[[#This Row],[Gender Product Name]] = "Neutral", Table1[[#This Row],[Gender Product Print]])</f>
        <v>Neutral</v>
      </c>
      <c r="M820" s="2" t="str">
        <f>LEFT(Table1[[#This Row],[SKU]], 2)</f>
        <v>02</v>
      </c>
      <c r="N820" s="2" t="str">
        <f>LEFT(Table1[[#This Row],[SKU]], 4)</f>
        <v>0213</v>
      </c>
      <c r="O820" s="2" t="str">
        <f>MID(Table1[[#This Row],[SKU]],IF(MID(Table1[[#This Row],[SKU]], 7,1) ="L", 8, 7),2)</f>
        <v>ON</v>
      </c>
      <c r="P820" s="2" t="str">
        <f>MID(Table1[[#This Row],[SKU]],5,2)&amp;IF(MID(Table1[[#This Row],[SKU]], 7,1) ="L", "L", "")</f>
        <v>04</v>
      </c>
      <c r="Q820" s="2" t="str">
        <f>VLOOKUP(Table1[[#This Row],[Code Product Name]], ProductNameTable[], 3, FALSE)</f>
        <v>Neutral</v>
      </c>
      <c r="R820" s="2" t="str">
        <f>VLOOKUP(Table1[[#This Row],[Code Product Print]], ProductPrintTable[], 3, FALSE)</f>
        <v>Neutral</v>
      </c>
      <c r="S820" s="2"/>
    </row>
    <row r="821" spans="1:19" ht="15" x14ac:dyDescent="0.2">
      <c r="A821" t="s">
        <v>1449</v>
      </c>
      <c r="B821" t="b">
        <v>1</v>
      </c>
      <c r="C821" t="b">
        <v>0</v>
      </c>
      <c r="D821" t="s">
        <v>1450</v>
      </c>
      <c r="H821" t="str">
        <f>VLOOKUP(Table1[[#This Row],[Code Product Line]],ProductLineTable[], 2,FALSE)</f>
        <v>Snappies</v>
      </c>
      <c r="I821" t="str">
        <f>VLOOKUP(Table1[[#This Row],[Code Product Name]], ProductNameTable[], 2, FALSE)</f>
        <v>Liddle PJ Bottoms</v>
      </c>
      <c r="J821" t="str">
        <f>VLOOKUP(Table1[[#This Row],[Code Product Print]], ProductPrintTable[], 2, FALSE)</f>
        <v>Puppers</v>
      </c>
      <c r="K821" s="2" t="str">
        <f>VLOOKUP(MID(Table1[[#This Row],[SKU]],5,2)&amp;IF(MID(Table1[[#This Row],[SKU]], 7,1) ="L", "L", ""), ProductSizeTable[], 2, FALSE)</f>
        <v>XL</v>
      </c>
      <c r="L821" s="2" t="str">
        <f>IF(Table1[[#This Row],[Gender Product Name]] = "Neutral", Table1[[#This Row],[Gender Product Print]])</f>
        <v>Neutral</v>
      </c>
      <c r="M821" s="2" t="str">
        <f>LEFT(Table1[[#This Row],[SKU]], 2)</f>
        <v>02</v>
      </c>
      <c r="N821" s="2" t="str">
        <f>LEFT(Table1[[#This Row],[SKU]], 4)</f>
        <v>0213</v>
      </c>
      <c r="O821" s="2" t="str">
        <f>MID(Table1[[#This Row],[SKU]],IF(MID(Table1[[#This Row],[SKU]], 7,1) ="L", 8, 7),2)</f>
        <v>PU</v>
      </c>
      <c r="P821" s="2" t="str">
        <f>MID(Table1[[#This Row],[SKU]],5,2)&amp;IF(MID(Table1[[#This Row],[SKU]], 7,1) ="L", "L", "")</f>
        <v>04</v>
      </c>
      <c r="Q821" s="2" t="str">
        <f>VLOOKUP(Table1[[#This Row],[Code Product Name]], ProductNameTable[], 3, FALSE)</f>
        <v>Neutral</v>
      </c>
      <c r="R821" s="2" t="str">
        <f>VLOOKUP(Table1[[#This Row],[Code Product Print]], ProductPrintTable[], 3, FALSE)</f>
        <v>Neutral</v>
      </c>
      <c r="S821" s="2"/>
    </row>
    <row r="822" spans="1:19" ht="15" x14ac:dyDescent="0.2">
      <c r="A822" t="s">
        <v>1451</v>
      </c>
      <c r="B822" t="b">
        <v>1</v>
      </c>
      <c r="C822" t="b">
        <v>0</v>
      </c>
      <c r="D822" t="s">
        <v>1452</v>
      </c>
      <c r="H822" t="str">
        <f>VLOOKUP(Table1[[#This Row],[Code Product Line]],ProductLineTable[], 2,FALSE)</f>
        <v>Snappies</v>
      </c>
      <c r="I822" t="str">
        <f>VLOOKUP(Table1[[#This Row],[Code Product Name]], ProductNameTable[], 2, FALSE)</f>
        <v>Liddle PJ Bottoms</v>
      </c>
      <c r="J822" t="str">
        <f>VLOOKUP(Table1[[#This Row],[Code Product Print]], ProductPrintTable[], 2, FALSE)</f>
        <v>Rawrs</v>
      </c>
      <c r="K822" s="2" t="str">
        <f>VLOOKUP(MID(Table1[[#This Row],[SKU]],5,2)&amp;IF(MID(Table1[[#This Row],[SKU]], 7,1) ="L", "L", ""), ProductSizeTable[], 2, FALSE)</f>
        <v>XL</v>
      </c>
      <c r="L822" s="2" t="str">
        <f>IF(Table1[[#This Row],[Gender Product Name]] = "Neutral", Table1[[#This Row],[Gender Product Print]])</f>
        <v>Neutral</v>
      </c>
      <c r="M822" s="2" t="str">
        <f>LEFT(Table1[[#This Row],[SKU]], 2)</f>
        <v>02</v>
      </c>
      <c r="N822" s="2" t="str">
        <f>LEFT(Table1[[#This Row],[SKU]], 4)</f>
        <v>0213</v>
      </c>
      <c r="O822" s="2" t="str">
        <f>MID(Table1[[#This Row],[SKU]],IF(MID(Table1[[#This Row],[SKU]], 7,1) ="L", 8, 7),2)</f>
        <v>RA</v>
      </c>
      <c r="P822" s="2" t="str">
        <f>MID(Table1[[#This Row],[SKU]],5,2)&amp;IF(MID(Table1[[#This Row],[SKU]], 7,1) ="L", "L", "")</f>
        <v>04</v>
      </c>
      <c r="Q822" s="2" t="str">
        <f>VLOOKUP(Table1[[#This Row],[Code Product Name]], ProductNameTable[], 3, FALSE)</f>
        <v>Neutral</v>
      </c>
      <c r="R822" s="2" t="str">
        <f>VLOOKUP(Table1[[#This Row],[Code Product Print]], ProductPrintTable[], 3, FALSE)</f>
        <v>Neutral</v>
      </c>
      <c r="S822" s="2"/>
    </row>
    <row r="823" spans="1:19" ht="15" x14ac:dyDescent="0.2">
      <c r="A823" t="s">
        <v>1453</v>
      </c>
      <c r="B823" t="b">
        <v>1</v>
      </c>
      <c r="C823" t="b">
        <v>0</v>
      </c>
      <c r="D823" t="s">
        <v>1454</v>
      </c>
      <c r="H823" t="str">
        <f>VLOOKUP(Table1[[#This Row],[Code Product Line]],ProductLineTable[], 2,FALSE)</f>
        <v>Snappies</v>
      </c>
      <c r="I823" t="str">
        <f>VLOOKUP(Table1[[#This Row],[Code Product Name]], ProductNameTable[], 2, FALSE)</f>
        <v>Liddle PJ Bottoms</v>
      </c>
      <c r="J823" t="str">
        <f>VLOOKUP(Table1[[#This Row],[Code Product Print]], ProductPrintTable[], 2, FALSE)</f>
        <v>Unicorns</v>
      </c>
      <c r="K823" s="2" t="str">
        <f>VLOOKUP(MID(Table1[[#This Row],[SKU]],5,2)&amp;IF(MID(Table1[[#This Row],[SKU]], 7,1) ="L", "L", ""), ProductSizeTable[], 2, FALSE)</f>
        <v>XL</v>
      </c>
      <c r="L823" s="2" t="str">
        <f>IF(Table1[[#This Row],[Gender Product Name]] = "Neutral", Table1[[#This Row],[Gender Product Print]])</f>
        <v>Female</v>
      </c>
      <c r="M823" s="2" t="str">
        <f>LEFT(Table1[[#This Row],[SKU]], 2)</f>
        <v>02</v>
      </c>
      <c r="N823" s="2" t="str">
        <f>LEFT(Table1[[#This Row],[SKU]], 4)</f>
        <v>0213</v>
      </c>
      <c r="O823" s="2" t="str">
        <f>MID(Table1[[#This Row],[SKU]],IF(MID(Table1[[#This Row],[SKU]], 7,1) ="L", 8, 7),2)</f>
        <v>UN</v>
      </c>
      <c r="P823" s="2" t="str">
        <f>MID(Table1[[#This Row],[SKU]],5,2)&amp;IF(MID(Table1[[#This Row],[SKU]], 7,1) ="L", "L", "")</f>
        <v>04</v>
      </c>
      <c r="Q823" s="2" t="str">
        <f>VLOOKUP(Table1[[#This Row],[Code Product Name]], ProductNameTable[], 3, FALSE)</f>
        <v>Neutral</v>
      </c>
      <c r="R823" s="2" t="str">
        <f>VLOOKUP(Table1[[#This Row],[Code Product Print]], ProductPrintTable[], 3, FALSE)</f>
        <v>Female</v>
      </c>
      <c r="S823" s="2"/>
    </row>
    <row r="824" spans="1:19" ht="15" x14ac:dyDescent="0.2">
      <c r="A824" t="s">
        <v>1455</v>
      </c>
      <c r="B824" t="b">
        <v>1</v>
      </c>
      <c r="C824" t="b">
        <v>0</v>
      </c>
      <c r="D824" t="s">
        <v>1456</v>
      </c>
      <c r="H824" t="str">
        <f>VLOOKUP(Table1[[#This Row],[Code Product Line]],ProductLineTable[], 2,FALSE)</f>
        <v>Snappies</v>
      </c>
      <c r="I824" t="str">
        <f>VLOOKUP(Table1[[#This Row],[Code Product Name]], ProductNameTable[], 2, FALSE)</f>
        <v>Liddle PJ Bottoms</v>
      </c>
      <c r="J824" t="str">
        <f>VLOOKUP(Table1[[#This Row],[Code Product Print]], ProductPrintTable[], 2, FALSE)</f>
        <v>Cammies</v>
      </c>
      <c r="K824" s="2" t="str">
        <f>VLOOKUP(MID(Table1[[#This Row],[SKU]],5,2)&amp;IF(MID(Table1[[#This Row],[SKU]], 7,1) ="L", "L", ""), ProductSizeTable[], 2, FALSE)</f>
        <v>XXL</v>
      </c>
      <c r="L824" s="2" t="str">
        <f>IF(Table1[[#This Row],[Gender Product Name]] = "Neutral", Table1[[#This Row],[Gender Product Print]])</f>
        <v>Neutral</v>
      </c>
      <c r="M824" s="2" t="str">
        <f>LEFT(Table1[[#This Row],[SKU]], 2)</f>
        <v>02</v>
      </c>
      <c r="N824" s="2" t="str">
        <f>LEFT(Table1[[#This Row],[SKU]], 4)</f>
        <v>0213</v>
      </c>
      <c r="O824" s="2" t="str">
        <f>MID(Table1[[#This Row],[SKU]],IF(MID(Table1[[#This Row],[SKU]], 7,1) ="L", 8, 7),2)</f>
        <v>CA</v>
      </c>
      <c r="P824" s="2" t="str">
        <f>MID(Table1[[#This Row],[SKU]],5,2)&amp;IF(MID(Table1[[#This Row],[SKU]], 7,1) ="L", "L", "")</f>
        <v>05</v>
      </c>
      <c r="Q824" s="2" t="str">
        <f>VLOOKUP(Table1[[#This Row],[Code Product Name]], ProductNameTable[], 3, FALSE)</f>
        <v>Neutral</v>
      </c>
      <c r="R824" s="2" t="str">
        <f>VLOOKUP(Table1[[#This Row],[Code Product Print]], ProductPrintTable[], 3, FALSE)</f>
        <v>Neutral</v>
      </c>
      <c r="S824" s="2"/>
    </row>
    <row r="825" spans="1:19" ht="15" x14ac:dyDescent="0.2">
      <c r="A825" t="s">
        <v>1457</v>
      </c>
      <c r="B825" t="b">
        <v>1</v>
      </c>
      <c r="C825" t="b">
        <v>0</v>
      </c>
      <c r="D825" t="s">
        <v>1458</v>
      </c>
      <c r="H825" t="str">
        <f>VLOOKUP(Table1[[#This Row],[Code Product Line]],ProductLineTable[], 2,FALSE)</f>
        <v>Snappies</v>
      </c>
      <c r="I825" t="str">
        <f>VLOOKUP(Table1[[#This Row],[Code Product Name]], ProductNameTable[], 2, FALSE)</f>
        <v>Liddle PJ Bottoms</v>
      </c>
      <c r="J825" t="str">
        <f>VLOOKUP(Table1[[#This Row],[Code Product Print]], ProductPrintTable[], 2, FALSE)</f>
        <v>Camelot</v>
      </c>
      <c r="K825" s="2" t="str">
        <f>VLOOKUP(MID(Table1[[#This Row],[SKU]],5,2)&amp;IF(MID(Table1[[#This Row],[SKU]], 7,1) ="L", "L", ""), ProductSizeTable[], 2, FALSE)</f>
        <v>XXL</v>
      </c>
      <c r="L825" s="2" t="str">
        <f>IF(Table1[[#This Row],[Gender Product Name]] = "Neutral", Table1[[#This Row],[Gender Product Print]])</f>
        <v>Neutral</v>
      </c>
      <c r="M825" s="2" t="str">
        <f>LEFT(Table1[[#This Row],[SKU]], 2)</f>
        <v>02</v>
      </c>
      <c r="N825" s="2" t="str">
        <f>LEFT(Table1[[#This Row],[SKU]], 4)</f>
        <v>0213</v>
      </c>
      <c r="O825" s="2" t="str">
        <f>MID(Table1[[#This Row],[SKU]],IF(MID(Table1[[#This Row],[SKU]], 7,1) ="L", 8, 7),2)</f>
        <v>CL</v>
      </c>
      <c r="P825" s="2" t="str">
        <f>MID(Table1[[#This Row],[SKU]],5,2)&amp;IF(MID(Table1[[#This Row],[SKU]], 7,1) ="L", "L", "")</f>
        <v>05</v>
      </c>
      <c r="Q825" s="2" t="str">
        <f>VLOOKUP(Table1[[#This Row],[Code Product Name]], ProductNameTable[], 3, FALSE)</f>
        <v>Neutral</v>
      </c>
      <c r="R825" s="2" t="str">
        <f>VLOOKUP(Table1[[#This Row],[Code Product Print]], ProductPrintTable[], 3, FALSE)</f>
        <v>Neutral</v>
      </c>
      <c r="S825" s="2"/>
    </row>
    <row r="826" spans="1:19" ht="15" x14ac:dyDescent="0.2">
      <c r="A826" t="s">
        <v>1459</v>
      </c>
      <c r="B826" t="b">
        <v>1</v>
      </c>
      <c r="C826" t="b">
        <v>0</v>
      </c>
      <c r="D826" t="s">
        <v>1460</v>
      </c>
      <c r="H826" t="str">
        <f>VLOOKUP(Table1[[#This Row],[Code Product Line]],ProductLineTable[], 2,FALSE)</f>
        <v>Snappies</v>
      </c>
      <c r="I826" t="str">
        <f>VLOOKUP(Table1[[#This Row],[Code Product Name]], ProductNameTable[], 2, FALSE)</f>
        <v>Liddle PJ Bottoms</v>
      </c>
      <c r="J826" t="str">
        <f>VLOOKUP(Table1[[#This Row],[Code Product Print]], ProductPrintTable[], 2, FALSE)</f>
        <v>Cammies Pink</v>
      </c>
      <c r="K826" s="2" t="str">
        <f>VLOOKUP(MID(Table1[[#This Row],[SKU]],5,2)&amp;IF(MID(Table1[[#This Row],[SKU]], 7,1) ="L", "L", ""), ProductSizeTable[], 2, FALSE)</f>
        <v>XXL</v>
      </c>
      <c r="L826" s="2" t="str">
        <f>IF(Table1[[#This Row],[Gender Product Name]] = "Neutral", Table1[[#This Row],[Gender Product Print]])</f>
        <v>Female</v>
      </c>
      <c r="M826" s="2" t="str">
        <f>LEFT(Table1[[#This Row],[SKU]], 2)</f>
        <v>02</v>
      </c>
      <c r="N826" s="2" t="str">
        <f>LEFT(Table1[[#This Row],[SKU]], 4)</f>
        <v>0213</v>
      </c>
      <c r="O826" s="2" t="str">
        <f>MID(Table1[[#This Row],[SKU]],IF(MID(Table1[[#This Row],[SKU]], 7,1) ="L", 8, 7),2)</f>
        <v>CP</v>
      </c>
      <c r="P826" s="2" t="str">
        <f>MID(Table1[[#This Row],[SKU]],5,2)&amp;IF(MID(Table1[[#This Row],[SKU]], 7,1) ="L", "L", "")</f>
        <v>05</v>
      </c>
      <c r="Q826" s="2" t="str">
        <f>VLOOKUP(Table1[[#This Row],[Code Product Name]], ProductNameTable[], 3, FALSE)</f>
        <v>Neutral</v>
      </c>
      <c r="R826" s="2" t="str">
        <f>VLOOKUP(Table1[[#This Row],[Code Product Print]], ProductPrintTable[], 3, FALSE)</f>
        <v>Female</v>
      </c>
      <c r="S826" s="2"/>
    </row>
    <row r="827" spans="1:19" ht="15" x14ac:dyDescent="0.2">
      <c r="A827" t="s">
        <v>1461</v>
      </c>
      <c r="B827" t="b">
        <v>1</v>
      </c>
      <c r="C827" t="b">
        <v>0</v>
      </c>
      <c r="D827" t="s">
        <v>1462</v>
      </c>
      <c r="H827" t="str">
        <f>VLOOKUP(Table1[[#This Row],[Code Product Line]],ProductLineTable[], 2,FALSE)</f>
        <v>Snappies</v>
      </c>
      <c r="I827" t="str">
        <f>VLOOKUP(Table1[[#This Row],[Code Product Name]], ProductNameTable[], 2, FALSE)</f>
        <v>Liddle PJ Bottoms</v>
      </c>
      <c r="J827" t="str">
        <f>VLOOKUP(Table1[[#This Row],[Code Product Print]], ProductPrintTable[], 2, FALSE)</f>
        <v>Galactic</v>
      </c>
      <c r="K827" s="2" t="str">
        <f>VLOOKUP(MID(Table1[[#This Row],[SKU]],5,2)&amp;IF(MID(Table1[[#This Row],[SKU]], 7,1) ="L", "L", ""), ProductSizeTable[], 2, FALSE)</f>
        <v>XXL</v>
      </c>
      <c r="L827" s="2" t="str">
        <f>IF(Table1[[#This Row],[Gender Product Name]] = "Neutral", Table1[[#This Row],[Gender Product Print]])</f>
        <v>Neutral</v>
      </c>
      <c r="M827" s="2" t="str">
        <f>LEFT(Table1[[#This Row],[SKU]], 2)</f>
        <v>02</v>
      </c>
      <c r="N827" s="2" t="str">
        <f>LEFT(Table1[[#This Row],[SKU]], 4)</f>
        <v>0213</v>
      </c>
      <c r="O827" s="2" t="str">
        <f>MID(Table1[[#This Row],[SKU]],IF(MID(Table1[[#This Row],[SKU]], 7,1) ="L", 8, 7),2)</f>
        <v>GA</v>
      </c>
      <c r="P827" s="2" t="str">
        <f>MID(Table1[[#This Row],[SKU]],5,2)&amp;IF(MID(Table1[[#This Row],[SKU]], 7,1) ="L", "L", "")</f>
        <v>05</v>
      </c>
      <c r="Q827" s="2" t="str">
        <f>VLOOKUP(Table1[[#This Row],[Code Product Name]], ProductNameTable[], 3, FALSE)</f>
        <v>Neutral</v>
      </c>
      <c r="R827" s="2" t="str">
        <f>VLOOKUP(Table1[[#This Row],[Code Product Print]], ProductPrintTable[], 3, FALSE)</f>
        <v>Neutral</v>
      </c>
      <c r="S827" s="2"/>
    </row>
    <row r="828" spans="1:19" ht="15" x14ac:dyDescent="0.2">
      <c r="A828" t="s">
        <v>1463</v>
      </c>
      <c r="B828" t="b">
        <v>1</v>
      </c>
      <c r="C828" t="b">
        <v>0</v>
      </c>
      <c r="D828" t="s">
        <v>1464</v>
      </c>
      <c r="H828" t="str">
        <f>VLOOKUP(Table1[[#This Row],[Code Product Line]],ProductLineTable[], 2,FALSE)</f>
        <v>Snappies</v>
      </c>
      <c r="I828" t="str">
        <f>VLOOKUP(Table1[[#This Row],[Code Product Name]], ProductNameTable[], 2, FALSE)</f>
        <v>Liddle PJ Bottoms</v>
      </c>
      <c r="J828" t="str">
        <f>VLOOKUP(Table1[[#This Row],[Code Product Print]], ProductPrintTable[], 2, FALSE)</f>
        <v>Metro</v>
      </c>
      <c r="K828" s="2" t="str">
        <f>VLOOKUP(MID(Table1[[#This Row],[SKU]],5,2)&amp;IF(MID(Table1[[#This Row],[SKU]], 7,1) ="L", "L", ""), ProductSizeTable[], 2, FALSE)</f>
        <v>XXL</v>
      </c>
      <c r="L828" s="2" t="str">
        <f>IF(Table1[[#This Row],[Gender Product Name]] = "Neutral", Table1[[#This Row],[Gender Product Print]])</f>
        <v>Neutral</v>
      </c>
      <c r="M828" s="2" t="str">
        <f>LEFT(Table1[[#This Row],[SKU]], 2)</f>
        <v>02</v>
      </c>
      <c r="N828" s="2" t="str">
        <f>LEFT(Table1[[#This Row],[SKU]], 4)</f>
        <v>0213</v>
      </c>
      <c r="O828" s="2" t="str">
        <f>MID(Table1[[#This Row],[SKU]],IF(MID(Table1[[#This Row],[SKU]], 7,1) ="L", 8, 7),2)</f>
        <v>ME</v>
      </c>
      <c r="P828" s="2" t="str">
        <f>MID(Table1[[#This Row],[SKU]],5,2)&amp;IF(MID(Table1[[#This Row],[SKU]], 7,1) ="L", "L", "")</f>
        <v>05</v>
      </c>
      <c r="Q828" s="2" t="str">
        <f>VLOOKUP(Table1[[#This Row],[Code Product Name]], ProductNameTable[], 3, FALSE)</f>
        <v>Neutral</v>
      </c>
      <c r="R828" s="2" t="str">
        <f>VLOOKUP(Table1[[#This Row],[Code Product Print]], ProductPrintTable[], 3, FALSE)</f>
        <v>Neutral</v>
      </c>
      <c r="S828" s="2"/>
    </row>
    <row r="829" spans="1:19" ht="15" x14ac:dyDescent="0.2">
      <c r="A829" t="s">
        <v>1465</v>
      </c>
      <c r="B829" t="b">
        <v>1</v>
      </c>
      <c r="C829" t="b">
        <v>0</v>
      </c>
      <c r="D829" t="s">
        <v>1466</v>
      </c>
      <c r="H829" t="str">
        <f>VLOOKUP(Table1[[#This Row],[Code Product Line]],ProductLineTable[], 2,FALSE)</f>
        <v>Snappies</v>
      </c>
      <c r="I829" t="str">
        <f>VLOOKUP(Table1[[#This Row],[Code Product Name]], ProductNameTable[], 2, FALSE)</f>
        <v>Liddle PJ Bottoms</v>
      </c>
      <c r="J829" t="str">
        <f>VLOOKUP(Table1[[#This Row],[Code Product Print]], ProductPrintTable[], 2, FALSE)</f>
        <v>Overnights</v>
      </c>
      <c r="K829" s="2" t="str">
        <f>VLOOKUP(MID(Table1[[#This Row],[SKU]],5,2)&amp;IF(MID(Table1[[#This Row],[SKU]], 7,1) ="L", "L", ""), ProductSizeTable[], 2, FALSE)</f>
        <v>XXL</v>
      </c>
      <c r="L829" s="2" t="str">
        <f>IF(Table1[[#This Row],[Gender Product Name]] = "Neutral", Table1[[#This Row],[Gender Product Print]])</f>
        <v>Neutral</v>
      </c>
      <c r="M829" s="2" t="str">
        <f>LEFT(Table1[[#This Row],[SKU]], 2)</f>
        <v>02</v>
      </c>
      <c r="N829" s="2" t="str">
        <f>LEFT(Table1[[#This Row],[SKU]], 4)</f>
        <v>0213</v>
      </c>
      <c r="O829" s="2" t="str">
        <f>MID(Table1[[#This Row],[SKU]],IF(MID(Table1[[#This Row],[SKU]], 7,1) ="L", 8, 7),2)</f>
        <v>ON</v>
      </c>
      <c r="P829" s="2" t="str">
        <f>MID(Table1[[#This Row],[SKU]],5,2)&amp;IF(MID(Table1[[#This Row],[SKU]], 7,1) ="L", "L", "")</f>
        <v>05</v>
      </c>
      <c r="Q829" s="2" t="str">
        <f>VLOOKUP(Table1[[#This Row],[Code Product Name]], ProductNameTable[], 3, FALSE)</f>
        <v>Neutral</v>
      </c>
      <c r="R829" s="2" t="str">
        <f>VLOOKUP(Table1[[#This Row],[Code Product Print]], ProductPrintTable[], 3, FALSE)</f>
        <v>Neutral</v>
      </c>
      <c r="S829" s="2"/>
    </row>
    <row r="830" spans="1:19" ht="15" x14ac:dyDescent="0.2">
      <c r="A830" t="s">
        <v>1467</v>
      </c>
      <c r="B830" t="b">
        <v>1</v>
      </c>
      <c r="C830" t="b">
        <v>0</v>
      </c>
      <c r="D830" t="s">
        <v>1468</v>
      </c>
      <c r="H830" t="str">
        <f>VLOOKUP(Table1[[#This Row],[Code Product Line]],ProductLineTable[], 2,FALSE)</f>
        <v>Snappies</v>
      </c>
      <c r="I830" t="str">
        <f>VLOOKUP(Table1[[#This Row],[Code Product Name]], ProductNameTable[], 2, FALSE)</f>
        <v>Liddle PJ Bottoms</v>
      </c>
      <c r="J830" t="str">
        <f>VLOOKUP(Table1[[#This Row],[Code Product Print]], ProductPrintTable[], 2, FALSE)</f>
        <v>Puppers</v>
      </c>
      <c r="K830" s="2" t="str">
        <f>VLOOKUP(MID(Table1[[#This Row],[SKU]],5,2)&amp;IF(MID(Table1[[#This Row],[SKU]], 7,1) ="L", "L", ""), ProductSizeTable[], 2, FALSE)</f>
        <v>XXL</v>
      </c>
      <c r="L830" s="2" t="str">
        <f>IF(Table1[[#This Row],[Gender Product Name]] = "Neutral", Table1[[#This Row],[Gender Product Print]])</f>
        <v>Neutral</v>
      </c>
      <c r="M830" s="2" t="str">
        <f>LEFT(Table1[[#This Row],[SKU]], 2)</f>
        <v>02</v>
      </c>
      <c r="N830" s="2" t="str">
        <f>LEFT(Table1[[#This Row],[SKU]], 4)</f>
        <v>0213</v>
      </c>
      <c r="O830" s="2" t="str">
        <f>MID(Table1[[#This Row],[SKU]],IF(MID(Table1[[#This Row],[SKU]], 7,1) ="L", 8, 7),2)</f>
        <v>PU</v>
      </c>
      <c r="P830" s="2" t="str">
        <f>MID(Table1[[#This Row],[SKU]],5,2)&amp;IF(MID(Table1[[#This Row],[SKU]], 7,1) ="L", "L", "")</f>
        <v>05</v>
      </c>
      <c r="Q830" s="2" t="str">
        <f>VLOOKUP(Table1[[#This Row],[Code Product Name]], ProductNameTable[], 3, FALSE)</f>
        <v>Neutral</v>
      </c>
      <c r="R830" s="2" t="str">
        <f>VLOOKUP(Table1[[#This Row],[Code Product Print]], ProductPrintTable[], 3, FALSE)</f>
        <v>Neutral</v>
      </c>
      <c r="S830" s="2"/>
    </row>
    <row r="831" spans="1:19" ht="15" x14ac:dyDescent="0.2">
      <c r="A831" t="s">
        <v>1469</v>
      </c>
      <c r="B831" t="b">
        <v>1</v>
      </c>
      <c r="C831" t="b">
        <v>0</v>
      </c>
      <c r="D831" t="s">
        <v>1470</v>
      </c>
      <c r="H831" t="str">
        <f>VLOOKUP(Table1[[#This Row],[Code Product Line]],ProductLineTable[], 2,FALSE)</f>
        <v>Snappies</v>
      </c>
      <c r="I831" t="str">
        <f>VLOOKUP(Table1[[#This Row],[Code Product Name]], ProductNameTable[], 2, FALSE)</f>
        <v>Liddle PJ Bottoms</v>
      </c>
      <c r="J831" t="str">
        <f>VLOOKUP(Table1[[#This Row],[Code Product Print]], ProductPrintTable[], 2, FALSE)</f>
        <v>Rawrs</v>
      </c>
      <c r="K831" s="2" t="str">
        <f>VLOOKUP(MID(Table1[[#This Row],[SKU]],5,2)&amp;IF(MID(Table1[[#This Row],[SKU]], 7,1) ="L", "L", ""), ProductSizeTable[], 2, FALSE)</f>
        <v>XXL</v>
      </c>
      <c r="L831" s="2" t="str">
        <f>IF(Table1[[#This Row],[Gender Product Name]] = "Neutral", Table1[[#This Row],[Gender Product Print]])</f>
        <v>Neutral</v>
      </c>
      <c r="M831" s="2" t="str">
        <f>LEFT(Table1[[#This Row],[SKU]], 2)</f>
        <v>02</v>
      </c>
      <c r="N831" s="2" t="str">
        <f>LEFT(Table1[[#This Row],[SKU]], 4)</f>
        <v>0213</v>
      </c>
      <c r="O831" s="2" t="str">
        <f>MID(Table1[[#This Row],[SKU]],IF(MID(Table1[[#This Row],[SKU]], 7,1) ="L", 8, 7),2)</f>
        <v>RA</v>
      </c>
      <c r="P831" s="2" t="str">
        <f>MID(Table1[[#This Row],[SKU]],5,2)&amp;IF(MID(Table1[[#This Row],[SKU]], 7,1) ="L", "L", "")</f>
        <v>05</v>
      </c>
      <c r="Q831" s="2" t="str">
        <f>VLOOKUP(Table1[[#This Row],[Code Product Name]], ProductNameTable[], 3, FALSE)</f>
        <v>Neutral</v>
      </c>
      <c r="R831" s="2" t="str">
        <f>VLOOKUP(Table1[[#This Row],[Code Product Print]], ProductPrintTable[], 3, FALSE)</f>
        <v>Neutral</v>
      </c>
      <c r="S831" s="2"/>
    </row>
    <row r="832" spans="1:19" ht="15" x14ac:dyDescent="0.2">
      <c r="A832" t="s">
        <v>1471</v>
      </c>
      <c r="B832" t="b">
        <v>1</v>
      </c>
      <c r="C832" t="b">
        <v>0</v>
      </c>
      <c r="D832" t="s">
        <v>1472</v>
      </c>
      <c r="H832" t="str">
        <f>VLOOKUP(Table1[[#This Row],[Code Product Line]],ProductLineTable[], 2,FALSE)</f>
        <v>Snappies</v>
      </c>
      <c r="I832" t="str">
        <f>VLOOKUP(Table1[[#This Row],[Code Product Name]], ProductNameTable[], 2, FALSE)</f>
        <v>Liddle PJ Bottoms</v>
      </c>
      <c r="J832" t="str">
        <f>VLOOKUP(Table1[[#This Row],[Code Product Print]], ProductPrintTable[], 2, FALSE)</f>
        <v>Unicorns</v>
      </c>
      <c r="K832" s="2" t="str">
        <f>VLOOKUP(MID(Table1[[#This Row],[SKU]],5,2)&amp;IF(MID(Table1[[#This Row],[SKU]], 7,1) ="L", "L", ""), ProductSizeTable[], 2, FALSE)</f>
        <v>XXL</v>
      </c>
      <c r="L832" s="2" t="str">
        <f>IF(Table1[[#This Row],[Gender Product Name]] = "Neutral", Table1[[#This Row],[Gender Product Print]])</f>
        <v>Female</v>
      </c>
      <c r="M832" s="2" t="str">
        <f>LEFT(Table1[[#This Row],[SKU]], 2)</f>
        <v>02</v>
      </c>
      <c r="N832" s="2" t="str">
        <f>LEFT(Table1[[#This Row],[SKU]], 4)</f>
        <v>0213</v>
      </c>
      <c r="O832" s="2" t="str">
        <f>MID(Table1[[#This Row],[SKU]],IF(MID(Table1[[#This Row],[SKU]], 7,1) ="L", 8, 7),2)</f>
        <v>UN</v>
      </c>
      <c r="P832" s="2" t="str">
        <f>MID(Table1[[#This Row],[SKU]],5,2)&amp;IF(MID(Table1[[#This Row],[SKU]], 7,1) ="L", "L", "")</f>
        <v>05</v>
      </c>
      <c r="Q832" s="2" t="str">
        <f>VLOOKUP(Table1[[#This Row],[Code Product Name]], ProductNameTable[], 3, FALSE)</f>
        <v>Neutral</v>
      </c>
      <c r="R832" s="2" t="str">
        <f>VLOOKUP(Table1[[#This Row],[Code Product Print]], ProductPrintTable[], 3, FALSE)</f>
        <v>Female</v>
      </c>
      <c r="S832" s="2"/>
    </row>
    <row r="833" spans="1:19" ht="15" x14ac:dyDescent="0.2">
      <c r="A833" t="s">
        <v>1473</v>
      </c>
      <c r="B833" t="b">
        <v>1</v>
      </c>
      <c r="C833" t="b">
        <v>0</v>
      </c>
      <c r="D833" t="s">
        <v>1474</v>
      </c>
      <c r="F833">
        <v>50</v>
      </c>
      <c r="H833" t="str">
        <f>VLOOKUP(Table1[[#This Row],[Code Product Line]],ProductLineTable[], 2,FALSE)</f>
        <v>Snappies</v>
      </c>
      <c r="I833" t="str">
        <f>VLOOKUP(Table1[[#This Row],[Code Product Name]], ProductNameTable[], 2, FALSE)</f>
        <v>Skirtalls</v>
      </c>
      <c r="J833" t="str">
        <f>VLOOKUP(Table1[[#This Row],[Code Product Print]], ProductPrintTable[], 2, FALSE)</f>
        <v>Black</v>
      </c>
      <c r="K833" s="2" t="str">
        <f>VLOOKUP(MID(Table1[[#This Row],[SKU]],5,2)&amp;IF(MID(Table1[[#This Row],[SKU]], 7,1) ="L", "L", ""), ProductSizeTable[], 2, FALSE)</f>
        <v>Small</v>
      </c>
      <c r="L833" s="2" t="str">
        <f>IF(Table1[[#This Row],[Gender Product Name]] = "Neutral", Table1[[#This Row],[Gender Product Print]])</f>
        <v>Neutral</v>
      </c>
      <c r="M833" s="2" t="str">
        <f>LEFT(Table1[[#This Row],[SKU]], 2)</f>
        <v>02</v>
      </c>
      <c r="N833" s="2" t="str">
        <f>LEFT(Table1[[#This Row],[SKU]], 4)</f>
        <v>0214</v>
      </c>
      <c r="O833" s="2" t="str">
        <f>MID(Table1[[#This Row],[SKU]],IF(MID(Table1[[#This Row],[SKU]], 7,1) ="L", 8, 7),2)</f>
        <v>BK</v>
      </c>
      <c r="P833" s="2" t="str">
        <f>MID(Table1[[#This Row],[SKU]],5,2)&amp;IF(MID(Table1[[#This Row],[SKU]], 7,1) ="L", "L", "")</f>
        <v>01</v>
      </c>
      <c r="Q833" s="2" t="str">
        <f>VLOOKUP(Table1[[#This Row],[Code Product Name]], ProductNameTable[], 3, FALSE)</f>
        <v>Neutral</v>
      </c>
      <c r="R833" s="2" t="str">
        <f>VLOOKUP(Table1[[#This Row],[Code Product Print]], ProductPrintTable[], 3, FALSE)</f>
        <v>Neutral</v>
      </c>
      <c r="S833" s="2"/>
    </row>
    <row r="834" spans="1:19" ht="15" x14ac:dyDescent="0.2">
      <c r="A834" t="s">
        <v>1475</v>
      </c>
      <c r="B834" t="b">
        <v>1</v>
      </c>
      <c r="C834" t="b">
        <v>0</v>
      </c>
      <c r="D834" t="s">
        <v>1476</v>
      </c>
      <c r="F834">
        <v>50</v>
      </c>
      <c r="H834" t="str">
        <f>VLOOKUP(Table1[[#This Row],[Code Product Line]],ProductLineTable[], 2,FALSE)</f>
        <v>Snappies</v>
      </c>
      <c r="I834" t="str">
        <f>VLOOKUP(Table1[[#This Row],[Code Product Name]], ProductNameTable[], 2, FALSE)</f>
        <v>Skirtalls</v>
      </c>
      <c r="J834" t="str">
        <f>VLOOKUP(Table1[[#This Row],[Code Product Print]], ProductPrintTable[], 2, FALSE)</f>
        <v>Blue</v>
      </c>
      <c r="K834" s="2" t="str">
        <f>VLOOKUP(MID(Table1[[#This Row],[SKU]],5,2)&amp;IF(MID(Table1[[#This Row],[SKU]], 7,1) ="L", "L", ""), ProductSizeTable[], 2, FALSE)</f>
        <v>Small</v>
      </c>
      <c r="L834" s="2" t="str">
        <f>IF(Table1[[#This Row],[Gender Product Name]] = "Neutral", Table1[[#This Row],[Gender Product Print]])</f>
        <v>Neutral</v>
      </c>
      <c r="M834" s="2" t="str">
        <f>LEFT(Table1[[#This Row],[SKU]], 2)</f>
        <v>02</v>
      </c>
      <c r="N834" s="2" t="str">
        <f>LEFT(Table1[[#This Row],[SKU]], 4)</f>
        <v>0214</v>
      </c>
      <c r="O834" s="2" t="str">
        <f>MID(Table1[[#This Row],[SKU]],IF(MID(Table1[[#This Row],[SKU]], 7,1) ="L", 8, 7),2)</f>
        <v>BL</v>
      </c>
      <c r="P834" s="2" t="str">
        <f>MID(Table1[[#This Row],[SKU]],5,2)&amp;IF(MID(Table1[[#This Row],[SKU]], 7,1) ="L", "L", "")</f>
        <v>01</v>
      </c>
      <c r="Q834" s="2" t="str">
        <f>VLOOKUP(Table1[[#This Row],[Code Product Name]], ProductNameTable[], 3, FALSE)</f>
        <v>Neutral</v>
      </c>
      <c r="R834" s="2" t="str">
        <f>VLOOKUP(Table1[[#This Row],[Code Product Print]], ProductPrintTable[], 3, FALSE)</f>
        <v>Neutral</v>
      </c>
      <c r="S834" s="2"/>
    </row>
    <row r="835" spans="1:19" ht="15" x14ac:dyDescent="0.2">
      <c r="A835" t="s">
        <v>1477</v>
      </c>
      <c r="B835" t="b">
        <v>1</v>
      </c>
      <c r="C835" t="b">
        <v>0</v>
      </c>
      <c r="D835" t="s">
        <v>1478</v>
      </c>
      <c r="F835">
        <v>50</v>
      </c>
      <c r="H835" t="str">
        <f>VLOOKUP(Table1[[#This Row],[Code Product Line]],ProductLineTable[], 2,FALSE)</f>
        <v>Snappies</v>
      </c>
      <c r="I835" t="str">
        <f>VLOOKUP(Table1[[#This Row],[Code Product Name]], ProductNameTable[], 2, FALSE)</f>
        <v>Skirtalls</v>
      </c>
      <c r="J835" t="str">
        <f>VLOOKUP(Table1[[#This Row],[Code Product Print]], ProductPrintTable[], 2, FALSE)</f>
        <v>Cammies</v>
      </c>
      <c r="K835" s="2" t="str">
        <f>VLOOKUP(MID(Table1[[#This Row],[SKU]],5,2)&amp;IF(MID(Table1[[#This Row],[SKU]], 7,1) ="L", "L", ""), ProductSizeTable[], 2, FALSE)</f>
        <v>Small</v>
      </c>
      <c r="L835" s="2" t="str">
        <f>IF(Table1[[#This Row],[Gender Product Name]] = "Neutral", Table1[[#This Row],[Gender Product Print]])</f>
        <v>Neutral</v>
      </c>
      <c r="M835" s="2" t="str">
        <f>LEFT(Table1[[#This Row],[SKU]], 2)</f>
        <v>02</v>
      </c>
      <c r="N835" s="2" t="str">
        <f>LEFT(Table1[[#This Row],[SKU]], 4)</f>
        <v>0214</v>
      </c>
      <c r="O835" s="2" t="str">
        <f>MID(Table1[[#This Row],[SKU]],IF(MID(Table1[[#This Row],[SKU]], 7,1) ="L", 8, 7),2)</f>
        <v>CA</v>
      </c>
      <c r="P835" s="2" t="str">
        <f>MID(Table1[[#This Row],[SKU]],5,2)&amp;IF(MID(Table1[[#This Row],[SKU]], 7,1) ="L", "L", "")</f>
        <v>01</v>
      </c>
      <c r="Q835" s="2" t="str">
        <f>VLOOKUP(Table1[[#This Row],[Code Product Name]], ProductNameTable[], 3, FALSE)</f>
        <v>Neutral</v>
      </c>
      <c r="R835" s="2" t="str">
        <f>VLOOKUP(Table1[[#This Row],[Code Product Print]], ProductPrintTable[], 3, FALSE)</f>
        <v>Neutral</v>
      </c>
      <c r="S835" s="2"/>
    </row>
    <row r="836" spans="1:19" ht="15" x14ac:dyDescent="0.2">
      <c r="A836" t="s">
        <v>1479</v>
      </c>
      <c r="B836" t="b">
        <v>1</v>
      </c>
      <c r="C836" t="b">
        <v>0</v>
      </c>
      <c r="D836" t="s">
        <v>1480</v>
      </c>
      <c r="F836">
        <v>50</v>
      </c>
      <c r="H836" t="str">
        <f>VLOOKUP(Table1[[#This Row],[Code Product Line]],ProductLineTable[], 2,FALSE)</f>
        <v>Snappies</v>
      </c>
      <c r="I836" t="str">
        <f>VLOOKUP(Table1[[#This Row],[Code Product Name]], ProductNameTable[], 2, FALSE)</f>
        <v>Skirtalls</v>
      </c>
      <c r="J836" t="str">
        <f>VLOOKUP(Table1[[#This Row],[Code Product Print]], ProductPrintTable[], 2, FALSE)</f>
        <v>Camelot</v>
      </c>
      <c r="K836" s="2" t="str">
        <f>VLOOKUP(MID(Table1[[#This Row],[SKU]],5,2)&amp;IF(MID(Table1[[#This Row],[SKU]], 7,1) ="L", "L", ""), ProductSizeTable[], 2, FALSE)</f>
        <v>Small</v>
      </c>
      <c r="L836" s="2" t="str">
        <f>IF(Table1[[#This Row],[Gender Product Name]] = "Neutral", Table1[[#This Row],[Gender Product Print]])</f>
        <v>Neutral</v>
      </c>
      <c r="M836" s="2" t="str">
        <f>LEFT(Table1[[#This Row],[SKU]], 2)</f>
        <v>02</v>
      </c>
      <c r="N836" s="2" t="str">
        <f>LEFT(Table1[[#This Row],[SKU]], 4)</f>
        <v>0214</v>
      </c>
      <c r="O836" s="2" t="str">
        <f>MID(Table1[[#This Row],[SKU]],IF(MID(Table1[[#This Row],[SKU]], 7,1) ="L", 8, 7),2)</f>
        <v>CL</v>
      </c>
      <c r="P836" s="2" t="str">
        <f>MID(Table1[[#This Row],[SKU]],5,2)&amp;IF(MID(Table1[[#This Row],[SKU]], 7,1) ="L", "L", "")</f>
        <v>01</v>
      </c>
      <c r="Q836" s="2" t="str">
        <f>VLOOKUP(Table1[[#This Row],[Code Product Name]], ProductNameTable[], 3, FALSE)</f>
        <v>Neutral</v>
      </c>
      <c r="R836" s="2" t="str">
        <f>VLOOKUP(Table1[[#This Row],[Code Product Print]], ProductPrintTable[], 3, FALSE)</f>
        <v>Neutral</v>
      </c>
      <c r="S836" s="2"/>
    </row>
    <row r="837" spans="1:19" ht="15" x14ac:dyDescent="0.2">
      <c r="A837" t="s">
        <v>1481</v>
      </c>
      <c r="B837" t="b">
        <v>1</v>
      </c>
      <c r="C837" t="b">
        <v>0</v>
      </c>
      <c r="D837" t="s">
        <v>1482</v>
      </c>
      <c r="F837">
        <v>50</v>
      </c>
      <c r="H837" t="str">
        <f>VLOOKUP(Table1[[#This Row],[Code Product Line]],ProductLineTable[], 2,FALSE)</f>
        <v>Snappies</v>
      </c>
      <c r="I837" t="str">
        <f>VLOOKUP(Table1[[#This Row],[Code Product Name]], ProductNameTable[], 2, FALSE)</f>
        <v>Skirtalls</v>
      </c>
      <c r="J837" t="str">
        <f>VLOOKUP(Table1[[#This Row],[Code Product Print]], ProductPrintTable[], 2, FALSE)</f>
        <v>Cammies Pink</v>
      </c>
      <c r="K837" s="2" t="str">
        <f>VLOOKUP(MID(Table1[[#This Row],[SKU]],5,2)&amp;IF(MID(Table1[[#This Row],[SKU]], 7,1) ="L", "L", ""), ProductSizeTable[], 2, FALSE)</f>
        <v>Small</v>
      </c>
      <c r="L837" s="2" t="str">
        <f>IF(Table1[[#This Row],[Gender Product Name]] = "Neutral", Table1[[#This Row],[Gender Product Print]])</f>
        <v>Female</v>
      </c>
      <c r="M837" s="2" t="str">
        <f>LEFT(Table1[[#This Row],[SKU]], 2)</f>
        <v>02</v>
      </c>
      <c r="N837" s="2" t="str">
        <f>LEFT(Table1[[#This Row],[SKU]], 4)</f>
        <v>0214</v>
      </c>
      <c r="O837" s="2" t="str">
        <f>MID(Table1[[#This Row],[SKU]],IF(MID(Table1[[#This Row],[SKU]], 7,1) ="L", 8, 7),2)</f>
        <v>CP</v>
      </c>
      <c r="P837" s="2" t="str">
        <f>MID(Table1[[#This Row],[SKU]],5,2)&amp;IF(MID(Table1[[#This Row],[SKU]], 7,1) ="L", "L", "")</f>
        <v>01</v>
      </c>
      <c r="Q837" s="2" t="str">
        <f>VLOOKUP(Table1[[#This Row],[Code Product Name]], ProductNameTable[], 3, FALSE)</f>
        <v>Neutral</v>
      </c>
      <c r="R837" s="2" t="str">
        <f>VLOOKUP(Table1[[#This Row],[Code Product Print]], ProductPrintTable[], 3, FALSE)</f>
        <v>Female</v>
      </c>
      <c r="S837" s="2"/>
    </row>
    <row r="838" spans="1:19" ht="15" x14ac:dyDescent="0.2">
      <c r="A838" t="s">
        <v>1483</v>
      </c>
      <c r="B838" t="b">
        <v>1</v>
      </c>
      <c r="C838" t="b">
        <v>0</v>
      </c>
      <c r="D838" t="s">
        <v>1484</v>
      </c>
      <c r="F838">
        <v>50</v>
      </c>
      <c r="H838" t="str">
        <f>VLOOKUP(Table1[[#This Row],[Code Product Line]],ProductLineTable[], 2,FALSE)</f>
        <v>Snappies</v>
      </c>
      <c r="I838" t="str">
        <f>VLOOKUP(Table1[[#This Row],[Code Product Name]], ProductNameTable[], 2, FALSE)</f>
        <v>Skirtalls</v>
      </c>
      <c r="J838" t="str">
        <f>VLOOKUP(Table1[[#This Row],[Code Product Print]], ProductPrintTable[], 2, FALSE)</f>
        <v>Galactic</v>
      </c>
      <c r="K838" s="2" t="str">
        <f>VLOOKUP(MID(Table1[[#This Row],[SKU]],5,2)&amp;IF(MID(Table1[[#This Row],[SKU]], 7,1) ="L", "L", ""), ProductSizeTable[], 2, FALSE)</f>
        <v>Small</v>
      </c>
      <c r="L838" s="2" t="str">
        <f>IF(Table1[[#This Row],[Gender Product Name]] = "Neutral", Table1[[#This Row],[Gender Product Print]])</f>
        <v>Neutral</v>
      </c>
      <c r="M838" s="2" t="str">
        <f>LEFT(Table1[[#This Row],[SKU]], 2)</f>
        <v>02</v>
      </c>
      <c r="N838" s="2" t="str">
        <f>LEFT(Table1[[#This Row],[SKU]], 4)</f>
        <v>0214</v>
      </c>
      <c r="O838" s="2" t="str">
        <f>MID(Table1[[#This Row],[SKU]],IF(MID(Table1[[#This Row],[SKU]], 7,1) ="L", 8, 7),2)</f>
        <v>GA</v>
      </c>
      <c r="P838" s="2" t="str">
        <f>MID(Table1[[#This Row],[SKU]],5,2)&amp;IF(MID(Table1[[#This Row],[SKU]], 7,1) ="L", "L", "")</f>
        <v>01</v>
      </c>
      <c r="Q838" s="2" t="str">
        <f>VLOOKUP(Table1[[#This Row],[Code Product Name]], ProductNameTable[], 3, FALSE)</f>
        <v>Neutral</v>
      </c>
      <c r="R838" s="2" t="str">
        <f>VLOOKUP(Table1[[#This Row],[Code Product Print]], ProductPrintTable[], 3, FALSE)</f>
        <v>Neutral</v>
      </c>
      <c r="S838" s="2"/>
    </row>
    <row r="839" spans="1:19" ht="15" x14ac:dyDescent="0.2">
      <c r="A839" t="s">
        <v>1485</v>
      </c>
      <c r="B839" t="b">
        <v>1</v>
      </c>
      <c r="C839" t="b">
        <v>0</v>
      </c>
      <c r="D839" t="s">
        <v>1486</v>
      </c>
      <c r="F839">
        <v>50</v>
      </c>
      <c r="H839" t="str">
        <f>VLOOKUP(Table1[[#This Row],[Code Product Line]],ProductLineTable[], 2,FALSE)</f>
        <v>Snappies</v>
      </c>
      <c r="I839" t="str">
        <f>VLOOKUP(Table1[[#This Row],[Code Product Name]], ProductNameTable[], 2, FALSE)</f>
        <v>Skirtalls</v>
      </c>
      <c r="J839" t="str">
        <f>VLOOKUP(Table1[[#This Row],[Code Product Print]], ProductPrintTable[], 2, FALSE)</f>
        <v>Overnights</v>
      </c>
      <c r="K839" s="2" t="str">
        <f>VLOOKUP(MID(Table1[[#This Row],[SKU]],5,2)&amp;IF(MID(Table1[[#This Row],[SKU]], 7,1) ="L", "L", ""), ProductSizeTable[], 2, FALSE)</f>
        <v>Small</v>
      </c>
      <c r="L839" s="2" t="str">
        <f>IF(Table1[[#This Row],[Gender Product Name]] = "Neutral", Table1[[#This Row],[Gender Product Print]])</f>
        <v>Neutral</v>
      </c>
      <c r="M839" s="2" t="str">
        <f>LEFT(Table1[[#This Row],[SKU]], 2)</f>
        <v>02</v>
      </c>
      <c r="N839" s="2" t="str">
        <f>LEFT(Table1[[#This Row],[SKU]], 4)</f>
        <v>0214</v>
      </c>
      <c r="O839" s="2" t="str">
        <f>MID(Table1[[#This Row],[SKU]],IF(MID(Table1[[#This Row],[SKU]], 7,1) ="L", 8, 7),2)</f>
        <v>ON</v>
      </c>
      <c r="P839" s="2" t="str">
        <f>MID(Table1[[#This Row],[SKU]],5,2)&amp;IF(MID(Table1[[#This Row],[SKU]], 7,1) ="L", "L", "")</f>
        <v>01</v>
      </c>
      <c r="Q839" s="2" t="str">
        <f>VLOOKUP(Table1[[#This Row],[Code Product Name]], ProductNameTable[], 3, FALSE)</f>
        <v>Neutral</v>
      </c>
      <c r="R839" s="2" t="str">
        <f>VLOOKUP(Table1[[#This Row],[Code Product Print]], ProductPrintTable[], 3, FALSE)</f>
        <v>Neutral</v>
      </c>
      <c r="S839" s="2"/>
    </row>
    <row r="840" spans="1:19" ht="15" x14ac:dyDescent="0.2">
      <c r="A840" t="s">
        <v>1487</v>
      </c>
      <c r="B840" t="b">
        <v>1</v>
      </c>
      <c r="C840" t="b">
        <v>0</v>
      </c>
      <c r="D840" t="s">
        <v>1488</v>
      </c>
      <c r="F840">
        <v>50</v>
      </c>
      <c r="H840" t="str">
        <f>VLOOKUP(Table1[[#This Row],[Code Product Line]],ProductLineTable[], 2,FALSE)</f>
        <v>Snappies</v>
      </c>
      <c r="I840" t="str">
        <f>VLOOKUP(Table1[[#This Row],[Code Product Name]], ProductNameTable[], 2, FALSE)</f>
        <v>Skirtalls</v>
      </c>
      <c r="J840" t="str">
        <f>VLOOKUP(Table1[[#This Row],[Code Product Print]], ProductPrintTable[], 2, FALSE)</f>
        <v>Puppers</v>
      </c>
      <c r="K840" s="2" t="str">
        <f>VLOOKUP(MID(Table1[[#This Row],[SKU]],5,2)&amp;IF(MID(Table1[[#This Row],[SKU]], 7,1) ="L", "L", ""), ProductSizeTable[], 2, FALSE)</f>
        <v>Small</v>
      </c>
      <c r="L840" s="2" t="str">
        <f>IF(Table1[[#This Row],[Gender Product Name]] = "Neutral", Table1[[#This Row],[Gender Product Print]])</f>
        <v>Neutral</v>
      </c>
      <c r="M840" s="2" t="str">
        <f>LEFT(Table1[[#This Row],[SKU]], 2)</f>
        <v>02</v>
      </c>
      <c r="N840" s="2" t="str">
        <f>LEFT(Table1[[#This Row],[SKU]], 4)</f>
        <v>0214</v>
      </c>
      <c r="O840" s="2" t="str">
        <f>MID(Table1[[#This Row],[SKU]],IF(MID(Table1[[#This Row],[SKU]], 7,1) ="L", 8, 7),2)</f>
        <v>PU</v>
      </c>
      <c r="P840" s="2" t="str">
        <f>MID(Table1[[#This Row],[SKU]],5,2)&amp;IF(MID(Table1[[#This Row],[SKU]], 7,1) ="L", "L", "")</f>
        <v>01</v>
      </c>
      <c r="Q840" s="2" t="str">
        <f>VLOOKUP(Table1[[#This Row],[Code Product Name]], ProductNameTable[], 3, FALSE)</f>
        <v>Neutral</v>
      </c>
      <c r="R840" s="2" t="str">
        <f>VLOOKUP(Table1[[#This Row],[Code Product Print]], ProductPrintTable[], 3, FALSE)</f>
        <v>Neutral</v>
      </c>
      <c r="S840" s="2"/>
    </row>
    <row r="841" spans="1:19" ht="15" x14ac:dyDescent="0.2">
      <c r="A841" t="s">
        <v>1489</v>
      </c>
      <c r="B841" t="b">
        <v>1</v>
      </c>
      <c r="C841" t="b">
        <v>0</v>
      </c>
      <c r="D841" t="s">
        <v>1490</v>
      </c>
      <c r="F841">
        <v>50</v>
      </c>
      <c r="H841" t="str">
        <f>VLOOKUP(Table1[[#This Row],[Code Product Line]],ProductLineTable[], 2,FALSE)</f>
        <v>Snappies</v>
      </c>
      <c r="I841" t="str">
        <f>VLOOKUP(Table1[[#This Row],[Code Product Name]], ProductNameTable[], 2, FALSE)</f>
        <v>Skirtalls</v>
      </c>
      <c r="J841" t="str">
        <f>VLOOKUP(Table1[[#This Row],[Code Product Print]], ProductPrintTable[], 2, FALSE)</f>
        <v>Rawrs</v>
      </c>
      <c r="K841" s="2" t="str">
        <f>VLOOKUP(MID(Table1[[#This Row],[SKU]],5,2)&amp;IF(MID(Table1[[#This Row],[SKU]], 7,1) ="L", "L", ""), ProductSizeTable[], 2, FALSE)</f>
        <v>Small</v>
      </c>
      <c r="L841" s="2" t="str">
        <f>IF(Table1[[#This Row],[Gender Product Name]] = "Neutral", Table1[[#This Row],[Gender Product Print]])</f>
        <v>Neutral</v>
      </c>
      <c r="M841" s="2" t="str">
        <f>LEFT(Table1[[#This Row],[SKU]], 2)</f>
        <v>02</v>
      </c>
      <c r="N841" s="2" t="str">
        <f>LEFT(Table1[[#This Row],[SKU]], 4)</f>
        <v>0214</v>
      </c>
      <c r="O841" s="2" t="str">
        <f>MID(Table1[[#This Row],[SKU]],IF(MID(Table1[[#This Row],[SKU]], 7,1) ="L", 8, 7),2)</f>
        <v>RA</v>
      </c>
      <c r="P841" s="2" t="str">
        <f>MID(Table1[[#This Row],[SKU]],5,2)&amp;IF(MID(Table1[[#This Row],[SKU]], 7,1) ="L", "L", "")</f>
        <v>01</v>
      </c>
      <c r="Q841" s="2" t="str">
        <f>VLOOKUP(Table1[[#This Row],[Code Product Name]], ProductNameTable[], 3, FALSE)</f>
        <v>Neutral</v>
      </c>
      <c r="R841" s="2" t="str">
        <f>VLOOKUP(Table1[[#This Row],[Code Product Print]], ProductPrintTable[], 3, FALSE)</f>
        <v>Neutral</v>
      </c>
      <c r="S841" s="2"/>
    </row>
    <row r="842" spans="1:19" ht="15" x14ac:dyDescent="0.2">
      <c r="A842" t="s">
        <v>1491</v>
      </c>
      <c r="B842" t="b">
        <v>1</v>
      </c>
      <c r="C842" t="b">
        <v>0</v>
      </c>
      <c r="D842" t="s">
        <v>1492</v>
      </c>
      <c r="F842">
        <v>50</v>
      </c>
      <c r="H842" t="str">
        <f>VLOOKUP(Table1[[#This Row],[Code Product Line]],ProductLineTable[], 2,FALSE)</f>
        <v>Snappies</v>
      </c>
      <c r="I842" t="str">
        <f>VLOOKUP(Table1[[#This Row],[Code Product Name]], ProductNameTable[], 2, FALSE)</f>
        <v>Skirtalls</v>
      </c>
      <c r="J842" t="str">
        <f>VLOOKUP(Table1[[#This Row],[Code Product Print]], ProductPrintTable[], 2, FALSE)</f>
        <v>Unicorns</v>
      </c>
      <c r="K842" s="2" t="str">
        <f>VLOOKUP(MID(Table1[[#This Row],[SKU]],5,2)&amp;IF(MID(Table1[[#This Row],[SKU]], 7,1) ="L", "L", ""), ProductSizeTable[], 2, FALSE)</f>
        <v>Small</v>
      </c>
      <c r="L842" s="2" t="str">
        <f>IF(Table1[[#This Row],[Gender Product Name]] = "Neutral", Table1[[#This Row],[Gender Product Print]])</f>
        <v>Female</v>
      </c>
      <c r="M842" s="2" t="str">
        <f>LEFT(Table1[[#This Row],[SKU]], 2)</f>
        <v>02</v>
      </c>
      <c r="N842" s="2" t="str">
        <f>LEFT(Table1[[#This Row],[SKU]], 4)</f>
        <v>0214</v>
      </c>
      <c r="O842" s="2" t="str">
        <f>MID(Table1[[#This Row],[SKU]],IF(MID(Table1[[#This Row],[SKU]], 7,1) ="L", 8, 7),2)</f>
        <v>UN</v>
      </c>
      <c r="P842" s="2" t="str">
        <f>MID(Table1[[#This Row],[SKU]],5,2)&amp;IF(MID(Table1[[#This Row],[SKU]], 7,1) ="L", "L", "")</f>
        <v>01</v>
      </c>
      <c r="Q842" s="2" t="str">
        <f>VLOOKUP(Table1[[#This Row],[Code Product Name]], ProductNameTable[], 3, FALSE)</f>
        <v>Neutral</v>
      </c>
      <c r="R842" s="2" t="str">
        <f>VLOOKUP(Table1[[#This Row],[Code Product Print]], ProductPrintTable[], 3, FALSE)</f>
        <v>Female</v>
      </c>
      <c r="S842" s="2"/>
    </row>
    <row r="843" spans="1:19" ht="15" x14ac:dyDescent="0.2">
      <c r="A843" t="s">
        <v>1493</v>
      </c>
      <c r="B843" t="b">
        <v>1</v>
      </c>
      <c r="C843" t="b">
        <v>0</v>
      </c>
      <c r="D843" t="s">
        <v>1494</v>
      </c>
      <c r="F843">
        <v>50</v>
      </c>
      <c r="H843" t="str">
        <f>VLOOKUP(Table1[[#This Row],[Code Product Line]],ProductLineTable[], 2,FALSE)</f>
        <v>Snappies</v>
      </c>
      <c r="I843" t="str">
        <f>VLOOKUP(Table1[[#This Row],[Code Product Name]], ProductNameTable[], 2, FALSE)</f>
        <v>Skirtalls</v>
      </c>
      <c r="J843" t="str">
        <f>VLOOKUP(Table1[[#This Row],[Code Product Print]], ProductPrintTable[], 2, FALSE)</f>
        <v>Black</v>
      </c>
      <c r="K843" s="2" t="str">
        <f>VLOOKUP(MID(Table1[[#This Row],[SKU]],5,2)&amp;IF(MID(Table1[[#This Row],[SKU]], 7,1) ="L", "L", ""), ProductSizeTable[], 2, FALSE)</f>
        <v>Medium</v>
      </c>
      <c r="L843" s="2" t="str">
        <f>IF(Table1[[#This Row],[Gender Product Name]] = "Neutral", Table1[[#This Row],[Gender Product Print]])</f>
        <v>Neutral</v>
      </c>
      <c r="M843" s="2" t="str">
        <f>LEFT(Table1[[#This Row],[SKU]], 2)</f>
        <v>02</v>
      </c>
      <c r="N843" s="2" t="str">
        <f>LEFT(Table1[[#This Row],[SKU]], 4)</f>
        <v>0214</v>
      </c>
      <c r="O843" s="2" t="str">
        <f>MID(Table1[[#This Row],[SKU]],IF(MID(Table1[[#This Row],[SKU]], 7,1) ="L", 8, 7),2)</f>
        <v>BK</v>
      </c>
      <c r="P843" s="2" t="str">
        <f>MID(Table1[[#This Row],[SKU]],5,2)&amp;IF(MID(Table1[[#This Row],[SKU]], 7,1) ="L", "L", "")</f>
        <v>02</v>
      </c>
      <c r="Q843" s="2" t="str">
        <f>VLOOKUP(Table1[[#This Row],[Code Product Name]], ProductNameTable[], 3, FALSE)</f>
        <v>Neutral</v>
      </c>
      <c r="R843" s="2" t="str">
        <f>VLOOKUP(Table1[[#This Row],[Code Product Print]], ProductPrintTable[], 3, FALSE)</f>
        <v>Neutral</v>
      </c>
      <c r="S843" s="2"/>
    </row>
    <row r="844" spans="1:19" ht="15" x14ac:dyDescent="0.2">
      <c r="A844" t="s">
        <v>1495</v>
      </c>
      <c r="B844" t="b">
        <v>1</v>
      </c>
      <c r="C844" t="b">
        <v>0</v>
      </c>
      <c r="D844" t="s">
        <v>1496</v>
      </c>
      <c r="F844">
        <v>50</v>
      </c>
      <c r="H844" t="str">
        <f>VLOOKUP(Table1[[#This Row],[Code Product Line]],ProductLineTable[], 2,FALSE)</f>
        <v>Snappies</v>
      </c>
      <c r="I844" t="str">
        <f>VLOOKUP(Table1[[#This Row],[Code Product Name]], ProductNameTable[], 2, FALSE)</f>
        <v>Skirtalls</v>
      </c>
      <c r="J844" t="str">
        <f>VLOOKUP(Table1[[#This Row],[Code Product Print]], ProductPrintTable[], 2, FALSE)</f>
        <v>Blue</v>
      </c>
      <c r="K844" s="2" t="str">
        <f>VLOOKUP(MID(Table1[[#This Row],[SKU]],5,2)&amp;IF(MID(Table1[[#This Row],[SKU]], 7,1) ="L", "L", ""), ProductSizeTable[], 2, FALSE)</f>
        <v>Medium</v>
      </c>
      <c r="L844" s="2" t="str">
        <f>IF(Table1[[#This Row],[Gender Product Name]] = "Neutral", Table1[[#This Row],[Gender Product Print]])</f>
        <v>Neutral</v>
      </c>
      <c r="M844" s="2" t="str">
        <f>LEFT(Table1[[#This Row],[SKU]], 2)</f>
        <v>02</v>
      </c>
      <c r="N844" s="2" t="str">
        <f>LEFT(Table1[[#This Row],[SKU]], 4)</f>
        <v>0214</v>
      </c>
      <c r="O844" s="2" t="str">
        <f>MID(Table1[[#This Row],[SKU]],IF(MID(Table1[[#This Row],[SKU]], 7,1) ="L", 8, 7),2)</f>
        <v>BL</v>
      </c>
      <c r="P844" s="2" t="str">
        <f>MID(Table1[[#This Row],[SKU]],5,2)&amp;IF(MID(Table1[[#This Row],[SKU]], 7,1) ="L", "L", "")</f>
        <v>02</v>
      </c>
      <c r="Q844" s="2" t="str">
        <f>VLOOKUP(Table1[[#This Row],[Code Product Name]], ProductNameTable[], 3, FALSE)</f>
        <v>Neutral</v>
      </c>
      <c r="R844" s="2" t="str">
        <f>VLOOKUP(Table1[[#This Row],[Code Product Print]], ProductPrintTable[], 3, FALSE)</f>
        <v>Neutral</v>
      </c>
      <c r="S844" s="2"/>
    </row>
    <row r="845" spans="1:19" ht="15" x14ac:dyDescent="0.2">
      <c r="A845" t="s">
        <v>1497</v>
      </c>
      <c r="B845" t="b">
        <v>1</v>
      </c>
      <c r="C845" t="b">
        <v>0</v>
      </c>
      <c r="D845" t="s">
        <v>1498</v>
      </c>
      <c r="F845">
        <v>50</v>
      </c>
      <c r="H845" t="str">
        <f>VLOOKUP(Table1[[#This Row],[Code Product Line]],ProductLineTable[], 2,FALSE)</f>
        <v>Snappies</v>
      </c>
      <c r="I845" t="str">
        <f>VLOOKUP(Table1[[#This Row],[Code Product Name]], ProductNameTable[], 2, FALSE)</f>
        <v>Skirtalls</v>
      </c>
      <c r="J845" t="str">
        <f>VLOOKUP(Table1[[#This Row],[Code Product Print]], ProductPrintTable[], 2, FALSE)</f>
        <v>Cammies</v>
      </c>
      <c r="K845" s="2" t="str">
        <f>VLOOKUP(MID(Table1[[#This Row],[SKU]],5,2)&amp;IF(MID(Table1[[#This Row],[SKU]], 7,1) ="L", "L", ""), ProductSizeTable[], 2, FALSE)</f>
        <v>Medium</v>
      </c>
      <c r="L845" s="2" t="str">
        <f>IF(Table1[[#This Row],[Gender Product Name]] = "Neutral", Table1[[#This Row],[Gender Product Print]])</f>
        <v>Neutral</v>
      </c>
      <c r="M845" s="2" t="str">
        <f>LEFT(Table1[[#This Row],[SKU]], 2)</f>
        <v>02</v>
      </c>
      <c r="N845" s="2" t="str">
        <f>LEFT(Table1[[#This Row],[SKU]], 4)</f>
        <v>0214</v>
      </c>
      <c r="O845" s="2" t="str">
        <f>MID(Table1[[#This Row],[SKU]],IF(MID(Table1[[#This Row],[SKU]], 7,1) ="L", 8, 7),2)</f>
        <v>CA</v>
      </c>
      <c r="P845" s="2" t="str">
        <f>MID(Table1[[#This Row],[SKU]],5,2)&amp;IF(MID(Table1[[#This Row],[SKU]], 7,1) ="L", "L", "")</f>
        <v>02</v>
      </c>
      <c r="Q845" s="2" t="str">
        <f>VLOOKUP(Table1[[#This Row],[Code Product Name]], ProductNameTable[], 3, FALSE)</f>
        <v>Neutral</v>
      </c>
      <c r="R845" s="2" t="str">
        <f>VLOOKUP(Table1[[#This Row],[Code Product Print]], ProductPrintTable[], 3, FALSE)</f>
        <v>Neutral</v>
      </c>
      <c r="S845" s="2"/>
    </row>
    <row r="846" spans="1:19" ht="15" x14ac:dyDescent="0.2">
      <c r="A846" t="s">
        <v>1499</v>
      </c>
      <c r="B846" t="b">
        <v>1</v>
      </c>
      <c r="C846" t="b">
        <v>0</v>
      </c>
      <c r="D846" t="s">
        <v>1500</v>
      </c>
      <c r="F846">
        <v>50</v>
      </c>
      <c r="H846" t="str">
        <f>VLOOKUP(Table1[[#This Row],[Code Product Line]],ProductLineTable[], 2,FALSE)</f>
        <v>Snappies</v>
      </c>
      <c r="I846" t="str">
        <f>VLOOKUP(Table1[[#This Row],[Code Product Name]], ProductNameTable[], 2, FALSE)</f>
        <v>Skirtalls</v>
      </c>
      <c r="J846" t="str">
        <f>VLOOKUP(Table1[[#This Row],[Code Product Print]], ProductPrintTable[], 2, FALSE)</f>
        <v>Camelot</v>
      </c>
      <c r="K846" s="2" t="str">
        <f>VLOOKUP(MID(Table1[[#This Row],[SKU]],5,2)&amp;IF(MID(Table1[[#This Row],[SKU]], 7,1) ="L", "L", ""), ProductSizeTable[], 2, FALSE)</f>
        <v>Medium</v>
      </c>
      <c r="L846" s="2" t="str">
        <f>IF(Table1[[#This Row],[Gender Product Name]] = "Neutral", Table1[[#This Row],[Gender Product Print]])</f>
        <v>Neutral</v>
      </c>
      <c r="M846" s="2" t="str">
        <f>LEFT(Table1[[#This Row],[SKU]], 2)</f>
        <v>02</v>
      </c>
      <c r="N846" s="2" t="str">
        <f>LEFT(Table1[[#This Row],[SKU]], 4)</f>
        <v>0214</v>
      </c>
      <c r="O846" s="2" t="str">
        <f>MID(Table1[[#This Row],[SKU]],IF(MID(Table1[[#This Row],[SKU]], 7,1) ="L", 8, 7),2)</f>
        <v>CL</v>
      </c>
      <c r="P846" s="2" t="str">
        <f>MID(Table1[[#This Row],[SKU]],5,2)&amp;IF(MID(Table1[[#This Row],[SKU]], 7,1) ="L", "L", "")</f>
        <v>02</v>
      </c>
      <c r="Q846" s="2" t="str">
        <f>VLOOKUP(Table1[[#This Row],[Code Product Name]], ProductNameTable[], 3, FALSE)</f>
        <v>Neutral</v>
      </c>
      <c r="R846" s="2" t="str">
        <f>VLOOKUP(Table1[[#This Row],[Code Product Print]], ProductPrintTable[], 3, FALSE)</f>
        <v>Neutral</v>
      </c>
      <c r="S846" s="2"/>
    </row>
    <row r="847" spans="1:19" ht="15" x14ac:dyDescent="0.2">
      <c r="A847" t="s">
        <v>1501</v>
      </c>
      <c r="B847" t="b">
        <v>1</v>
      </c>
      <c r="C847" t="b">
        <v>0</v>
      </c>
      <c r="D847" t="s">
        <v>1502</v>
      </c>
      <c r="F847">
        <v>50</v>
      </c>
      <c r="H847" t="str">
        <f>VLOOKUP(Table1[[#This Row],[Code Product Line]],ProductLineTable[], 2,FALSE)</f>
        <v>Snappies</v>
      </c>
      <c r="I847" t="str">
        <f>VLOOKUP(Table1[[#This Row],[Code Product Name]], ProductNameTable[], 2, FALSE)</f>
        <v>Skirtalls</v>
      </c>
      <c r="J847" t="str">
        <f>VLOOKUP(Table1[[#This Row],[Code Product Print]], ProductPrintTable[], 2, FALSE)</f>
        <v>Cammies Pink</v>
      </c>
      <c r="K847" s="2" t="str">
        <f>VLOOKUP(MID(Table1[[#This Row],[SKU]],5,2)&amp;IF(MID(Table1[[#This Row],[SKU]], 7,1) ="L", "L", ""), ProductSizeTable[], 2, FALSE)</f>
        <v>Medium</v>
      </c>
      <c r="L847" s="2" t="str">
        <f>IF(Table1[[#This Row],[Gender Product Name]] = "Neutral", Table1[[#This Row],[Gender Product Print]])</f>
        <v>Female</v>
      </c>
      <c r="M847" s="2" t="str">
        <f>LEFT(Table1[[#This Row],[SKU]], 2)</f>
        <v>02</v>
      </c>
      <c r="N847" s="2" t="str">
        <f>LEFT(Table1[[#This Row],[SKU]], 4)</f>
        <v>0214</v>
      </c>
      <c r="O847" s="2" t="str">
        <f>MID(Table1[[#This Row],[SKU]],IF(MID(Table1[[#This Row],[SKU]], 7,1) ="L", 8, 7),2)</f>
        <v>CP</v>
      </c>
      <c r="P847" s="2" t="str">
        <f>MID(Table1[[#This Row],[SKU]],5,2)&amp;IF(MID(Table1[[#This Row],[SKU]], 7,1) ="L", "L", "")</f>
        <v>02</v>
      </c>
      <c r="Q847" s="2" t="str">
        <f>VLOOKUP(Table1[[#This Row],[Code Product Name]], ProductNameTable[], 3, FALSE)</f>
        <v>Neutral</v>
      </c>
      <c r="R847" s="2" t="str">
        <f>VLOOKUP(Table1[[#This Row],[Code Product Print]], ProductPrintTable[], 3, FALSE)</f>
        <v>Female</v>
      </c>
      <c r="S847" s="2"/>
    </row>
    <row r="848" spans="1:19" ht="15" x14ac:dyDescent="0.2">
      <c r="A848" t="s">
        <v>1503</v>
      </c>
      <c r="B848" t="b">
        <v>1</v>
      </c>
      <c r="C848" t="b">
        <v>0</v>
      </c>
      <c r="D848" t="s">
        <v>1504</v>
      </c>
      <c r="F848">
        <v>50</v>
      </c>
      <c r="H848" t="str">
        <f>VLOOKUP(Table1[[#This Row],[Code Product Line]],ProductLineTable[], 2,FALSE)</f>
        <v>Snappies</v>
      </c>
      <c r="I848" t="str">
        <f>VLOOKUP(Table1[[#This Row],[Code Product Name]], ProductNameTable[], 2, FALSE)</f>
        <v>Skirtalls</v>
      </c>
      <c r="J848" t="str">
        <f>VLOOKUP(Table1[[#This Row],[Code Product Print]], ProductPrintTable[], 2, FALSE)</f>
        <v>Galactic</v>
      </c>
      <c r="K848" s="2" t="str">
        <f>VLOOKUP(MID(Table1[[#This Row],[SKU]],5,2)&amp;IF(MID(Table1[[#This Row],[SKU]], 7,1) ="L", "L", ""), ProductSizeTable[], 2, FALSE)</f>
        <v>Medium</v>
      </c>
      <c r="L848" s="2" t="str">
        <f>IF(Table1[[#This Row],[Gender Product Name]] = "Neutral", Table1[[#This Row],[Gender Product Print]])</f>
        <v>Neutral</v>
      </c>
      <c r="M848" s="2" t="str">
        <f>LEFT(Table1[[#This Row],[SKU]], 2)</f>
        <v>02</v>
      </c>
      <c r="N848" s="2" t="str">
        <f>LEFT(Table1[[#This Row],[SKU]], 4)</f>
        <v>0214</v>
      </c>
      <c r="O848" s="2" t="str">
        <f>MID(Table1[[#This Row],[SKU]],IF(MID(Table1[[#This Row],[SKU]], 7,1) ="L", 8, 7),2)</f>
        <v>GA</v>
      </c>
      <c r="P848" s="2" t="str">
        <f>MID(Table1[[#This Row],[SKU]],5,2)&amp;IF(MID(Table1[[#This Row],[SKU]], 7,1) ="L", "L", "")</f>
        <v>02</v>
      </c>
      <c r="Q848" s="2" t="str">
        <f>VLOOKUP(Table1[[#This Row],[Code Product Name]], ProductNameTable[], 3, FALSE)</f>
        <v>Neutral</v>
      </c>
      <c r="R848" s="2" t="str">
        <f>VLOOKUP(Table1[[#This Row],[Code Product Print]], ProductPrintTable[], 3, FALSE)</f>
        <v>Neutral</v>
      </c>
      <c r="S848" s="2"/>
    </row>
    <row r="849" spans="1:19" ht="15" x14ac:dyDescent="0.2">
      <c r="A849" t="s">
        <v>1505</v>
      </c>
      <c r="B849" t="b">
        <v>1</v>
      </c>
      <c r="C849" t="b">
        <v>0</v>
      </c>
      <c r="D849" t="s">
        <v>1506</v>
      </c>
      <c r="F849">
        <v>50</v>
      </c>
      <c r="H849" t="str">
        <f>VLOOKUP(Table1[[#This Row],[Code Product Line]],ProductLineTable[], 2,FALSE)</f>
        <v>Snappies</v>
      </c>
      <c r="I849" t="str">
        <f>VLOOKUP(Table1[[#This Row],[Code Product Name]], ProductNameTable[], 2, FALSE)</f>
        <v>Skirtalls</v>
      </c>
      <c r="J849" t="str">
        <f>VLOOKUP(Table1[[#This Row],[Code Product Print]], ProductPrintTable[], 2, FALSE)</f>
        <v>Overnights</v>
      </c>
      <c r="K849" s="2" t="str">
        <f>VLOOKUP(MID(Table1[[#This Row],[SKU]],5,2)&amp;IF(MID(Table1[[#This Row],[SKU]], 7,1) ="L", "L", ""), ProductSizeTable[], 2, FALSE)</f>
        <v>Medium</v>
      </c>
      <c r="L849" s="2" t="str">
        <f>IF(Table1[[#This Row],[Gender Product Name]] = "Neutral", Table1[[#This Row],[Gender Product Print]])</f>
        <v>Neutral</v>
      </c>
      <c r="M849" s="2" t="str">
        <f>LEFT(Table1[[#This Row],[SKU]], 2)</f>
        <v>02</v>
      </c>
      <c r="N849" s="2" t="str">
        <f>LEFT(Table1[[#This Row],[SKU]], 4)</f>
        <v>0214</v>
      </c>
      <c r="O849" s="2" t="str">
        <f>MID(Table1[[#This Row],[SKU]],IF(MID(Table1[[#This Row],[SKU]], 7,1) ="L", 8, 7),2)</f>
        <v>ON</v>
      </c>
      <c r="P849" s="2" t="str">
        <f>MID(Table1[[#This Row],[SKU]],5,2)&amp;IF(MID(Table1[[#This Row],[SKU]], 7,1) ="L", "L", "")</f>
        <v>02</v>
      </c>
      <c r="Q849" s="2" t="str">
        <f>VLOOKUP(Table1[[#This Row],[Code Product Name]], ProductNameTable[], 3, FALSE)</f>
        <v>Neutral</v>
      </c>
      <c r="R849" s="2" t="str">
        <f>VLOOKUP(Table1[[#This Row],[Code Product Print]], ProductPrintTable[], 3, FALSE)</f>
        <v>Neutral</v>
      </c>
      <c r="S849" s="2"/>
    </row>
    <row r="850" spans="1:19" ht="15" x14ac:dyDescent="0.2">
      <c r="A850" t="s">
        <v>1507</v>
      </c>
      <c r="B850" t="b">
        <v>1</v>
      </c>
      <c r="C850" t="b">
        <v>0</v>
      </c>
      <c r="D850" t="s">
        <v>1508</v>
      </c>
      <c r="F850">
        <v>50</v>
      </c>
      <c r="H850" t="str">
        <f>VLOOKUP(Table1[[#This Row],[Code Product Line]],ProductLineTable[], 2,FALSE)</f>
        <v>Snappies</v>
      </c>
      <c r="I850" t="str">
        <f>VLOOKUP(Table1[[#This Row],[Code Product Name]], ProductNameTable[], 2, FALSE)</f>
        <v>Skirtalls</v>
      </c>
      <c r="J850" t="str">
        <f>VLOOKUP(Table1[[#This Row],[Code Product Print]], ProductPrintTable[], 2, FALSE)</f>
        <v>Puppers</v>
      </c>
      <c r="K850" s="2" t="str">
        <f>VLOOKUP(MID(Table1[[#This Row],[SKU]],5,2)&amp;IF(MID(Table1[[#This Row],[SKU]], 7,1) ="L", "L", ""), ProductSizeTable[], 2, FALSE)</f>
        <v>Medium</v>
      </c>
      <c r="L850" s="2" t="str">
        <f>IF(Table1[[#This Row],[Gender Product Name]] = "Neutral", Table1[[#This Row],[Gender Product Print]])</f>
        <v>Neutral</v>
      </c>
      <c r="M850" s="2" t="str">
        <f>LEFT(Table1[[#This Row],[SKU]], 2)</f>
        <v>02</v>
      </c>
      <c r="N850" s="2" t="str">
        <f>LEFT(Table1[[#This Row],[SKU]], 4)</f>
        <v>0214</v>
      </c>
      <c r="O850" s="2" t="str">
        <f>MID(Table1[[#This Row],[SKU]],IF(MID(Table1[[#This Row],[SKU]], 7,1) ="L", 8, 7),2)</f>
        <v>PU</v>
      </c>
      <c r="P850" s="2" t="str">
        <f>MID(Table1[[#This Row],[SKU]],5,2)&amp;IF(MID(Table1[[#This Row],[SKU]], 7,1) ="L", "L", "")</f>
        <v>02</v>
      </c>
      <c r="Q850" s="2" t="str">
        <f>VLOOKUP(Table1[[#This Row],[Code Product Name]], ProductNameTable[], 3, FALSE)</f>
        <v>Neutral</v>
      </c>
      <c r="R850" s="2" t="str">
        <f>VLOOKUP(Table1[[#This Row],[Code Product Print]], ProductPrintTable[], 3, FALSE)</f>
        <v>Neutral</v>
      </c>
      <c r="S850" s="2"/>
    </row>
    <row r="851" spans="1:19" ht="15" x14ac:dyDescent="0.2">
      <c r="A851" t="s">
        <v>1509</v>
      </c>
      <c r="B851" t="b">
        <v>1</v>
      </c>
      <c r="C851" t="b">
        <v>0</v>
      </c>
      <c r="D851" t="s">
        <v>1510</v>
      </c>
      <c r="F851">
        <v>50</v>
      </c>
      <c r="H851" t="str">
        <f>VLOOKUP(Table1[[#This Row],[Code Product Line]],ProductLineTable[], 2,FALSE)</f>
        <v>Snappies</v>
      </c>
      <c r="I851" t="str">
        <f>VLOOKUP(Table1[[#This Row],[Code Product Name]], ProductNameTable[], 2, FALSE)</f>
        <v>Skirtalls</v>
      </c>
      <c r="J851" t="str">
        <f>VLOOKUP(Table1[[#This Row],[Code Product Print]], ProductPrintTable[], 2, FALSE)</f>
        <v>Rawrs</v>
      </c>
      <c r="K851" s="2" t="str">
        <f>VLOOKUP(MID(Table1[[#This Row],[SKU]],5,2)&amp;IF(MID(Table1[[#This Row],[SKU]], 7,1) ="L", "L", ""), ProductSizeTable[], 2, FALSE)</f>
        <v>Medium</v>
      </c>
      <c r="L851" s="2" t="str">
        <f>IF(Table1[[#This Row],[Gender Product Name]] = "Neutral", Table1[[#This Row],[Gender Product Print]])</f>
        <v>Neutral</v>
      </c>
      <c r="M851" s="2" t="str">
        <f>LEFT(Table1[[#This Row],[SKU]], 2)</f>
        <v>02</v>
      </c>
      <c r="N851" s="2" t="str">
        <f>LEFT(Table1[[#This Row],[SKU]], 4)</f>
        <v>0214</v>
      </c>
      <c r="O851" s="2" t="str">
        <f>MID(Table1[[#This Row],[SKU]],IF(MID(Table1[[#This Row],[SKU]], 7,1) ="L", 8, 7),2)</f>
        <v>RA</v>
      </c>
      <c r="P851" s="2" t="str">
        <f>MID(Table1[[#This Row],[SKU]],5,2)&amp;IF(MID(Table1[[#This Row],[SKU]], 7,1) ="L", "L", "")</f>
        <v>02</v>
      </c>
      <c r="Q851" s="2" t="str">
        <f>VLOOKUP(Table1[[#This Row],[Code Product Name]], ProductNameTable[], 3, FALSE)</f>
        <v>Neutral</v>
      </c>
      <c r="R851" s="2" t="str">
        <f>VLOOKUP(Table1[[#This Row],[Code Product Print]], ProductPrintTable[], 3, FALSE)</f>
        <v>Neutral</v>
      </c>
      <c r="S851" s="2"/>
    </row>
    <row r="852" spans="1:19" ht="15" x14ac:dyDescent="0.2">
      <c r="A852" t="s">
        <v>1511</v>
      </c>
      <c r="B852" t="b">
        <v>1</v>
      </c>
      <c r="C852" t="b">
        <v>0</v>
      </c>
      <c r="D852" t="s">
        <v>1512</v>
      </c>
      <c r="F852">
        <v>50</v>
      </c>
      <c r="H852" t="str">
        <f>VLOOKUP(Table1[[#This Row],[Code Product Line]],ProductLineTable[], 2,FALSE)</f>
        <v>Snappies</v>
      </c>
      <c r="I852" t="str">
        <f>VLOOKUP(Table1[[#This Row],[Code Product Name]], ProductNameTable[], 2, FALSE)</f>
        <v>Skirtalls</v>
      </c>
      <c r="J852" t="str">
        <f>VLOOKUP(Table1[[#This Row],[Code Product Print]], ProductPrintTable[], 2, FALSE)</f>
        <v>Unicorns</v>
      </c>
      <c r="K852" s="2" t="str">
        <f>VLOOKUP(MID(Table1[[#This Row],[SKU]],5,2)&amp;IF(MID(Table1[[#This Row],[SKU]], 7,1) ="L", "L", ""), ProductSizeTable[], 2, FALSE)</f>
        <v>Medium</v>
      </c>
      <c r="L852" s="2" t="str">
        <f>IF(Table1[[#This Row],[Gender Product Name]] = "Neutral", Table1[[#This Row],[Gender Product Print]])</f>
        <v>Female</v>
      </c>
      <c r="M852" s="2" t="str">
        <f>LEFT(Table1[[#This Row],[SKU]], 2)</f>
        <v>02</v>
      </c>
      <c r="N852" s="2" t="str">
        <f>LEFT(Table1[[#This Row],[SKU]], 4)</f>
        <v>0214</v>
      </c>
      <c r="O852" s="2" t="str">
        <f>MID(Table1[[#This Row],[SKU]],IF(MID(Table1[[#This Row],[SKU]], 7,1) ="L", 8, 7),2)</f>
        <v>UN</v>
      </c>
      <c r="P852" s="2" t="str">
        <f>MID(Table1[[#This Row],[SKU]],5,2)&amp;IF(MID(Table1[[#This Row],[SKU]], 7,1) ="L", "L", "")</f>
        <v>02</v>
      </c>
      <c r="Q852" s="2" t="str">
        <f>VLOOKUP(Table1[[#This Row],[Code Product Name]], ProductNameTable[], 3, FALSE)</f>
        <v>Neutral</v>
      </c>
      <c r="R852" s="2" t="str">
        <f>VLOOKUP(Table1[[#This Row],[Code Product Print]], ProductPrintTable[], 3, FALSE)</f>
        <v>Female</v>
      </c>
      <c r="S852" s="2"/>
    </row>
    <row r="853" spans="1:19" ht="15" x14ac:dyDescent="0.2">
      <c r="A853" t="s">
        <v>1513</v>
      </c>
      <c r="B853" t="b">
        <v>1</v>
      </c>
      <c r="C853" t="b">
        <v>0</v>
      </c>
      <c r="D853" t="s">
        <v>1514</v>
      </c>
      <c r="F853">
        <v>50</v>
      </c>
      <c r="H853" t="str">
        <f>VLOOKUP(Table1[[#This Row],[Code Product Line]],ProductLineTable[], 2,FALSE)</f>
        <v>Snappies</v>
      </c>
      <c r="I853" t="str">
        <f>VLOOKUP(Table1[[#This Row],[Code Product Name]], ProductNameTable[], 2, FALSE)</f>
        <v>Skirtalls</v>
      </c>
      <c r="J853" t="str">
        <f>VLOOKUP(Table1[[#This Row],[Code Product Print]], ProductPrintTable[], 2, FALSE)</f>
        <v>Black</v>
      </c>
      <c r="K853" s="2" t="str">
        <f>VLOOKUP(MID(Table1[[#This Row],[SKU]],5,2)&amp;IF(MID(Table1[[#This Row],[SKU]], 7,1) ="L", "L", ""), ProductSizeTable[], 2, FALSE)</f>
        <v>Large</v>
      </c>
      <c r="L853" s="2" t="str">
        <f>IF(Table1[[#This Row],[Gender Product Name]] = "Neutral", Table1[[#This Row],[Gender Product Print]])</f>
        <v>Neutral</v>
      </c>
      <c r="M853" s="2" t="str">
        <f>LEFT(Table1[[#This Row],[SKU]], 2)</f>
        <v>02</v>
      </c>
      <c r="N853" s="2" t="str">
        <f>LEFT(Table1[[#This Row],[SKU]], 4)</f>
        <v>0214</v>
      </c>
      <c r="O853" s="2" t="str">
        <f>MID(Table1[[#This Row],[SKU]],IF(MID(Table1[[#This Row],[SKU]], 7,1) ="L", 8, 7),2)</f>
        <v>BK</v>
      </c>
      <c r="P853" s="2" t="str">
        <f>MID(Table1[[#This Row],[SKU]],5,2)&amp;IF(MID(Table1[[#This Row],[SKU]], 7,1) ="L", "L", "")</f>
        <v>03</v>
      </c>
      <c r="Q853" s="2" t="str">
        <f>VLOOKUP(Table1[[#This Row],[Code Product Name]], ProductNameTable[], 3, FALSE)</f>
        <v>Neutral</v>
      </c>
      <c r="R853" s="2" t="str">
        <f>VLOOKUP(Table1[[#This Row],[Code Product Print]], ProductPrintTable[], 3, FALSE)</f>
        <v>Neutral</v>
      </c>
      <c r="S853" s="2"/>
    </row>
    <row r="854" spans="1:19" ht="15" x14ac:dyDescent="0.2">
      <c r="A854" t="s">
        <v>1515</v>
      </c>
      <c r="B854" t="b">
        <v>1</v>
      </c>
      <c r="C854" t="b">
        <v>0</v>
      </c>
      <c r="D854" t="s">
        <v>1516</v>
      </c>
      <c r="F854">
        <v>50</v>
      </c>
      <c r="H854" t="str">
        <f>VLOOKUP(Table1[[#This Row],[Code Product Line]],ProductLineTable[], 2,FALSE)</f>
        <v>Snappies</v>
      </c>
      <c r="I854" t="str">
        <f>VLOOKUP(Table1[[#This Row],[Code Product Name]], ProductNameTable[], 2, FALSE)</f>
        <v>Skirtalls</v>
      </c>
      <c r="J854" t="str">
        <f>VLOOKUP(Table1[[#This Row],[Code Product Print]], ProductPrintTable[], 2, FALSE)</f>
        <v>Blue</v>
      </c>
      <c r="K854" s="2" t="str">
        <f>VLOOKUP(MID(Table1[[#This Row],[SKU]],5,2)&amp;IF(MID(Table1[[#This Row],[SKU]], 7,1) ="L", "L", ""), ProductSizeTable[], 2, FALSE)</f>
        <v>Large</v>
      </c>
      <c r="L854" s="2" t="str">
        <f>IF(Table1[[#This Row],[Gender Product Name]] = "Neutral", Table1[[#This Row],[Gender Product Print]])</f>
        <v>Neutral</v>
      </c>
      <c r="M854" s="2" t="str">
        <f>LEFT(Table1[[#This Row],[SKU]], 2)</f>
        <v>02</v>
      </c>
      <c r="N854" s="2" t="str">
        <f>LEFT(Table1[[#This Row],[SKU]], 4)</f>
        <v>0214</v>
      </c>
      <c r="O854" s="2" t="str">
        <f>MID(Table1[[#This Row],[SKU]],IF(MID(Table1[[#This Row],[SKU]], 7,1) ="L", 8, 7),2)</f>
        <v>BL</v>
      </c>
      <c r="P854" s="2" t="str">
        <f>MID(Table1[[#This Row],[SKU]],5,2)&amp;IF(MID(Table1[[#This Row],[SKU]], 7,1) ="L", "L", "")</f>
        <v>03</v>
      </c>
      <c r="Q854" s="2" t="str">
        <f>VLOOKUP(Table1[[#This Row],[Code Product Name]], ProductNameTable[], 3, FALSE)</f>
        <v>Neutral</v>
      </c>
      <c r="R854" s="2" t="str">
        <f>VLOOKUP(Table1[[#This Row],[Code Product Print]], ProductPrintTable[], 3, FALSE)</f>
        <v>Neutral</v>
      </c>
      <c r="S854" s="2"/>
    </row>
    <row r="855" spans="1:19" ht="15" x14ac:dyDescent="0.2">
      <c r="A855" t="s">
        <v>1517</v>
      </c>
      <c r="B855" t="b">
        <v>1</v>
      </c>
      <c r="C855" t="b">
        <v>0</v>
      </c>
      <c r="D855" t="s">
        <v>1518</v>
      </c>
      <c r="F855">
        <v>50</v>
      </c>
      <c r="H855" t="str">
        <f>VLOOKUP(Table1[[#This Row],[Code Product Line]],ProductLineTable[], 2,FALSE)</f>
        <v>Snappies</v>
      </c>
      <c r="I855" t="str">
        <f>VLOOKUP(Table1[[#This Row],[Code Product Name]], ProductNameTable[], 2, FALSE)</f>
        <v>Skirtalls</v>
      </c>
      <c r="J855" t="str">
        <f>VLOOKUP(Table1[[#This Row],[Code Product Print]], ProductPrintTable[], 2, FALSE)</f>
        <v>Cammies</v>
      </c>
      <c r="K855" s="2" t="str">
        <f>VLOOKUP(MID(Table1[[#This Row],[SKU]],5,2)&amp;IF(MID(Table1[[#This Row],[SKU]], 7,1) ="L", "L", ""), ProductSizeTable[], 2, FALSE)</f>
        <v>Large</v>
      </c>
      <c r="L855" s="2" t="str">
        <f>IF(Table1[[#This Row],[Gender Product Name]] = "Neutral", Table1[[#This Row],[Gender Product Print]])</f>
        <v>Neutral</v>
      </c>
      <c r="M855" s="2" t="str">
        <f>LEFT(Table1[[#This Row],[SKU]], 2)</f>
        <v>02</v>
      </c>
      <c r="N855" s="2" t="str">
        <f>LEFT(Table1[[#This Row],[SKU]], 4)</f>
        <v>0214</v>
      </c>
      <c r="O855" s="2" t="str">
        <f>MID(Table1[[#This Row],[SKU]],IF(MID(Table1[[#This Row],[SKU]], 7,1) ="L", 8, 7),2)</f>
        <v>CA</v>
      </c>
      <c r="P855" s="2" t="str">
        <f>MID(Table1[[#This Row],[SKU]],5,2)&amp;IF(MID(Table1[[#This Row],[SKU]], 7,1) ="L", "L", "")</f>
        <v>03</v>
      </c>
      <c r="Q855" s="2" t="str">
        <f>VLOOKUP(Table1[[#This Row],[Code Product Name]], ProductNameTable[], 3, FALSE)</f>
        <v>Neutral</v>
      </c>
      <c r="R855" s="2" t="str">
        <f>VLOOKUP(Table1[[#This Row],[Code Product Print]], ProductPrintTable[], 3, FALSE)</f>
        <v>Neutral</v>
      </c>
      <c r="S855" s="2"/>
    </row>
    <row r="856" spans="1:19" ht="15" x14ac:dyDescent="0.2">
      <c r="A856" t="s">
        <v>1519</v>
      </c>
      <c r="B856" t="b">
        <v>1</v>
      </c>
      <c r="C856" t="b">
        <v>0</v>
      </c>
      <c r="D856" t="s">
        <v>1520</v>
      </c>
      <c r="F856">
        <v>50</v>
      </c>
      <c r="H856" t="str">
        <f>VLOOKUP(Table1[[#This Row],[Code Product Line]],ProductLineTable[], 2,FALSE)</f>
        <v>Snappies</v>
      </c>
      <c r="I856" t="str">
        <f>VLOOKUP(Table1[[#This Row],[Code Product Name]], ProductNameTable[], 2, FALSE)</f>
        <v>Skirtalls</v>
      </c>
      <c r="J856" t="str">
        <f>VLOOKUP(Table1[[#This Row],[Code Product Print]], ProductPrintTable[], 2, FALSE)</f>
        <v>Camelot</v>
      </c>
      <c r="K856" s="2" t="str">
        <f>VLOOKUP(MID(Table1[[#This Row],[SKU]],5,2)&amp;IF(MID(Table1[[#This Row],[SKU]], 7,1) ="L", "L", ""), ProductSizeTable[], 2, FALSE)</f>
        <v>Large</v>
      </c>
      <c r="L856" s="2" t="str">
        <f>IF(Table1[[#This Row],[Gender Product Name]] = "Neutral", Table1[[#This Row],[Gender Product Print]])</f>
        <v>Neutral</v>
      </c>
      <c r="M856" s="2" t="str">
        <f>LEFT(Table1[[#This Row],[SKU]], 2)</f>
        <v>02</v>
      </c>
      <c r="N856" s="2" t="str">
        <f>LEFT(Table1[[#This Row],[SKU]], 4)</f>
        <v>0214</v>
      </c>
      <c r="O856" s="2" t="str">
        <f>MID(Table1[[#This Row],[SKU]],IF(MID(Table1[[#This Row],[SKU]], 7,1) ="L", 8, 7),2)</f>
        <v>CL</v>
      </c>
      <c r="P856" s="2" t="str">
        <f>MID(Table1[[#This Row],[SKU]],5,2)&amp;IF(MID(Table1[[#This Row],[SKU]], 7,1) ="L", "L", "")</f>
        <v>03</v>
      </c>
      <c r="Q856" s="2" t="str">
        <f>VLOOKUP(Table1[[#This Row],[Code Product Name]], ProductNameTable[], 3, FALSE)</f>
        <v>Neutral</v>
      </c>
      <c r="R856" s="2" t="str">
        <f>VLOOKUP(Table1[[#This Row],[Code Product Print]], ProductPrintTable[], 3, FALSE)</f>
        <v>Neutral</v>
      </c>
      <c r="S856" s="2"/>
    </row>
    <row r="857" spans="1:19" ht="15" x14ac:dyDescent="0.2">
      <c r="A857" t="s">
        <v>1521</v>
      </c>
      <c r="B857" t="b">
        <v>1</v>
      </c>
      <c r="C857" t="b">
        <v>0</v>
      </c>
      <c r="D857" t="s">
        <v>1522</v>
      </c>
      <c r="F857">
        <v>50</v>
      </c>
      <c r="H857" t="str">
        <f>VLOOKUP(Table1[[#This Row],[Code Product Line]],ProductLineTable[], 2,FALSE)</f>
        <v>Snappies</v>
      </c>
      <c r="I857" t="str">
        <f>VLOOKUP(Table1[[#This Row],[Code Product Name]], ProductNameTable[], 2, FALSE)</f>
        <v>Skirtalls</v>
      </c>
      <c r="J857" t="str">
        <f>VLOOKUP(Table1[[#This Row],[Code Product Print]], ProductPrintTable[], 2, FALSE)</f>
        <v>Cammies Pink</v>
      </c>
      <c r="K857" s="2" t="str">
        <f>VLOOKUP(MID(Table1[[#This Row],[SKU]],5,2)&amp;IF(MID(Table1[[#This Row],[SKU]], 7,1) ="L", "L", ""), ProductSizeTable[], 2, FALSE)</f>
        <v>Large</v>
      </c>
      <c r="L857" s="2" t="str">
        <f>IF(Table1[[#This Row],[Gender Product Name]] = "Neutral", Table1[[#This Row],[Gender Product Print]])</f>
        <v>Female</v>
      </c>
      <c r="M857" s="2" t="str">
        <f>LEFT(Table1[[#This Row],[SKU]], 2)</f>
        <v>02</v>
      </c>
      <c r="N857" s="2" t="str">
        <f>LEFT(Table1[[#This Row],[SKU]], 4)</f>
        <v>0214</v>
      </c>
      <c r="O857" s="2" t="str">
        <f>MID(Table1[[#This Row],[SKU]],IF(MID(Table1[[#This Row],[SKU]], 7,1) ="L", 8, 7),2)</f>
        <v>CP</v>
      </c>
      <c r="P857" s="2" t="str">
        <f>MID(Table1[[#This Row],[SKU]],5,2)&amp;IF(MID(Table1[[#This Row],[SKU]], 7,1) ="L", "L", "")</f>
        <v>03</v>
      </c>
      <c r="Q857" s="2" t="str">
        <f>VLOOKUP(Table1[[#This Row],[Code Product Name]], ProductNameTable[], 3, FALSE)</f>
        <v>Neutral</v>
      </c>
      <c r="R857" s="2" t="str">
        <f>VLOOKUP(Table1[[#This Row],[Code Product Print]], ProductPrintTable[], 3, FALSE)</f>
        <v>Female</v>
      </c>
      <c r="S857" s="2"/>
    </row>
    <row r="858" spans="1:19" ht="15" x14ac:dyDescent="0.2">
      <c r="A858" t="s">
        <v>1523</v>
      </c>
      <c r="B858" t="b">
        <v>1</v>
      </c>
      <c r="C858" t="b">
        <v>0</v>
      </c>
      <c r="D858" t="s">
        <v>1524</v>
      </c>
      <c r="F858">
        <v>50</v>
      </c>
      <c r="H858" t="str">
        <f>VLOOKUP(Table1[[#This Row],[Code Product Line]],ProductLineTable[], 2,FALSE)</f>
        <v>Snappies</v>
      </c>
      <c r="I858" t="str">
        <f>VLOOKUP(Table1[[#This Row],[Code Product Name]], ProductNameTable[], 2, FALSE)</f>
        <v>Skirtalls</v>
      </c>
      <c r="J858" t="str">
        <f>VLOOKUP(Table1[[#This Row],[Code Product Print]], ProductPrintTable[], 2, FALSE)</f>
        <v>Galactic</v>
      </c>
      <c r="K858" s="2" t="str">
        <f>VLOOKUP(MID(Table1[[#This Row],[SKU]],5,2)&amp;IF(MID(Table1[[#This Row],[SKU]], 7,1) ="L", "L", ""), ProductSizeTable[], 2, FALSE)</f>
        <v>Large</v>
      </c>
      <c r="L858" s="2" t="str">
        <f>IF(Table1[[#This Row],[Gender Product Name]] = "Neutral", Table1[[#This Row],[Gender Product Print]])</f>
        <v>Neutral</v>
      </c>
      <c r="M858" s="2" t="str">
        <f>LEFT(Table1[[#This Row],[SKU]], 2)</f>
        <v>02</v>
      </c>
      <c r="N858" s="2" t="str">
        <f>LEFT(Table1[[#This Row],[SKU]], 4)</f>
        <v>0214</v>
      </c>
      <c r="O858" s="2" t="str">
        <f>MID(Table1[[#This Row],[SKU]],IF(MID(Table1[[#This Row],[SKU]], 7,1) ="L", 8, 7),2)</f>
        <v>GA</v>
      </c>
      <c r="P858" s="2" t="str">
        <f>MID(Table1[[#This Row],[SKU]],5,2)&amp;IF(MID(Table1[[#This Row],[SKU]], 7,1) ="L", "L", "")</f>
        <v>03</v>
      </c>
      <c r="Q858" s="2" t="str">
        <f>VLOOKUP(Table1[[#This Row],[Code Product Name]], ProductNameTable[], 3, FALSE)</f>
        <v>Neutral</v>
      </c>
      <c r="R858" s="2" t="str">
        <f>VLOOKUP(Table1[[#This Row],[Code Product Print]], ProductPrintTable[], 3, FALSE)</f>
        <v>Neutral</v>
      </c>
      <c r="S858" s="2"/>
    </row>
    <row r="859" spans="1:19" ht="15" x14ac:dyDescent="0.2">
      <c r="A859" t="s">
        <v>1525</v>
      </c>
      <c r="B859" t="b">
        <v>1</v>
      </c>
      <c r="C859" t="b">
        <v>0</v>
      </c>
      <c r="D859" t="s">
        <v>1526</v>
      </c>
      <c r="F859">
        <v>50</v>
      </c>
      <c r="H859" t="str">
        <f>VLOOKUP(Table1[[#This Row],[Code Product Line]],ProductLineTable[], 2,FALSE)</f>
        <v>Snappies</v>
      </c>
      <c r="I859" t="str">
        <f>VLOOKUP(Table1[[#This Row],[Code Product Name]], ProductNameTable[], 2, FALSE)</f>
        <v>Skirtalls</v>
      </c>
      <c r="J859" t="str">
        <f>VLOOKUP(Table1[[#This Row],[Code Product Print]], ProductPrintTable[], 2, FALSE)</f>
        <v>Overnights</v>
      </c>
      <c r="K859" s="2" t="str">
        <f>VLOOKUP(MID(Table1[[#This Row],[SKU]],5,2)&amp;IF(MID(Table1[[#This Row],[SKU]], 7,1) ="L", "L", ""), ProductSizeTable[], 2, FALSE)</f>
        <v>Large</v>
      </c>
      <c r="L859" s="2" t="str">
        <f>IF(Table1[[#This Row],[Gender Product Name]] = "Neutral", Table1[[#This Row],[Gender Product Print]])</f>
        <v>Neutral</v>
      </c>
      <c r="M859" s="2" t="str">
        <f>LEFT(Table1[[#This Row],[SKU]], 2)</f>
        <v>02</v>
      </c>
      <c r="N859" s="2" t="str">
        <f>LEFT(Table1[[#This Row],[SKU]], 4)</f>
        <v>0214</v>
      </c>
      <c r="O859" s="2" t="str">
        <f>MID(Table1[[#This Row],[SKU]],IF(MID(Table1[[#This Row],[SKU]], 7,1) ="L", 8, 7),2)</f>
        <v>ON</v>
      </c>
      <c r="P859" s="2" t="str">
        <f>MID(Table1[[#This Row],[SKU]],5,2)&amp;IF(MID(Table1[[#This Row],[SKU]], 7,1) ="L", "L", "")</f>
        <v>03</v>
      </c>
      <c r="Q859" s="2" t="str">
        <f>VLOOKUP(Table1[[#This Row],[Code Product Name]], ProductNameTable[], 3, FALSE)</f>
        <v>Neutral</v>
      </c>
      <c r="R859" s="2" t="str">
        <f>VLOOKUP(Table1[[#This Row],[Code Product Print]], ProductPrintTable[], 3, FALSE)</f>
        <v>Neutral</v>
      </c>
      <c r="S859" s="2"/>
    </row>
    <row r="860" spans="1:19" ht="15" x14ac:dyDescent="0.2">
      <c r="A860" t="s">
        <v>1527</v>
      </c>
      <c r="B860" t="b">
        <v>1</v>
      </c>
      <c r="C860" t="b">
        <v>0</v>
      </c>
      <c r="D860" t="s">
        <v>1528</v>
      </c>
      <c r="F860">
        <v>50</v>
      </c>
      <c r="H860" t="str">
        <f>VLOOKUP(Table1[[#This Row],[Code Product Line]],ProductLineTable[], 2,FALSE)</f>
        <v>Snappies</v>
      </c>
      <c r="I860" t="str">
        <f>VLOOKUP(Table1[[#This Row],[Code Product Name]], ProductNameTable[], 2, FALSE)</f>
        <v>Skirtalls</v>
      </c>
      <c r="J860" t="str">
        <f>VLOOKUP(Table1[[#This Row],[Code Product Print]], ProductPrintTable[], 2, FALSE)</f>
        <v>Puppers</v>
      </c>
      <c r="K860" s="2" t="str">
        <f>VLOOKUP(MID(Table1[[#This Row],[SKU]],5,2)&amp;IF(MID(Table1[[#This Row],[SKU]], 7,1) ="L", "L", ""), ProductSizeTable[], 2, FALSE)</f>
        <v>Large</v>
      </c>
      <c r="L860" s="2" t="str">
        <f>IF(Table1[[#This Row],[Gender Product Name]] = "Neutral", Table1[[#This Row],[Gender Product Print]])</f>
        <v>Neutral</v>
      </c>
      <c r="M860" s="2" t="str">
        <f>LEFT(Table1[[#This Row],[SKU]], 2)</f>
        <v>02</v>
      </c>
      <c r="N860" s="2" t="str">
        <f>LEFT(Table1[[#This Row],[SKU]], 4)</f>
        <v>0214</v>
      </c>
      <c r="O860" s="2" t="str">
        <f>MID(Table1[[#This Row],[SKU]],IF(MID(Table1[[#This Row],[SKU]], 7,1) ="L", 8, 7),2)</f>
        <v>PU</v>
      </c>
      <c r="P860" s="2" t="str">
        <f>MID(Table1[[#This Row],[SKU]],5,2)&amp;IF(MID(Table1[[#This Row],[SKU]], 7,1) ="L", "L", "")</f>
        <v>03</v>
      </c>
      <c r="Q860" s="2" t="str">
        <f>VLOOKUP(Table1[[#This Row],[Code Product Name]], ProductNameTable[], 3, FALSE)</f>
        <v>Neutral</v>
      </c>
      <c r="R860" s="2" t="str">
        <f>VLOOKUP(Table1[[#This Row],[Code Product Print]], ProductPrintTable[], 3, FALSE)</f>
        <v>Neutral</v>
      </c>
      <c r="S860" s="2"/>
    </row>
    <row r="861" spans="1:19" ht="15" x14ac:dyDescent="0.2">
      <c r="A861" t="s">
        <v>1529</v>
      </c>
      <c r="B861" t="b">
        <v>1</v>
      </c>
      <c r="C861" t="b">
        <v>0</v>
      </c>
      <c r="D861" t="s">
        <v>1530</v>
      </c>
      <c r="F861">
        <v>50</v>
      </c>
      <c r="H861" t="str">
        <f>VLOOKUP(Table1[[#This Row],[Code Product Line]],ProductLineTable[], 2,FALSE)</f>
        <v>Snappies</v>
      </c>
      <c r="I861" t="str">
        <f>VLOOKUP(Table1[[#This Row],[Code Product Name]], ProductNameTable[], 2, FALSE)</f>
        <v>Skirtalls</v>
      </c>
      <c r="J861" t="str">
        <f>VLOOKUP(Table1[[#This Row],[Code Product Print]], ProductPrintTable[], 2, FALSE)</f>
        <v>Rawrs</v>
      </c>
      <c r="K861" s="2" t="str">
        <f>VLOOKUP(MID(Table1[[#This Row],[SKU]],5,2)&amp;IF(MID(Table1[[#This Row],[SKU]], 7,1) ="L", "L", ""), ProductSizeTable[], 2, FALSE)</f>
        <v>Large</v>
      </c>
      <c r="L861" s="2" t="str">
        <f>IF(Table1[[#This Row],[Gender Product Name]] = "Neutral", Table1[[#This Row],[Gender Product Print]])</f>
        <v>Neutral</v>
      </c>
      <c r="M861" s="2" t="str">
        <f>LEFT(Table1[[#This Row],[SKU]], 2)</f>
        <v>02</v>
      </c>
      <c r="N861" s="2" t="str">
        <f>LEFT(Table1[[#This Row],[SKU]], 4)</f>
        <v>0214</v>
      </c>
      <c r="O861" s="2" t="str">
        <f>MID(Table1[[#This Row],[SKU]],IF(MID(Table1[[#This Row],[SKU]], 7,1) ="L", 8, 7),2)</f>
        <v>RA</v>
      </c>
      <c r="P861" s="2" t="str">
        <f>MID(Table1[[#This Row],[SKU]],5,2)&amp;IF(MID(Table1[[#This Row],[SKU]], 7,1) ="L", "L", "")</f>
        <v>03</v>
      </c>
      <c r="Q861" s="2" t="str">
        <f>VLOOKUP(Table1[[#This Row],[Code Product Name]], ProductNameTable[], 3, FALSE)</f>
        <v>Neutral</v>
      </c>
      <c r="R861" s="2" t="str">
        <f>VLOOKUP(Table1[[#This Row],[Code Product Print]], ProductPrintTable[], 3, FALSE)</f>
        <v>Neutral</v>
      </c>
      <c r="S861" s="2"/>
    </row>
    <row r="862" spans="1:19" ht="15" x14ac:dyDescent="0.2">
      <c r="A862" t="s">
        <v>1531</v>
      </c>
      <c r="B862" t="b">
        <v>1</v>
      </c>
      <c r="C862" t="b">
        <v>0</v>
      </c>
      <c r="D862" t="s">
        <v>1532</v>
      </c>
      <c r="F862">
        <v>50</v>
      </c>
      <c r="H862" t="str">
        <f>VLOOKUP(Table1[[#This Row],[Code Product Line]],ProductLineTable[], 2,FALSE)</f>
        <v>Snappies</v>
      </c>
      <c r="I862" t="str">
        <f>VLOOKUP(Table1[[#This Row],[Code Product Name]], ProductNameTable[], 2, FALSE)</f>
        <v>Skirtalls</v>
      </c>
      <c r="J862" t="str">
        <f>VLOOKUP(Table1[[#This Row],[Code Product Print]], ProductPrintTable[], 2, FALSE)</f>
        <v>Unicorns</v>
      </c>
      <c r="K862" s="2" t="str">
        <f>VLOOKUP(MID(Table1[[#This Row],[SKU]],5,2)&amp;IF(MID(Table1[[#This Row],[SKU]], 7,1) ="L", "L", ""), ProductSizeTable[], 2, FALSE)</f>
        <v>Large</v>
      </c>
      <c r="L862" s="2" t="str">
        <f>IF(Table1[[#This Row],[Gender Product Name]] = "Neutral", Table1[[#This Row],[Gender Product Print]])</f>
        <v>Female</v>
      </c>
      <c r="M862" s="2" t="str">
        <f>LEFT(Table1[[#This Row],[SKU]], 2)</f>
        <v>02</v>
      </c>
      <c r="N862" s="2" t="str">
        <f>LEFT(Table1[[#This Row],[SKU]], 4)</f>
        <v>0214</v>
      </c>
      <c r="O862" s="2" t="str">
        <f>MID(Table1[[#This Row],[SKU]],IF(MID(Table1[[#This Row],[SKU]], 7,1) ="L", 8, 7),2)</f>
        <v>UN</v>
      </c>
      <c r="P862" s="2" t="str">
        <f>MID(Table1[[#This Row],[SKU]],5,2)&amp;IF(MID(Table1[[#This Row],[SKU]], 7,1) ="L", "L", "")</f>
        <v>03</v>
      </c>
      <c r="Q862" s="2" t="str">
        <f>VLOOKUP(Table1[[#This Row],[Code Product Name]], ProductNameTable[], 3, FALSE)</f>
        <v>Neutral</v>
      </c>
      <c r="R862" s="2" t="str">
        <f>VLOOKUP(Table1[[#This Row],[Code Product Print]], ProductPrintTable[], 3, FALSE)</f>
        <v>Female</v>
      </c>
      <c r="S862" s="2"/>
    </row>
    <row r="863" spans="1:19" ht="15" x14ac:dyDescent="0.2">
      <c r="A863" t="s">
        <v>1533</v>
      </c>
      <c r="B863" t="b">
        <v>1</v>
      </c>
      <c r="C863" t="b">
        <v>0</v>
      </c>
      <c r="D863" t="s">
        <v>1534</v>
      </c>
      <c r="F863">
        <v>50</v>
      </c>
      <c r="H863" t="str">
        <f>VLOOKUP(Table1[[#This Row],[Code Product Line]],ProductLineTable[], 2,FALSE)</f>
        <v>Snappies</v>
      </c>
      <c r="I863" t="str">
        <f>VLOOKUP(Table1[[#This Row],[Code Product Name]], ProductNameTable[], 2, FALSE)</f>
        <v>Skirtalls</v>
      </c>
      <c r="J863" t="str">
        <f>VLOOKUP(Table1[[#This Row],[Code Product Print]], ProductPrintTable[], 2, FALSE)</f>
        <v>Black</v>
      </c>
      <c r="K863" s="2" t="str">
        <f>VLOOKUP(MID(Table1[[#This Row],[SKU]],5,2)&amp;IF(MID(Table1[[#This Row],[SKU]], 7,1) ="L", "L", ""), ProductSizeTable[], 2, FALSE)</f>
        <v>XL</v>
      </c>
      <c r="L863" s="2" t="str">
        <f>IF(Table1[[#This Row],[Gender Product Name]] = "Neutral", Table1[[#This Row],[Gender Product Print]])</f>
        <v>Neutral</v>
      </c>
      <c r="M863" s="2" t="str">
        <f>LEFT(Table1[[#This Row],[SKU]], 2)</f>
        <v>02</v>
      </c>
      <c r="N863" s="2" t="str">
        <f>LEFT(Table1[[#This Row],[SKU]], 4)</f>
        <v>0214</v>
      </c>
      <c r="O863" s="2" t="str">
        <f>MID(Table1[[#This Row],[SKU]],IF(MID(Table1[[#This Row],[SKU]], 7,1) ="L", 8, 7),2)</f>
        <v>BK</v>
      </c>
      <c r="P863" s="2" t="str">
        <f>MID(Table1[[#This Row],[SKU]],5,2)&amp;IF(MID(Table1[[#This Row],[SKU]], 7,1) ="L", "L", "")</f>
        <v>04</v>
      </c>
      <c r="Q863" s="2" t="str">
        <f>VLOOKUP(Table1[[#This Row],[Code Product Name]], ProductNameTable[], 3, FALSE)</f>
        <v>Neutral</v>
      </c>
      <c r="R863" s="2" t="str">
        <f>VLOOKUP(Table1[[#This Row],[Code Product Print]], ProductPrintTable[], 3, FALSE)</f>
        <v>Neutral</v>
      </c>
      <c r="S863" s="2"/>
    </row>
    <row r="864" spans="1:19" ht="15" x14ac:dyDescent="0.2">
      <c r="A864" t="s">
        <v>1535</v>
      </c>
      <c r="B864" t="b">
        <v>1</v>
      </c>
      <c r="C864" t="b">
        <v>0</v>
      </c>
      <c r="D864" t="s">
        <v>1536</v>
      </c>
      <c r="F864">
        <v>50</v>
      </c>
      <c r="H864" t="str">
        <f>VLOOKUP(Table1[[#This Row],[Code Product Line]],ProductLineTable[], 2,FALSE)</f>
        <v>Snappies</v>
      </c>
      <c r="I864" t="str">
        <f>VLOOKUP(Table1[[#This Row],[Code Product Name]], ProductNameTable[], 2, FALSE)</f>
        <v>Skirtalls</v>
      </c>
      <c r="J864" t="str">
        <f>VLOOKUP(Table1[[#This Row],[Code Product Print]], ProductPrintTable[], 2, FALSE)</f>
        <v>Blue</v>
      </c>
      <c r="K864" s="2" t="str">
        <f>VLOOKUP(MID(Table1[[#This Row],[SKU]],5,2)&amp;IF(MID(Table1[[#This Row],[SKU]], 7,1) ="L", "L", ""), ProductSizeTable[], 2, FALSE)</f>
        <v>XL</v>
      </c>
      <c r="L864" s="2" t="str">
        <f>IF(Table1[[#This Row],[Gender Product Name]] = "Neutral", Table1[[#This Row],[Gender Product Print]])</f>
        <v>Neutral</v>
      </c>
      <c r="M864" s="2" t="str">
        <f>LEFT(Table1[[#This Row],[SKU]], 2)</f>
        <v>02</v>
      </c>
      <c r="N864" s="2" t="str">
        <f>LEFT(Table1[[#This Row],[SKU]], 4)</f>
        <v>0214</v>
      </c>
      <c r="O864" s="2" t="str">
        <f>MID(Table1[[#This Row],[SKU]],IF(MID(Table1[[#This Row],[SKU]], 7,1) ="L", 8, 7),2)</f>
        <v>BL</v>
      </c>
      <c r="P864" s="2" t="str">
        <f>MID(Table1[[#This Row],[SKU]],5,2)&amp;IF(MID(Table1[[#This Row],[SKU]], 7,1) ="L", "L", "")</f>
        <v>04</v>
      </c>
      <c r="Q864" s="2" t="str">
        <f>VLOOKUP(Table1[[#This Row],[Code Product Name]], ProductNameTable[], 3, FALSE)</f>
        <v>Neutral</v>
      </c>
      <c r="R864" s="2" t="str">
        <f>VLOOKUP(Table1[[#This Row],[Code Product Print]], ProductPrintTable[], 3, FALSE)</f>
        <v>Neutral</v>
      </c>
      <c r="S864" s="2"/>
    </row>
    <row r="865" spans="1:19" ht="15" x14ac:dyDescent="0.2">
      <c r="A865" t="s">
        <v>1537</v>
      </c>
      <c r="B865" t="b">
        <v>1</v>
      </c>
      <c r="C865" t="b">
        <v>0</v>
      </c>
      <c r="D865" t="s">
        <v>1538</v>
      </c>
      <c r="F865">
        <v>50</v>
      </c>
      <c r="H865" t="str">
        <f>VLOOKUP(Table1[[#This Row],[Code Product Line]],ProductLineTable[], 2,FALSE)</f>
        <v>Snappies</v>
      </c>
      <c r="I865" t="str">
        <f>VLOOKUP(Table1[[#This Row],[Code Product Name]], ProductNameTable[], 2, FALSE)</f>
        <v>Skirtalls</v>
      </c>
      <c r="J865" t="str">
        <f>VLOOKUP(Table1[[#This Row],[Code Product Print]], ProductPrintTable[], 2, FALSE)</f>
        <v>Cammies</v>
      </c>
      <c r="K865" s="2" t="str">
        <f>VLOOKUP(MID(Table1[[#This Row],[SKU]],5,2)&amp;IF(MID(Table1[[#This Row],[SKU]], 7,1) ="L", "L", ""), ProductSizeTable[], 2, FALSE)</f>
        <v>XL</v>
      </c>
      <c r="L865" s="2" t="str">
        <f>IF(Table1[[#This Row],[Gender Product Name]] = "Neutral", Table1[[#This Row],[Gender Product Print]])</f>
        <v>Neutral</v>
      </c>
      <c r="M865" s="2" t="str">
        <f>LEFT(Table1[[#This Row],[SKU]], 2)</f>
        <v>02</v>
      </c>
      <c r="N865" s="2" t="str">
        <f>LEFT(Table1[[#This Row],[SKU]], 4)</f>
        <v>0214</v>
      </c>
      <c r="O865" s="2" t="str">
        <f>MID(Table1[[#This Row],[SKU]],IF(MID(Table1[[#This Row],[SKU]], 7,1) ="L", 8, 7),2)</f>
        <v>CA</v>
      </c>
      <c r="P865" s="2" t="str">
        <f>MID(Table1[[#This Row],[SKU]],5,2)&amp;IF(MID(Table1[[#This Row],[SKU]], 7,1) ="L", "L", "")</f>
        <v>04</v>
      </c>
      <c r="Q865" s="2" t="str">
        <f>VLOOKUP(Table1[[#This Row],[Code Product Name]], ProductNameTable[], 3, FALSE)</f>
        <v>Neutral</v>
      </c>
      <c r="R865" s="2" t="str">
        <f>VLOOKUP(Table1[[#This Row],[Code Product Print]], ProductPrintTable[], 3, FALSE)</f>
        <v>Neutral</v>
      </c>
      <c r="S865" s="2"/>
    </row>
    <row r="866" spans="1:19" ht="15" x14ac:dyDescent="0.2">
      <c r="A866" t="s">
        <v>1539</v>
      </c>
      <c r="B866" t="b">
        <v>1</v>
      </c>
      <c r="C866" t="b">
        <v>0</v>
      </c>
      <c r="D866" t="s">
        <v>1540</v>
      </c>
      <c r="F866">
        <v>50</v>
      </c>
      <c r="H866" t="str">
        <f>VLOOKUP(Table1[[#This Row],[Code Product Line]],ProductLineTable[], 2,FALSE)</f>
        <v>Snappies</v>
      </c>
      <c r="I866" t="str">
        <f>VLOOKUP(Table1[[#This Row],[Code Product Name]], ProductNameTable[], 2, FALSE)</f>
        <v>Skirtalls</v>
      </c>
      <c r="J866" t="str">
        <f>VLOOKUP(Table1[[#This Row],[Code Product Print]], ProductPrintTable[], 2, FALSE)</f>
        <v>Camelot</v>
      </c>
      <c r="K866" s="2" t="str">
        <f>VLOOKUP(MID(Table1[[#This Row],[SKU]],5,2)&amp;IF(MID(Table1[[#This Row],[SKU]], 7,1) ="L", "L", ""), ProductSizeTable[], 2, FALSE)</f>
        <v>XL</v>
      </c>
      <c r="L866" s="2" t="str">
        <f>IF(Table1[[#This Row],[Gender Product Name]] = "Neutral", Table1[[#This Row],[Gender Product Print]])</f>
        <v>Neutral</v>
      </c>
      <c r="M866" s="2" t="str">
        <f>LEFT(Table1[[#This Row],[SKU]], 2)</f>
        <v>02</v>
      </c>
      <c r="N866" s="2" t="str">
        <f>LEFT(Table1[[#This Row],[SKU]], 4)</f>
        <v>0214</v>
      </c>
      <c r="O866" s="2" t="str">
        <f>MID(Table1[[#This Row],[SKU]],IF(MID(Table1[[#This Row],[SKU]], 7,1) ="L", 8, 7),2)</f>
        <v>CL</v>
      </c>
      <c r="P866" s="2" t="str">
        <f>MID(Table1[[#This Row],[SKU]],5,2)&amp;IF(MID(Table1[[#This Row],[SKU]], 7,1) ="L", "L", "")</f>
        <v>04</v>
      </c>
      <c r="Q866" s="2" t="str">
        <f>VLOOKUP(Table1[[#This Row],[Code Product Name]], ProductNameTable[], 3, FALSE)</f>
        <v>Neutral</v>
      </c>
      <c r="R866" s="2" t="str">
        <f>VLOOKUP(Table1[[#This Row],[Code Product Print]], ProductPrintTable[], 3, FALSE)</f>
        <v>Neutral</v>
      </c>
      <c r="S866" s="2"/>
    </row>
    <row r="867" spans="1:19" ht="15" x14ac:dyDescent="0.2">
      <c r="A867" t="s">
        <v>1541</v>
      </c>
      <c r="B867" t="b">
        <v>1</v>
      </c>
      <c r="C867" t="b">
        <v>0</v>
      </c>
      <c r="D867" t="s">
        <v>1542</v>
      </c>
      <c r="F867">
        <v>50</v>
      </c>
      <c r="H867" t="str">
        <f>VLOOKUP(Table1[[#This Row],[Code Product Line]],ProductLineTable[], 2,FALSE)</f>
        <v>Snappies</v>
      </c>
      <c r="I867" t="str">
        <f>VLOOKUP(Table1[[#This Row],[Code Product Name]], ProductNameTable[], 2, FALSE)</f>
        <v>Skirtalls</v>
      </c>
      <c r="J867" t="str">
        <f>VLOOKUP(Table1[[#This Row],[Code Product Print]], ProductPrintTable[], 2, FALSE)</f>
        <v>Cammies Pink</v>
      </c>
      <c r="K867" s="2" t="str">
        <f>VLOOKUP(MID(Table1[[#This Row],[SKU]],5,2)&amp;IF(MID(Table1[[#This Row],[SKU]], 7,1) ="L", "L", ""), ProductSizeTable[], 2, FALSE)</f>
        <v>XL</v>
      </c>
      <c r="L867" s="2" t="str">
        <f>IF(Table1[[#This Row],[Gender Product Name]] = "Neutral", Table1[[#This Row],[Gender Product Print]])</f>
        <v>Female</v>
      </c>
      <c r="M867" s="2" t="str">
        <f>LEFT(Table1[[#This Row],[SKU]], 2)</f>
        <v>02</v>
      </c>
      <c r="N867" s="2" t="str">
        <f>LEFT(Table1[[#This Row],[SKU]], 4)</f>
        <v>0214</v>
      </c>
      <c r="O867" s="2" t="str">
        <f>MID(Table1[[#This Row],[SKU]],IF(MID(Table1[[#This Row],[SKU]], 7,1) ="L", 8, 7),2)</f>
        <v>CP</v>
      </c>
      <c r="P867" s="2" t="str">
        <f>MID(Table1[[#This Row],[SKU]],5,2)&amp;IF(MID(Table1[[#This Row],[SKU]], 7,1) ="L", "L", "")</f>
        <v>04</v>
      </c>
      <c r="Q867" s="2" t="str">
        <f>VLOOKUP(Table1[[#This Row],[Code Product Name]], ProductNameTable[], 3, FALSE)</f>
        <v>Neutral</v>
      </c>
      <c r="R867" s="2" t="str">
        <f>VLOOKUP(Table1[[#This Row],[Code Product Print]], ProductPrintTable[], 3, FALSE)</f>
        <v>Female</v>
      </c>
      <c r="S867" s="2"/>
    </row>
    <row r="868" spans="1:19" ht="15" x14ac:dyDescent="0.2">
      <c r="A868" t="s">
        <v>1543</v>
      </c>
      <c r="B868" t="b">
        <v>1</v>
      </c>
      <c r="C868" t="b">
        <v>0</v>
      </c>
      <c r="D868" t="s">
        <v>1544</v>
      </c>
      <c r="F868">
        <v>50</v>
      </c>
      <c r="H868" t="str">
        <f>VLOOKUP(Table1[[#This Row],[Code Product Line]],ProductLineTable[], 2,FALSE)</f>
        <v>Snappies</v>
      </c>
      <c r="I868" t="str">
        <f>VLOOKUP(Table1[[#This Row],[Code Product Name]], ProductNameTable[], 2, FALSE)</f>
        <v>Skirtalls</v>
      </c>
      <c r="J868" t="str">
        <f>VLOOKUP(Table1[[#This Row],[Code Product Print]], ProductPrintTable[], 2, FALSE)</f>
        <v>Galactic</v>
      </c>
      <c r="K868" s="2" t="str">
        <f>VLOOKUP(MID(Table1[[#This Row],[SKU]],5,2)&amp;IF(MID(Table1[[#This Row],[SKU]], 7,1) ="L", "L", ""), ProductSizeTable[], 2, FALSE)</f>
        <v>XL</v>
      </c>
      <c r="L868" s="2" t="str">
        <f>IF(Table1[[#This Row],[Gender Product Name]] = "Neutral", Table1[[#This Row],[Gender Product Print]])</f>
        <v>Neutral</v>
      </c>
      <c r="M868" s="2" t="str">
        <f>LEFT(Table1[[#This Row],[SKU]], 2)</f>
        <v>02</v>
      </c>
      <c r="N868" s="2" t="str">
        <f>LEFT(Table1[[#This Row],[SKU]], 4)</f>
        <v>0214</v>
      </c>
      <c r="O868" s="2" t="str">
        <f>MID(Table1[[#This Row],[SKU]],IF(MID(Table1[[#This Row],[SKU]], 7,1) ="L", 8, 7),2)</f>
        <v>GA</v>
      </c>
      <c r="P868" s="2" t="str">
        <f>MID(Table1[[#This Row],[SKU]],5,2)&amp;IF(MID(Table1[[#This Row],[SKU]], 7,1) ="L", "L", "")</f>
        <v>04</v>
      </c>
      <c r="Q868" s="2" t="str">
        <f>VLOOKUP(Table1[[#This Row],[Code Product Name]], ProductNameTable[], 3, FALSE)</f>
        <v>Neutral</v>
      </c>
      <c r="R868" s="2" t="str">
        <f>VLOOKUP(Table1[[#This Row],[Code Product Print]], ProductPrintTable[], 3, FALSE)</f>
        <v>Neutral</v>
      </c>
      <c r="S868" s="2"/>
    </row>
    <row r="869" spans="1:19" ht="15" x14ac:dyDescent="0.2">
      <c r="A869" t="s">
        <v>1545</v>
      </c>
      <c r="B869" t="b">
        <v>1</v>
      </c>
      <c r="C869" t="b">
        <v>0</v>
      </c>
      <c r="D869" t="s">
        <v>1546</v>
      </c>
      <c r="F869">
        <v>50</v>
      </c>
      <c r="H869" t="str">
        <f>VLOOKUP(Table1[[#This Row],[Code Product Line]],ProductLineTable[], 2,FALSE)</f>
        <v>Snappies</v>
      </c>
      <c r="I869" t="str">
        <f>VLOOKUP(Table1[[#This Row],[Code Product Name]], ProductNameTable[], 2, FALSE)</f>
        <v>Skirtalls</v>
      </c>
      <c r="J869" t="str">
        <f>VLOOKUP(Table1[[#This Row],[Code Product Print]], ProductPrintTable[], 2, FALSE)</f>
        <v>Overnights</v>
      </c>
      <c r="K869" s="2" t="str">
        <f>VLOOKUP(MID(Table1[[#This Row],[SKU]],5,2)&amp;IF(MID(Table1[[#This Row],[SKU]], 7,1) ="L", "L", ""), ProductSizeTable[], 2, FALSE)</f>
        <v>XL</v>
      </c>
      <c r="L869" s="2" t="str">
        <f>IF(Table1[[#This Row],[Gender Product Name]] = "Neutral", Table1[[#This Row],[Gender Product Print]])</f>
        <v>Neutral</v>
      </c>
      <c r="M869" s="2" t="str">
        <f>LEFT(Table1[[#This Row],[SKU]], 2)</f>
        <v>02</v>
      </c>
      <c r="N869" s="2" t="str">
        <f>LEFT(Table1[[#This Row],[SKU]], 4)</f>
        <v>0214</v>
      </c>
      <c r="O869" s="2" t="str">
        <f>MID(Table1[[#This Row],[SKU]],IF(MID(Table1[[#This Row],[SKU]], 7,1) ="L", 8, 7),2)</f>
        <v>ON</v>
      </c>
      <c r="P869" s="2" t="str">
        <f>MID(Table1[[#This Row],[SKU]],5,2)&amp;IF(MID(Table1[[#This Row],[SKU]], 7,1) ="L", "L", "")</f>
        <v>04</v>
      </c>
      <c r="Q869" s="2" t="str">
        <f>VLOOKUP(Table1[[#This Row],[Code Product Name]], ProductNameTable[], 3, FALSE)</f>
        <v>Neutral</v>
      </c>
      <c r="R869" s="2" t="str">
        <f>VLOOKUP(Table1[[#This Row],[Code Product Print]], ProductPrintTable[], 3, FALSE)</f>
        <v>Neutral</v>
      </c>
      <c r="S869" s="2"/>
    </row>
    <row r="870" spans="1:19" ht="15" x14ac:dyDescent="0.2">
      <c r="A870" t="s">
        <v>1547</v>
      </c>
      <c r="B870" t="b">
        <v>1</v>
      </c>
      <c r="C870" t="b">
        <v>0</v>
      </c>
      <c r="D870" t="s">
        <v>1548</v>
      </c>
      <c r="F870">
        <v>50</v>
      </c>
      <c r="H870" t="str">
        <f>VLOOKUP(Table1[[#This Row],[Code Product Line]],ProductLineTable[], 2,FALSE)</f>
        <v>Snappies</v>
      </c>
      <c r="I870" t="str">
        <f>VLOOKUP(Table1[[#This Row],[Code Product Name]], ProductNameTable[], 2, FALSE)</f>
        <v>Skirtalls</v>
      </c>
      <c r="J870" t="str">
        <f>VLOOKUP(Table1[[#This Row],[Code Product Print]], ProductPrintTable[], 2, FALSE)</f>
        <v>Puppers</v>
      </c>
      <c r="K870" s="2" t="str">
        <f>VLOOKUP(MID(Table1[[#This Row],[SKU]],5,2)&amp;IF(MID(Table1[[#This Row],[SKU]], 7,1) ="L", "L", ""), ProductSizeTable[], 2, FALSE)</f>
        <v>XL</v>
      </c>
      <c r="L870" s="2" t="str">
        <f>IF(Table1[[#This Row],[Gender Product Name]] = "Neutral", Table1[[#This Row],[Gender Product Print]])</f>
        <v>Neutral</v>
      </c>
      <c r="M870" s="2" t="str">
        <f>LEFT(Table1[[#This Row],[SKU]], 2)</f>
        <v>02</v>
      </c>
      <c r="N870" s="2" t="str">
        <f>LEFT(Table1[[#This Row],[SKU]], 4)</f>
        <v>0214</v>
      </c>
      <c r="O870" s="2" t="str">
        <f>MID(Table1[[#This Row],[SKU]],IF(MID(Table1[[#This Row],[SKU]], 7,1) ="L", 8, 7),2)</f>
        <v>PU</v>
      </c>
      <c r="P870" s="2" t="str">
        <f>MID(Table1[[#This Row],[SKU]],5,2)&amp;IF(MID(Table1[[#This Row],[SKU]], 7,1) ="L", "L", "")</f>
        <v>04</v>
      </c>
      <c r="Q870" s="2" t="str">
        <f>VLOOKUP(Table1[[#This Row],[Code Product Name]], ProductNameTable[], 3, FALSE)</f>
        <v>Neutral</v>
      </c>
      <c r="R870" s="2" t="str">
        <f>VLOOKUP(Table1[[#This Row],[Code Product Print]], ProductPrintTable[], 3, FALSE)</f>
        <v>Neutral</v>
      </c>
      <c r="S870" s="2"/>
    </row>
    <row r="871" spans="1:19" ht="15" x14ac:dyDescent="0.2">
      <c r="A871" t="s">
        <v>1549</v>
      </c>
      <c r="B871" t="b">
        <v>1</v>
      </c>
      <c r="C871" t="b">
        <v>0</v>
      </c>
      <c r="D871" t="s">
        <v>1550</v>
      </c>
      <c r="F871">
        <v>50</v>
      </c>
      <c r="H871" t="str">
        <f>VLOOKUP(Table1[[#This Row],[Code Product Line]],ProductLineTable[], 2,FALSE)</f>
        <v>Snappies</v>
      </c>
      <c r="I871" t="str">
        <f>VLOOKUP(Table1[[#This Row],[Code Product Name]], ProductNameTable[], 2, FALSE)</f>
        <v>Skirtalls</v>
      </c>
      <c r="J871" t="str">
        <f>VLOOKUP(Table1[[#This Row],[Code Product Print]], ProductPrintTable[], 2, FALSE)</f>
        <v>Rawrs</v>
      </c>
      <c r="K871" s="2" t="str">
        <f>VLOOKUP(MID(Table1[[#This Row],[SKU]],5,2)&amp;IF(MID(Table1[[#This Row],[SKU]], 7,1) ="L", "L", ""), ProductSizeTable[], 2, FALSE)</f>
        <v>XL</v>
      </c>
      <c r="L871" s="2" t="str">
        <f>IF(Table1[[#This Row],[Gender Product Name]] = "Neutral", Table1[[#This Row],[Gender Product Print]])</f>
        <v>Neutral</v>
      </c>
      <c r="M871" s="2" t="str">
        <f>LEFT(Table1[[#This Row],[SKU]], 2)</f>
        <v>02</v>
      </c>
      <c r="N871" s="2" t="str">
        <f>LEFT(Table1[[#This Row],[SKU]], 4)</f>
        <v>0214</v>
      </c>
      <c r="O871" s="2" t="str">
        <f>MID(Table1[[#This Row],[SKU]],IF(MID(Table1[[#This Row],[SKU]], 7,1) ="L", 8, 7),2)</f>
        <v>RA</v>
      </c>
      <c r="P871" s="2" t="str">
        <f>MID(Table1[[#This Row],[SKU]],5,2)&amp;IF(MID(Table1[[#This Row],[SKU]], 7,1) ="L", "L", "")</f>
        <v>04</v>
      </c>
      <c r="Q871" s="2" t="str">
        <f>VLOOKUP(Table1[[#This Row],[Code Product Name]], ProductNameTable[], 3, FALSE)</f>
        <v>Neutral</v>
      </c>
      <c r="R871" s="2" t="str">
        <f>VLOOKUP(Table1[[#This Row],[Code Product Print]], ProductPrintTable[], 3, FALSE)</f>
        <v>Neutral</v>
      </c>
      <c r="S871" s="2"/>
    </row>
    <row r="872" spans="1:19" ht="15" x14ac:dyDescent="0.2">
      <c r="A872" t="s">
        <v>1551</v>
      </c>
      <c r="B872" t="b">
        <v>1</v>
      </c>
      <c r="C872" t="b">
        <v>0</v>
      </c>
      <c r="D872" t="s">
        <v>1552</v>
      </c>
      <c r="F872">
        <v>50</v>
      </c>
      <c r="H872" t="str">
        <f>VLOOKUP(Table1[[#This Row],[Code Product Line]],ProductLineTable[], 2,FALSE)</f>
        <v>Snappies</v>
      </c>
      <c r="I872" t="str">
        <f>VLOOKUP(Table1[[#This Row],[Code Product Name]], ProductNameTable[], 2, FALSE)</f>
        <v>Skirtalls</v>
      </c>
      <c r="J872" t="str">
        <f>VLOOKUP(Table1[[#This Row],[Code Product Print]], ProductPrintTable[], 2, FALSE)</f>
        <v>Unicorns</v>
      </c>
      <c r="K872" s="2" t="str">
        <f>VLOOKUP(MID(Table1[[#This Row],[SKU]],5,2)&amp;IF(MID(Table1[[#This Row],[SKU]], 7,1) ="L", "L", ""), ProductSizeTable[], 2, FALSE)</f>
        <v>XL</v>
      </c>
      <c r="L872" s="2" t="str">
        <f>IF(Table1[[#This Row],[Gender Product Name]] = "Neutral", Table1[[#This Row],[Gender Product Print]])</f>
        <v>Female</v>
      </c>
      <c r="M872" s="2" t="str">
        <f>LEFT(Table1[[#This Row],[SKU]], 2)</f>
        <v>02</v>
      </c>
      <c r="N872" s="2" t="str">
        <f>LEFT(Table1[[#This Row],[SKU]], 4)</f>
        <v>0214</v>
      </c>
      <c r="O872" s="2" t="str">
        <f>MID(Table1[[#This Row],[SKU]],IF(MID(Table1[[#This Row],[SKU]], 7,1) ="L", 8, 7),2)</f>
        <v>UN</v>
      </c>
      <c r="P872" s="2" t="str">
        <f>MID(Table1[[#This Row],[SKU]],5,2)&amp;IF(MID(Table1[[#This Row],[SKU]], 7,1) ="L", "L", "")</f>
        <v>04</v>
      </c>
      <c r="Q872" s="2" t="str">
        <f>VLOOKUP(Table1[[#This Row],[Code Product Name]], ProductNameTable[], 3, FALSE)</f>
        <v>Neutral</v>
      </c>
      <c r="R872" s="2" t="str">
        <f>VLOOKUP(Table1[[#This Row],[Code Product Print]], ProductPrintTable[], 3, FALSE)</f>
        <v>Female</v>
      </c>
      <c r="S872" s="2"/>
    </row>
    <row r="873" spans="1:19" ht="15" x14ac:dyDescent="0.2">
      <c r="A873" t="s">
        <v>1553</v>
      </c>
      <c r="B873" t="b">
        <v>1</v>
      </c>
      <c r="C873" t="b">
        <v>0</v>
      </c>
      <c r="D873" t="s">
        <v>1554</v>
      </c>
      <c r="F873">
        <v>50</v>
      </c>
      <c r="H873" t="str">
        <f>VLOOKUP(Table1[[#This Row],[Code Product Line]],ProductLineTable[], 2,FALSE)</f>
        <v>Snappies</v>
      </c>
      <c r="I873" t="str">
        <f>VLOOKUP(Table1[[#This Row],[Code Product Name]], ProductNameTable[], 2, FALSE)</f>
        <v>Skirtalls</v>
      </c>
      <c r="J873" t="str">
        <f>VLOOKUP(Table1[[#This Row],[Code Product Print]], ProductPrintTable[], 2, FALSE)</f>
        <v>Black</v>
      </c>
      <c r="K873" s="2" t="str">
        <f>VLOOKUP(MID(Table1[[#This Row],[SKU]],5,2)&amp;IF(MID(Table1[[#This Row],[SKU]], 7,1) ="L", "L", ""), ProductSizeTable[], 2, FALSE)</f>
        <v>XXL</v>
      </c>
      <c r="L873" s="2" t="str">
        <f>IF(Table1[[#This Row],[Gender Product Name]] = "Neutral", Table1[[#This Row],[Gender Product Print]])</f>
        <v>Neutral</v>
      </c>
      <c r="M873" s="2" t="str">
        <f>LEFT(Table1[[#This Row],[SKU]], 2)</f>
        <v>02</v>
      </c>
      <c r="N873" s="2" t="str">
        <f>LEFT(Table1[[#This Row],[SKU]], 4)</f>
        <v>0214</v>
      </c>
      <c r="O873" s="2" t="str">
        <f>MID(Table1[[#This Row],[SKU]],IF(MID(Table1[[#This Row],[SKU]], 7,1) ="L", 8, 7),2)</f>
        <v>BK</v>
      </c>
      <c r="P873" s="2" t="str">
        <f>MID(Table1[[#This Row],[SKU]],5,2)&amp;IF(MID(Table1[[#This Row],[SKU]], 7,1) ="L", "L", "")</f>
        <v>05</v>
      </c>
      <c r="Q873" s="2" t="str">
        <f>VLOOKUP(Table1[[#This Row],[Code Product Name]], ProductNameTable[], 3, FALSE)</f>
        <v>Neutral</v>
      </c>
      <c r="R873" s="2" t="str">
        <f>VLOOKUP(Table1[[#This Row],[Code Product Print]], ProductPrintTable[], 3, FALSE)</f>
        <v>Neutral</v>
      </c>
      <c r="S873" s="2"/>
    </row>
    <row r="874" spans="1:19" ht="15" x14ac:dyDescent="0.2">
      <c r="A874" t="s">
        <v>1555</v>
      </c>
      <c r="B874" t="b">
        <v>1</v>
      </c>
      <c r="C874" t="b">
        <v>0</v>
      </c>
      <c r="D874" t="s">
        <v>1556</v>
      </c>
      <c r="F874">
        <v>50</v>
      </c>
      <c r="H874" t="str">
        <f>VLOOKUP(Table1[[#This Row],[Code Product Line]],ProductLineTable[], 2,FALSE)</f>
        <v>Snappies</v>
      </c>
      <c r="I874" t="str">
        <f>VLOOKUP(Table1[[#This Row],[Code Product Name]], ProductNameTable[], 2, FALSE)</f>
        <v>Skirtalls</v>
      </c>
      <c r="J874" t="str">
        <f>VLOOKUP(Table1[[#This Row],[Code Product Print]], ProductPrintTable[], 2, FALSE)</f>
        <v>Blue</v>
      </c>
      <c r="K874" s="2" t="str">
        <f>VLOOKUP(MID(Table1[[#This Row],[SKU]],5,2)&amp;IF(MID(Table1[[#This Row],[SKU]], 7,1) ="L", "L", ""), ProductSizeTable[], 2, FALSE)</f>
        <v>XXL</v>
      </c>
      <c r="L874" s="2" t="str">
        <f>IF(Table1[[#This Row],[Gender Product Name]] = "Neutral", Table1[[#This Row],[Gender Product Print]])</f>
        <v>Neutral</v>
      </c>
      <c r="M874" s="2" t="str">
        <f>LEFT(Table1[[#This Row],[SKU]], 2)</f>
        <v>02</v>
      </c>
      <c r="N874" s="2" t="str">
        <f>LEFT(Table1[[#This Row],[SKU]], 4)</f>
        <v>0214</v>
      </c>
      <c r="O874" s="2" t="str">
        <f>MID(Table1[[#This Row],[SKU]],IF(MID(Table1[[#This Row],[SKU]], 7,1) ="L", 8, 7),2)</f>
        <v>BL</v>
      </c>
      <c r="P874" s="2" t="str">
        <f>MID(Table1[[#This Row],[SKU]],5,2)&amp;IF(MID(Table1[[#This Row],[SKU]], 7,1) ="L", "L", "")</f>
        <v>05</v>
      </c>
      <c r="Q874" s="2" t="str">
        <f>VLOOKUP(Table1[[#This Row],[Code Product Name]], ProductNameTable[], 3, FALSE)</f>
        <v>Neutral</v>
      </c>
      <c r="R874" s="2" t="str">
        <f>VLOOKUP(Table1[[#This Row],[Code Product Print]], ProductPrintTable[], 3, FALSE)</f>
        <v>Neutral</v>
      </c>
      <c r="S874" s="2"/>
    </row>
    <row r="875" spans="1:19" ht="15" x14ac:dyDescent="0.2">
      <c r="A875" t="s">
        <v>1557</v>
      </c>
      <c r="B875" t="b">
        <v>1</v>
      </c>
      <c r="C875" t="b">
        <v>0</v>
      </c>
      <c r="D875" t="s">
        <v>1558</v>
      </c>
      <c r="F875">
        <v>50</v>
      </c>
      <c r="H875" t="str">
        <f>VLOOKUP(Table1[[#This Row],[Code Product Line]],ProductLineTable[], 2,FALSE)</f>
        <v>Snappies</v>
      </c>
      <c r="I875" t="str">
        <f>VLOOKUP(Table1[[#This Row],[Code Product Name]], ProductNameTable[], 2, FALSE)</f>
        <v>Skirtalls</v>
      </c>
      <c r="J875" t="str">
        <f>VLOOKUP(Table1[[#This Row],[Code Product Print]], ProductPrintTable[], 2, FALSE)</f>
        <v>Cammies</v>
      </c>
      <c r="K875" s="2" t="str">
        <f>VLOOKUP(MID(Table1[[#This Row],[SKU]],5,2)&amp;IF(MID(Table1[[#This Row],[SKU]], 7,1) ="L", "L", ""), ProductSizeTable[], 2, FALSE)</f>
        <v>XXL</v>
      </c>
      <c r="L875" s="2" t="str">
        <f>IF(Table1[[#This Row],[Gender Product Name]] = "Neutral", Table1[[#This Row],[Gender Product Print]])</f>
        <v>Neutral</v>
      </c>
      <c r="M875" s="2" t="str">
        <f>LEFT(Table1[[#This Row],[SKU]], 2)</f>
        <v>02</v>
      </c>
      <c r="N875" s="2" t="str">
        <f>LEFT(Table1[[#This Row],[SKU]], 4)</f>
        <v>0214</v>
      </c>
      <c r="O875" s="2" t="str">
        <f>MID(Table1[[#This Row],[SKU]],IF(MID(Table1[[#This Row],[SKU]], 7,1) ="L", 8, 7),2)</f>
        <v>CA</v>
      </c>
      <c r="P875" s="2" t="str">
        <f>MID(Table1[[#This Row],[SKU]],5,2)&amp;IF(MID(Table1[[#This Row],[SKU]], 7,1) ="L", "L", "")</f>
        <v>05</v>
      </c>
      <c r="Q875" s="2" t="str">
        <f>VLOOKUP(Table1[[#This Row],[Code Product Name]], ProductNameTable[], 3, FALSE)</f>
        <v>Neutral</v>
      </c>
      <c r="R875" s="2" t="str">
        <f>VLOOKUP(Table1[[#This Row],[Code Product Print]], ProductPrintTable[], 3, FALSE)</f>
        <v>Neutral</v>
      </c>
      <c r="S875" s="2"/>
    </row>
    <row r="876" spans="1:19" ht="15" x14ac:dyDescent="0.2">
      <c r="A876" t="s">
        <v>1559</v>
      </c>
      <c r="B876" t="b">
        <v>1</v>
      </c>
      <c r="C876" t="b">
        <v>0</v>
      </c>
      <c r="D876" t="s">
        <v>1560</v>
      </c>
      <c r="F876">
        <v>50</v>
      </c>
      <c r="H876" t="str">
        <f>VLOOKUP(Table1[[#This Row],[Code Product Line]],ProductLineTable[], 2,FALSE)</f>
        <v>Snappies</v>
      </c>
      <c r="I876" t="str">
        <f>VLOOKUP(Table1[[#This Row],[Code Product Name]], ProductNameTable[], 2, FALSE)</f>
        <v>Skirtalls</v>
      </c>
      <c r="J876" t="str">
        <f>VLOOKUP(Table1[[#This Row],[Code Product Print]], ProductPrintTable[], 2, FALSE)</f>
        <v>Camelot</v>
      </c>
      <c r="K876" s="2" t="str">
        <f>VLOOKUP(MID(Table1[[#This Row],[SKU]],5,2)&amp;IF(MID(Table1[[#This Row],[SKU]], 7,1) ="L", "L", ""), ProductSizeTable[], 2, FALSE)</f>
        <v>XXL</v>
      </c>
      <c r="L876" s="2" t="str">
        <f>IF(Table1[[#This Row],[Gender Product Name]] = "Neutral", Table1[[#This Row],[Gender Product Print]])</f>
        <v>Neutral</v>
      </c>
      <c r="M876" s="2" t="str">
        <f>LEFT(Table1[[#This Row],[SKU]], 2)</f>
        <v>02</v>
      </c>
      <c r="N876" s="2" t="str">
        <f>LEFT(Table1[[#This Row],[SKU]], 4)</f>
        <v>0214</v>
      </c>
      <c r="O876" s="2" t="str">
        <f>MID(Table1[[#This Row],[SKU]],IF(MID(Table1[[#This Row],[SKU]], 7,1) ="L", 8, 7),2)</f>
        <v>CL</v>
      </c>
      <c r="P876" s="2" t="str">
        <f>MID(Table1[[#This Row],[SKU]],5,2)&amp;IF(MID(Table1[[#This Row],[SKU]], 7,1) ="L", "L", "")</f>
        <v>05</v>
      </c>
      <c r="Q876" s="2" t="str">
        <f>VLOOKUP(Table1[[#This Row],[Code Product Name]], ProductNameTable[], 3, FALSE)</f>
        <v>Neutral</v>
      </c>
      <c r="R876" s="2" t="str">
        <f>VLOOKUP(Table1[[#This Row],[Code Product Print]], ProductPrintTable[], 3, FALSE)</f>
        <v>Neutral</v>
      </c>
      <c r="S876" s="2"/>
    </row>
    <row r="877" spans="1:19" ht="15" x14ac:dyDescent="0.2">
      <c r="A877" t="s">
        <v>1561</v>
      </c>
      <c r="B877" t="b">
        <v>1</v>
      </c>
      <c r="C877" t="b">
        <v>0</v>
      </c>
      <c r="D877" t="s">
        <v>1562</v>
      </c>
      <c r="F877">
        <v>50</v>
      </c>
      <c r="H877" t="str">
        <f>VLOOKUP(Table1[[#This Row],[Code Product Line]],ProductLineTable[], 2,FALSE)</f>
        <v>Snappies</v>
      </c>
      <c r="I877" t="str">
        <f>VLOOKUP(Table1[[#This Row],[Code Product Name]], ProductNameTable[], 2, FALSE)</f>
        <v>Skirtalls</v>
      </c>
      <c r="J877" t="str">
        <f>VLOOKUP(Table1[[#This Row],[Code Product Print]], ProductPrintTable[], 2, FALSE)</f>
        <v>Cammies Pink</v>
      </c>
      <c r="K877" s="2" t="str">
        <f>VLOOKUP(MID(Table1[[#This Row],[SKU]],5,2)&amp;IF(MID(Table1[[#This Row],[SKU]], 7,1) ="L", "L", ""), ProductSizeTable[], 2, FALSE)</f>
        <v>XXL</v>
      </c>
      <c r="L877" s="2" t="str">
        <f>IF(Table1[[#This Row],[Gender Product Name]] = "Neutral", Table1[[#This Row],[Gender Product Print]])</f>
        <v>Female</v>
      </c>
      <c r="M877" s="2" t="str">
        <f>LEFT(Table1[[#This Row],[SKU]], 2)</f>
        <v>02</v>
      </c>
      <c r="N877" s="2" t="str">
        <f>LEFT(Table1[[#This Row],[SKU]], 4)</f>
        <v>0214</v>
      </c>
      <c r="O877" s="2" t="str">
        <f>MID(Table1[[#This Row],[SKU]],IF(MID(Table1[[#This Row],[SKU]], 7,1) ="L", 8, 7),2)</f>
        <v>CP</v>
      </c>
      <c r="P877" s="2" t="str">
        <f>MID(Table1[[#This Row],[SKU]],5,2)&amp;IF(MID(Table1[[#This Row],[SKU]], 7,1) ="L", "L", "")</f>
        <v>05</v>
      </c>
      <c r="Q877" s="2" t="str">
        <f>VLOOKUP(Table1[[#This Row],[Code Product Name]], ProductNameTable[], 3, FALSE)</f>
        <v>Neutral</v>
      </c>
      <c r="R877" s="2" t="str">
        <f>VLOOKUP(Table1[[#This Row],[Code Product Print]], ProductPrintTable[], 3, FALSE)</f>
        <v>Female</v>
      </c>
      <c r="S877" s="2"/>
    </row>
    <row r="878" spans="1:19" ht="15" x14ac:dyDescent="0.2">
      <c r="A878" t="s">
        <v>1563</v>
      </c>
      <c r="B878" t="b">
        <v>1</v>
      </c>
      <c r="C878" t="b">
        <v>0</v>
      </c>
      <c r="D878" t="s">
        <v>1564</v>
      </c>
      <c r="F878">
        <v>50</v>
      </c>
      <c r="H878" t="str">
        <f>VLOOKUP(Table1[[#This Row],[Code Product Line]],ProductLineTable[], 2,FALSE)</f>
        <v>Snappies</v>
      </c>
      <c r="I878" t="str">
        <f>VLOOKUP(Table1[[#This Row],[Code Product Name]], ProductNameTable[], 2, FALSE)</f>
        <v>Skirtalls</v>
      </c>
      <c r="J878" t="str">
        <f>VLOOKUP(Table1[[#This Row],[Code Product Print]], ProductPrintTable[], 2, FALSE)</f>
        <v>Galactic</v>
      </c>
      <c r="K878" s="2" t="str">
        <f>VLOOKUP(MID(Table1[[#This Row],[SKU]],5,2)&amp;IF(MID(Table1[[#This Row],[SKU]], 7,1) ="L", "L", ""), ProductSizeTable[], 2, FALSE)</f>
        <v>XXL</v>
      </c>
      <c r="L878" s="2" t="str">
        <f>IF(Table1[[#This Row],[Gender Product Name]] = "Neutral", Table1[[#This Row],[Gender Product Print]])</f>
        <v>Neutral</v>
      </c>
      <c r="M878" s="2" t="str">
        <f>LEFT(Table1[[#This Row],[SKU]], 2)</f>
        <v>02</v>
      </c>
      <c r="N878" s="2" t="str">
        <f>LEFT(Table1[[#This Row],[SKU]], 4)</f>
        <v>0214</v>
      </c>
      <c r="O878" s="2" t="str">
        <f>MID(Table1[[#This Row],[SKU]],IF(MID(Table1[[#This Row],[SKU]], 7,1) ="L", 8, 7),2)</f>
        <v>GA</v>
      </c>
      <c r="P878" s="2" t="str">
        <f>MID(Table1[[#This Row],[SKU]],5,2)&amp;IF(MID(Table1[[#This Row],[SKU]], 7,1) ="L", "L", "")</f>
        <v>05</v>
      </c>
      <c r="Q878" s="2" t="str">
        <f>VLOOKUP(Table1[[#This Row],[Code Product Name]], ProductNameTable[], 3, FALSE)</f>
        <v>Neutral</v>
      </c>
      <c r="R878" s="2" t="str">
        <f>VLOOKUP(Table1[[#This Row],[Code Product Print]], ProductPrintTable[], 3, FALSE)</f>
        <v>Neutral</v>
      </c>
      <c r="S878" s="2"/>
    </row>
    <row r="879" spans="1:19" ht="15" x14ac:dyDescent="0.2">
      <c r="A879" t="s">
        <v>1565</v>
      </c>
      <c r="B879" t="b">
        <v>1</v>
      </c>
      <c r="C879" t="b">
        <v>0</v>
      </c>
      <c r="D879" t="s">
        <v>1566</v>
      </c>
      <c r="F879">
        <v>50</v>
      </c>
      <c r="H879" t="str">
        <f>VLOOKUP(Table1[[#This Row],[Code Product Line]],ProductLineTable[], 2,FALSE)</f>
        <v>Snappies</v>
      </c>
      <c r="I879" t="str">
        <f>VLOOKUP(Table1[[#This Row],[Code Product Name]], ProductNameTable[], 2, FALSE)</f>
        <v>Skirtalls</v>
      </c>
      <c r="J879" t="str">
        <f>VLOOKUP(Table1[[#This Row],[Code Product Print]], ProductPrintTable[], 2, FALSE)</f>
        <v>Overnights</v>
      </c>
      <c r="K879" s="2" t="str">
        <f>VLOOKUP(MID(Table1[[#This Row],[SKU]],5,2)&amp;IF(MID(Table1[[#This Row],[SKU]], 7,1) ="L", "L", ""), ProductSizeTable[], 2, FALSE)</f>
        <v>XXL</v>
      </c>
      <c r="L879" s="2" t="str">
        <f>IF(Table1[[#This Row],[Gender Product Name]] = "Neutral", Table1[[#This Row],[Gender Product Print]])</f>
        <v>Neutral</v>
      </c>
      <c r="M879" s="2" t="str">
        <f>LEFT(Table1[[#This Row],[SKU]], 2)</f>
        <v>02</v>
      </c>
      <c r="N879" s="2" t="str">
        <f>LEFT(Table1[[#This Row],[SKU]], 4)</f>
        <v>0214</v>
      </c>
      <c r="O879" s="2" t="str">
        <f>MID(Table1[[#This Row],[SKU]],IF(MID(Table1[[#This Row],[SKU]], 7,1) ="L", 8, 7),2)</f>
        <v>ON</v>
      </c>
      <c r="P879" s="2" t="str">
        <f>MID(Table1[[#This Row],[SKU]],5,2)&amp;IF(MID(Table1[[#This Row],[SKU]], 7,1) ="L", "L", "")</f>
        <v>05</v>
      </c>
      <c r="Q879" s="2" t="str">
        <f>VLOOKUP(Table1[[#This Row],[Code Product Name]], ProductNameTable[], 3, FALSE)</f>
        <v>Neutral</v>
      </c>
      <c r="R879" s="2" t="str">
        <f>VLOOKUP(Table1[[#This Row],[Code Product Print]], ProductPrintTable[], 3, FALSE)</f>
        <v>Neutral</v>
      </c>
      <c r="S879" s="2"/>
    </row>
    <row r="880" spans="1:19" ht="15" x14ac:dyDescent="0.2">
      <c r="A880" t="s">
        <v>1567</v>
      </c>
      <c r="B880" t="b">
        <v>1</v>
      </c>
      <c r="C880" t="b">
        <v>0</v>
      </c>
      <c r="D880" t="s">
        <v>1568</v>
      </c>
      <c r="F880">
        <v>50</v>
      </c>
      <c r="H880" t="str">
        <f>VLOOKUP(Table1[[#This Row],[Code Product Line]],ProductLineTable[], 2,FALSE)</f>
        <v>Snappies</v>
      </c>
      <c r="I880" t="str">
        <f>VLOOKUP(Table1[[#This Row],[Code Product Name]], ProductNameTable[], 2, FALSE)</f>
        <v>Skirtalls</v>
      </c>
      <c r="J880" t="str">
        <f>VLOOKUP(Table1[[#This Row],[Code Product Print]], ProductPrintTable[], 2, FALSE)</f>
        <v>Puppers</v>
      </c>
      <c r="K880" s="2" t="str">
        <f>VLOOKUP(MID(Table1[[#This Row],[SKU]],5,2)&amp;IF(MID(Table1[[#This Row],[SKU]], 7,1) ="L", "L", ""), ProductSizeTable[], 2, FALSE)</f>
        <v>XXL</v>
      </c>
      <c r="L880" s="2" t="str">
        <f>IF(Table1[[#This Row],[Gender Product Name]] = "Neutral", Table1[[#This Row],[Gender Product Print]])</f>
        <v>Neutral</v>
      </c>
      <c r="M880" s="2" t="str">
        <f>LEFT(Table1[[#This Row],[SKU]], 2)</f>
        <v>02</v>
      </c>
      <c r="N880" s="2" t="str">
        <f>LEFT(Table1[[#This Row],[SKU]], 4)</f>
        <v>0214</v>
      </c>
      <c r="O880" s="2" t="str">
        <f>MID(Table1[[#This Row],[SKU]],IF(MID(Table1[[#This Row],[SKU]], 7,1) ="L", 8, 7),2)</f>
        <v>PU</v>
      </c>
      <c r="P880" s="2" t="str">
        <f>MID(Table1[[#This Row],[SKU]],5,2)&amp;IF(MID(Table1[[#This Row],[SKU]], 7,1) ="L", "L", "")</f>
        <v>05</v>
      </c>
      <c r="Q880" s="2" t="str">
        <f>VLOOKUP(Table1[[#This Row],[Code Product Name]], ProductNameTable[], 3, FALSE)</f>
        <v>Neutral</v>
      </c>
      <c r="R880" s="2" t="str">
        <f>VLOOKUP(Table1[[#This Row],[Code Product Print]], ProductPrintTable[], 3, FALSE)</f>
        <v>Neutral</v>
      </c>
      <c r="S880" s="2"/>
    </row>
    <row r="881" spans="1:19" ht="15" x14ac:dyDescent="0.2">
      <c r="A881" t="s">
        <v>1569</v>
      </c>
      <c r="B881" t="b">
        <v>1</v>
      </c>
      <c r="C881" t="b">
        <v>0</v>
      </c>
      <c r="D881" t="s">
        <v>1570</v>
      </c>
      <c r="F881">
        <v>50</v>
      </c>
      <c r="H881" t="str">
        <f>VLOOKUP(Table1[[#This Row],[Code Product Line]],ProductLineTable[], 2,FALSE)</f>
        <v>Snappies</v>
      </c>
      <c r="I881" t="str">
        <f>VLOOKUP(Table1[[#This Row],[Code Product Name]], ProductNameTable[], 2, FALSE)</f>
        <v>Skirtalls</v>
      </c>
      <c r="J881" t="str">
        <f>VLOOKUP(Table1[[#This Row],[Code Product Print]], ProductPrintTable[], 2, FALSE)</f>
        <v>Rawrs</v>
      </c>
      <c r="K881" s="2" t="str">
        <f>VLOOKUP(MID(Table1[[#This Row],[SKU]],5,2)&amp;IF(MID(Table1[[#This Row],[SKU]], 7,1) ="L", "L", ""), ProductSizeTable[], 2, FALSE)</f>
        <v>XXL</v>
      </c>
      <c r="L881" s="2" t="str">
        <f>IF(Table1[[#This Row],[Gender Product Name]] = "Neutral", Table1[[#This Row],[Gender Product Print]])</f>
        <v>Neutral</v>
      </c>
      <c r="M881" s="2" t="str">
        <f>LEFT(Table1[[#This Row],[SKU]], 2)</f>
        <v>02</v>
      </c>
      <c r="N881" s="2" t="str">
        <f>LEFT(Table1[[#This Row],[SKU]], 4)</f>
        <v>0214</v>
      </c>
      <c r="O881" s="2" t="str">
        <f>MID(Table1[[#This Row],[SKU]],IF(MID(Table1[[#This Row],[SKU]], 7,1) ="L", 8, 7),2)</f>
        <v>RA</v>
      </c>
      <c r="P881" s="2" t="str">
        <f>MID(Table1[[#This Row],[SKU]],5,2)&amp;IF(MID(Table1[[#This Row],[SKU]], 7,1) ="L", "L", "")</f>
        <v>05</v>
      </c>
      <c r="Q881" s="2" t="str">
        <f>VLOOKUP(Table1[[#This Row],[Code Product Name]], ProductNameTable[], 3, FALSE)</f>
        <v>Neutral</v>
      </c>
      <c r="R881" s="2" t="str">
        <f>VLOOKUP(Table1[[#This Row],[Code Product Print]], ProductPrintTable[], 3, FALSE)</f>
        <v>Neutral</v>
      </c>
      <c r="S881" s="2"/>
    </row>
    <row r="882" spans="1:19" ht="15" x14ac:dyDescent="0.2">
      <c r="A882" t="s">
        <v>1571</v>
      </c>
      <c r="B882" t="b">
        <v>1</v>
      </c>
      <c r="C882" t="b">
        <v>0</v>
      </c>
      <c r="D882" t="s">
        <v>1572</v>
      </c>
      <c r="F882">
        <v>50</v>
      </c>
      <c r="H882" t="str">
        <f>VLOOKUP(Table1[[#This Row],[Code Product Line]],ProductLineTable[], 2,FALSE)</f>
        <v>Snappies</v>
      </c>
      <c r="I882" t="str">
        <f>VLOOKUP(Table1[[#This Row],[Code Product Name]], ProductNameTable[], 2, FALSE)</f>
        <v>Skirtalls</v>
      </c>
      <c r="J882" t="str">
        <f>VLOOKUP(Table1[[#This Row],[Code Product Print]], ProductPrintTable[], 2, FALSE)</f>
        <v>Unicorns</v>
      </c>
      <c r="K882" s="2" t="str">
        <f>VLOOKUP(MID(Table1[[#This Row],[SKU]],5,2)&amp;IF(MID(Table1[[#This Row],[SKU]], 7,1) ="L", "L", ""), ProductSizeTable[], 2, FALSE)</f>
        <v>XXL</v>
      </c>
      <c r="L882" s="2" t="str">
        <f>IF(Table1[[#This Row],[Gender Product Name]] = "Neutral", Table1[[#This Row],[Gender Product Print]])</f>
        <v>Female</v>
      </c>
      <c r="M882" s="2" t="str">
        <f>LEFT(Table1[[#This Row],[SKU]], 2)</f>
        <v>02</v>
      </c>
      <c r="N882" s="2" t="str">
        <f>LEFT(Table1[[#This Row],[SKU]], 4)</f>
        <v>0214</v>
      </c>
      <c r="O882" s="2" t="str">
        <f>MID(Table1[[#This Row],[SKU]],IF(MID(Table1[[#This Row],[SKU]], 7,1) ="L", 8, 7),2)</f>
        <v>UN</v>
      </c>
      <c r="P882" s="2" t="str">
        <f>MID(Table1[[#This Row],[SKU]],5,2)&amp;IF(MID(Table1[[#This Row],[SKU]], 7,1) ="L", "L", "")</f>
        <v>05</v>
      </c>
      <c r="Q882" s="2" t="str">
        <f>VLOOKUP(Table1[[#This Row],[Code Product Name]], ProductNameTable[], 3, FALSE)</f>
        <v>Neutral</v>
      </c>
      <c r="R882" s="2" t="str">
        <f>VLOOKUP(Table1[[#This Row],[Code Product Print]], ProductPrintTable[], 3, FALSE)</f>
        <v>Female</v>
      </c>
      <c r="S882" s="2"/>
    </row>
    <row r="883" spans="1:19" ht="15" x14ac:dyDescent="0.2">
      <c r="A883" t="s">
        <v>1573</v>
      </c>
      <c r="B883" t="b">
        <v>0</v>
      </c>
      <c r="C883" t="b">
        <v>0</v>
      </c>
      <c r="D883" t="s">
        <v>1574</v>
      </c>
      <c r="F883">
        <v>10</v>
      </c>
      <c r="H883" t="str">
        <f>VLOOKUP(Table1[[#This Row],[Code Product Line]],ProductLineTable[], 2,FALSE)</f>
        <v>Underwear</v>
      </c>
      <c r="I883" t="str">
        <f>VLOOKUP(Table1[[#This Row],[Code Product Name]], ProductNameTable[], 2, FALSE)</f>
        <v>Underwear</v>
      </c>
      <c r="J883" t="str">
        <f>VLOOKUP(Table1[[#This Row],[Code Product Print]], ProductPrintTable[], 2, FALSE)</f>
        <v>White</v>
      </c>
      <c r="K883" s="2" t="str">
        <f>VLOOKUP(MID(Table1[[#This Row],[SKU]],5,2)&amp;IF(MID(Table1[[#This Row],[SKU]], 7,1) ="L", "L", ""), ProductSizeTable[], 2, FALSE)</f>
        <v>Small</v>
      </c>
      <c r="L883" s="2" t="str">
        <f>IF(Table1[[#This Row],[Gender Product Name]] = "Neutral", Table1[[#This Row],[Gender Product Print]])</f>
        <v>Neutral</v>
      </c>
      <c r="M883" s="2" t="str">
        <f>LEFT(Table1[[#This Row],[SKU]], 2)</f>
        <v>03</v>
      </c>
      <c r="N883" s="2" t="str">
        <f>LEFT(Table1[[#This Row],[SKU]], 4)</f>
        <v>0302</v>
      </c>
      <c r="O883" s="2" t="str">
        <f>MID(Table1[[#This Row],[SKU]],IF(MID(Table1[[#This Row],[SKU]], 7,1) ="L", 8, 7),2)</f>
        <v>WH</v>
      </c>
      <c r="P883" s="2" t="str">
        <f>MID(Table1[[#This Row],[SKU]],5,2)&amp;IF(MID(Table1[[#This Row],[SKU]], 7,1) ="L", "L", "")</f>
        <v>01</v>
      </c>
      <c r="Q883" s="2" t="str">
        <f>VLOOKUP(Table1[[#This Row],[Code Product Name]], ProductNameTable[], 3, FALSE)</f>
        <v>Neutral</v>
      </c>
      <c r="R883" s="2" t="str">
        <f>VLOOKUP(Table1[[#This Row],[Code Product Print]], ProductPrintTable[], 3, FALSE)</f>
        <v>Neutral</v>
      </c>
      <c r="S883" s="2" t="s">
        <v>2583</v>
      </c>
    </row>
    <row r="884" spans="1:19" ht="15" x14ac:dyDescent="0.2">
      <c r="A884" t="s">
        <v>1575</v>
      </c>
      <c r="B884" t="b">
        <v>0</v>
      </c>
      <c r="C884" t="b">
        <v>0</v>
      </c>
      <c r="D884" t="s">
        <v>1576</v>
      </c>
      <c r="F884">
        <v>10</v>
      </c>
      <c r="H884" t="str">
        <f>VLOOKUP(Table1[[#This Row],[Code Product Line]],ProductLineTable[], 2,FALSE)</f>
        <v>Underwear</v>
      </c>
      <c r="I884" t="str">
        <f>VLOOKUP(Table1[[#This Row],[Code Product Name]], ProductNameTable[], 2, FALSE)</f>
        <v>Underwear</v>
      </c>
      <c r="J884" t="str">
        <f>VLOOKUP(Table1[[#This Row],[Code Product Print]], ProductPrintTable[], 2, FALSE)</f>
        <v>White</v>
      </c>
      <c r="K884" s="2" t="str">
        <f>VLOOKUP(MID(Table1[[#This Row],[SKU]],5,2)&amp;IF(MID(Table1[[#This Row],[SKU]], 7,1) ="L", "L", ""), ProductSizeTable[], 2, FALSE)</f>
        <v>Small</v>
      </c>
      <c r="L884" s="2" t="str">
        <f>IF(Table1[[#This Row],[Gender Product Name]] = "Neutral", Table1[[#This Row],[Gender Product Print]])</f>
        <v>Neutral</v>
      </c>
      <c r="M884" s="2" t="str">
        <f>LEFT(Table1[[#This Row],[SKU]], 2)</f>
        <v>03</v>
      </c>
      <c r="N884" s="2" t="str">
        <f>LEFT(Table1[[#This Row],[SKU]], 4)</f>
        <v>0302</v>
      </c>
      <c r="O884" s="2" t="str">
        <f>MID(Table1[[#This Row],[SKU]],IF(MID(Table1[[#This Row],[SKU]], 7,1) ="L", 8, 7),2)</f>
        <v>WH</v>
      </c>
      <c r="P884" s="2" t="str">
        <f>MID(Table1[[#This Row],[SKU]],5,2)&amp;IF(MID(Table1[[#This Row],[SKU]], 7,1) ="L", "L", "")</f>
        <v>01</v>
      </c>
      <c r="Q884" s="2" t="str">
        <f>VLOOKUP(Table1[[#This Row],[Code Product Name]], ProductNameTable[], 3, FALSE)</f>
        <v>Neutral</v>
      </c>
      <c r="R884" s="2" t="str">
        <f>VLOOKUP(Table1[[#This Row],[Code Product Print]], ProductPrintTable[], 3, FALSE)</f>
        <v>Neutral</v>
      </c>
      <c r="S884" s="2" t="s">
        <v>2583</v>
      </c>
    </row>
    <row r="885" spans="1:19" ht="15" x14ac:dyDescent="0.2">
      <c r="A885" t="s">
        <v>1577</v>
      </c>
      <c r="B885" t="b">
        <v>0</v>
      </c>
      <c r="C885" t="b">
        <v>0</v>
      </c>
      <c r="D885" t="s">
        <v>1574</v>
      </c>
      <c r="F885">
        <v>10</v>
      </c>
      <c r="H885" t="str">
        <f>VLOOKUP(Table1[[#This Row],[Code Product Line]],ProductLineTable[], 2,FALSE)</f>
        <v>Underwear</v>
      </c>
      <c r="I885" t="str">
        <f>VLOOKUP(Table1[[#This Row],[Code Product Name]], ProductNameTable[], 2, FALSE)</f>
        <v>Underwear</v>
      </c>
      <c r="J885" t="str">
        <f>VLOOKUP(Table1[[#This Row],[Code Product Print]], ProductPrintTable[], 2, FALSE)</f>
        <v>White</v>
      </c>
      <c r="K885" s="2" t="str">
        <f>VLOOKUP(MID(Table1[[#This Row],[SKU]],5,2)&amp;IF(MID(Table1[[#This Row],[SKU]], 7,1) ="L", "L", ""), ProductSizeTable[], 2, FALSE)</f>
        <v>Medium</v>
      </c>
      <c r="L885" s="2" t="str">
        <f>IF(Table1[[#This Row],[Gender Product Name]] = "Neutral", Table1[[#This Row],[Gender Product Print]])</f>
        <v>Neutral</v>
      </c>
      <c r="M885" s="2" t="str">
        <f>LEFT(Table1[[#This Row],[SKU]], 2)</f>
        <v>03</v>
      </c>
      <c r="N885" s="2" t="str">
        <f>LEFT(Table1[[#This Row],[SKU]], 4)</f>
        <v>0302</v>
      </c>
      <c r="O885" s="2" t="str">
        <f>MID(Table1[[#This Row],[SKU]],IF(MID(Table1[[#This Row],[SKU]], 7,1) ="L", 8, 7),2)</f>
        <v>WH</v>
      </c>
      <c r="P885" s="2" t="str">
        <f>MID(Table1[[#This Row],[SKU]],5,2)&amp;IF(MID(Table1[[#This Row],[SKU]], 7,1) ="L", "L", "")</f>
        <v>02</v>
      </c>
      <c r="Q885" s="2" t="str">
        <f>VLOOKUP(Table1[[#This Row],[Code Product Name]], ProductNameTable[], 3, FALSE)</f>
        <v>Neutral</v>
      </c>
      <c r="R885" s="2" t="str">
        <f>VLOOKUP(Table1[[#This Row],[Code Product Print]], ProductPrintTable[], 3, FALSE)</f>
        <v>Neutral</v>
      </c>
      <c r="S885" s="2" t="s">
        <v>2583</v>
      </c>
    </row>
    <row r="886" spans="1:19" ht="15" x14ac:dyDescent="0.2">
      <c r="A886" t="s">
        <v>1578</v>
      </c>
      <c r="B886" t="b">
        <v>0</v>
      </c>
      <c r="C886" t="b">
        <v>0</v>
      </c>
      <c r="D886" t="s">
        <v>1576</v>
      </c>
      <c r="F886">
        <v>10</v>
      </c>
      <c r="H886" t="str">
        <f>VLOOKUP(Table1[[#This Row],[Code Product Line]],ProductLineTable[], 2,FALSE)</f>
        <v>Underwear</v>
      </c>
      <c r="I886" t="str">
        <f>VLOOKUP(Table1[[#This Row],[Code Product Name]], ProductNameTable[], 2, FALSE)</f>
        <v>Underwear</v>
      </c>
      <c r="J886" t="str">
        <f>VLOOKUP(Table1[[#This Row],[Code Product Print]], ProductPrintTable[], 2, FALSE)</f>
        <v>White</v>
      </c>
      <c r="K886" s="2" t="str">
        <f>VLOOKUP(MID(Table1[[#This Row],[SKU]],5,2)&amp;IF(MID(Table1[[#This Row],[SKU]], 7,1) ="L", "L", ""), ProductSizeTable[], 2, FALSE)</f>
        <v>Medium</v>
      </c>
      <c r="L886" s="2" t="str">
        <f>IF(Table1[[#This Row],[Gender Product Name]] = "Neutral", Table1[[#This Row],[Gender Product Print]])</f>
        <v>Neutral</v>
      </c>
      <c r="M886" s="2" t="str">
        <f>LEFT(Table1[[#This Row],[SKU]], 2)</f>
        <v>03</v>
      </c>
      <c r="N886" s="2" t="str">
        <f>LEFT(Table1[[#This Row],[SKU]], 4)</f>
        <v>0302</v>
      </c>
      <c r="O886" s="2" t="str">
        <f>MID(Table1[[#This Row],[SKU]],IF(MID(Table1[[#This Row],[SKU]], 7,1) ="L", 8, 7),2)</f>
        <v>WH</v>
      </c>
      <c r="P886" s="2" t="str">
        <f>MID(Table1[[#This Row],[SKU]],5,2)&amp;IF(MID(Table1[[#This Row],[SKU]], 7,1) ="L", "L", "")</f>
        <v>02</v>
      </c>
      <c r="Q886" s="2" t="str">
        <f>VLOOKUP(Table1[[#This Row],[Code Product Name]], ProductNameTable[], 3, FALSE)</f>
        <v>Neutral</v>
      </c>
      <c r="R886" s="2" t="str">
        <f>VLOOKUP(Table1[[#This Row],[Code Product Print]], ProductPrintTable[], 3, FALSE)</f>
        <v>Neutral</v>
      </c>
      <c r="S886" s="2" t="s">
        <v>2583</v>
      </c>
    </row>
    <row r="887" spans="1:19" ht="15" x14ac:dyDescent="0.2">
      <c r="A887" t="s">
        <v>1579</v>
      </c>
      <c r="B887" t="b">
        <v>0</v>
      </c>
      <c r="C887" t="b">
        <v>0</v>
      </c>
      <c r="D887" t="s">
        <v>1574</v>
      </c>
      <c r="F887">
        <v>10</v>
      </c>
      <c r="H887" t="str">
        <f>VLOOKUP(Table1[[#This Row],[Code Product Line]],ProductLineTable[], 2,FALSE)</f>
        <v>Underwear</v>
      </c>
      <c r="I887" t="str">
        <f>VLOOKUP(Table1[[#This Row],[Code Product Name]], ProductNameTable[], 2, FALSE)</f>
        <v>Underwear</v>
      </c>
      <c r="J887" t="str">
        <f>VLOOKUP(Table1[[#This Row],[Code Product Print]], ProductPrintTable[], 2, FALSE)</f>
        <v>White</v>
      </c>
      <c r="K887" s="2" t="str">
        <f>VLOOKUP(MID(Table1[[#This Row],[SKU]],5,2)&amp;IF(MID(Table1[[#This Row],[SKU]], 7,1) ="L", "L", ""), ProductSizeTable[], 2, FALSE)</f>
        <v>Large</v>
      </c>
      <c r="L887" s="2" t="str">
        <f>IF(Table1[[#This Row],[Gender Product Name]] = "Neutral", Table1[[#This Row],[Gender Product Print]])</f>
        <v>Neutral</v>
      </c>
      <c r="M887" s="2" t="str">
        <f>LEFT(Table1[[#This Row],[SKU]], 2)</f>
        <v>03</v>
      </c>
      <c r="N887" s="2" t="str">
        <f>LEFT(Table1[[#This Row],[SKU]], 4)</f>
        <v>0302</v>
      </c>
      <c r="O887" s="2" t="str">
        <f>MID(Table1[[#This Row],[SKU]],IF(MID(Table1[[#This Row],[SKU]], 7,1) ="L", 8, 7),2)</f>
        <v>WH</v>
      </c>
      <c r="P887" s="2" t="str">
        <f>MID(Table1[[#This Row],[SKU]],5,2)&amp;IF(MID(Table1[[#This Row],[SKU]], 7,1) ="L", "L", "")</f>
        <v>03</v>
      </c>
      <c r="Q887" s="2" t="str">
        <f>VLOOKUP(Table1[[#This Row],[Code Product Name]], ProductNameTable[], 3, FALSE)</f>
        <v>Neutral</v>
      </c>
      <c r="R887" s="2" t="str">
        <f>VLOOKUP(Table1[[#This Row],[Code Product Print]], ProductPrintTable[], 3, FALSE)</f>
        <v>Neutral</v>
      </c>
      <c r="S887" s="2" t="s">
        <v>2583</v>
      </c>
    </row>
    <row r="888" spans="1:19" ht="15" x14ac:dyDescent="0.2">
      <c r="A888" t="s">
        <v>1580</v>
      </c>
      <c r="B888" t="b">
        <v>0</v>
      </c>
      <c r="C888" t="b">
        <v>0</v>
      </c>
      <c r="D888" t="s">
        <v>1576</v>
      </c>
      <c r="F888">
        <v>10</v>
      </c>
      <c r="H888" t="str">
        <f>VLOOKUP(Table1[[#This Row],[Code Product Line]],ProductLineTable[], 2,FALSE)</f>
        <v>Underwear</v>
      </c>
      <c r="I888" t="str">
        <f>VLOOKUP(Table1[[#This Row],[Code Product Name]], ProductNameTable[], 2, FALSE)</f>
        <v>Underwear</v>
      </c>
      <c r="J888" t="str">
        <f>VLOOKUP(Table1[[#This Row],[Code Product Print]], ProductPrintTable[], 2, FALSE)</f>
        <v>White</v>
      </c>
      <c r="K888" s="2" t="str">
        <f>VLOOKUP(MID(Table1[[#This Row],[SKU]],5,2)&amp;IF(MID(Table1[[#This Row],[SKU]], 7,1) ="L", "L", ""), ProductSizeTable[], 2, FALSE)</f>
        <v>Large</v>
      </c>
      <c r="L888" s="2" t="str">
        <f>IF(Table1[[#This Row],[Gender Product Name]] = "Neutral", Table1[[#This Row],[Gender Product Print]])</f>
        <v>Neutral</v>
      </c>
      <c r="M888" s="2" t="str">
        <f>LEFT(Table1[[#This Row],[SKU]], 2)</f>
        <v>03</v>
      </c>
      <c r="N888" s="2" t="str">
        <f>LEFT(Table1[[#This Row],[SKU]], 4)</f>
        <v>0302</v>
      </c>
      <c r="O888" s="2" t="str">
        <f>MID(Table1[[#This Row],[SKU]],IF(MID(Table1[[#This Row],[SKU]], 7,1) ="L", 8, 7),2)</f>
        <v>WH</v>
      </c>
      <c r="P888" s="2" t="str">
        <f>MID(Table1[[#This Row],[SKU]],5,2)&amp;IF(MID(Table1[[#This Row],[SKU]], 7,1) ="L", "L", "")</f>
        <v>03</v>
      </c>
      <c r="Q888" s="2" t="str">
        <f>VLOOKUP(Table1[[#This Row],[Code Product Name]], ProductNameTable[], 3, FALSE)</f>
        <v>Neutral</v>
      </c>
      <c r="R888" s="2" t="str">
        <f>VLOOKUP(Table1[[#This Row],[Code Product Print]], ProductPrintTable[], 3, FALSE)</f>
        <v>Neutral</v>
      </c>
      <c r="S888" s="2" t="s">
        <v>2583</v>
      </c>
    </row>
    <row r="889" spans="1:19" ht="15" x14ac:dyDescent="0.2">
      <c r="A889" t="s">
        <v>1581</v>
      </c>
      <c r="B889" t="b">
        <v>0</v>
      </c>
      <c r="C889" t="b">
        <v>0</v>
      </c>
      <c r="D889" t="s">
        <v>1574</v>
      </c>
      <c r="F889">
        <v>10</v>
      </c>
      <c r="H889" t="str">
        <f>VLOOKUP(Table1[[#This Row],[Code Product Line]],ProductLineTable[], 2,FALSE)</f>
        <v>Underwear</v>
      </c>
      <c r="I889" t="str">
        <f>VLOOKUP(Table1[[#This Row],[Code Product Name]], ProductNameTable[], 2, FALSE)</f>
        <v>Underwear</v>
      </c>
      <c r="J889" t="str">
        <f>VLOOKUP(Table1[[#This Row],[Code Product Print]], ProductPrintTable[], 2, FALSE)</f>
        <v>White</v>
      </c>
      <c r="K889" s="2" t="str">
        <f>VLOOKUP(MID(Table1[[#This Row],[SKU]],5,2)&amp;IF(MID(Table1[[#This Row],[SKU]], 7,1) ="L", "L", ""), ProductSizeTable[], 2, FALSE)</f>
        <v>XL</v>
      </c>
      <c r="L889" s="2" t="str">
        <f>IF(Table1[[#This Row],[Gender Product Name]] = "Neutral", Table1[[#This Row],[Gender Product Print]])</f>
        <v>Neutral</v>
      </c>
      <c r="M889" s="2" t="str">
        <f>LEFT(Table1[[#This Row],[SKU]], 2)</f>
        <v>03</v>
      </c>
      <c r="N889" s="2" t="str">
        <f>LEFT(Table1[[#This Row],[SKU]], 4)</f>
        <v>0302</v>
      </c>
      <c r="O889" s="2" t="str">
        <f>MID(Table1[[#This Row],[SKU]],IF(MID(Table1[[#This Row],[SKU]], 7,1) ="L", 8, 7),2)</f>
        <v>WH</v>
      </c>
      <c r="P889" s="2" t="str">
        <f>MID(Table1[[#This Row],[SKU]],5,2)&amp;IF(MID(Table1[[#This Row],[SKU]], 7,1) ="L", "L", "")</f>
        <v>04</v>
      </c>
      <c r="Q889" s="2" t="str">
        <f>VLOOKUP(Table1[[#This Row],[Code Product Name]], ProductNameTable[], 3, FALSE)</f>
        <v>Neutral</v>
      </c>
      <c r="R889" s="2" t="str">
        <f>VLOOKUP(Table1[[#This Row],[Code Product Print]], ProductPrintTable[], 3, FALSE)</f>
        <v>Neutral</v>
      </c>
      <c r="S889" s="2" t="s">
        <v>2583</v>
      </c>
    </row>
    <row r="890" spans="1:19" ht="15" x14ac:dyDescent="0.2">
      <c r="A890" t="s">
        <v>1582</v>
      </c>
      <c r="B890" t="b">
        <v>0</v>
      </c>
      <c r="C890" t="b">
        <v>0</v>
      </c>
      <c r="D890" t="s">
        <v>1576</v>
      </c>
      <c r="F890">
        <v>10</v>
      </c>
      <c r="H890" t="str">
        <f>VLOOKUP(Table1[[#This Row],[Code Product Line]],ProductLineTable[], 2,FALSE)</f>
        <v>Underwear</v>
      </c>
      <c r="I890" t="str">
        <f>VLOOKUP(Table1[[#This Row],[Code Product Name]], ProductNameTable[], 2, FALSE)</f>
        <v>Underwear</v>
      </c>
      <c r="J890" t="str">
        <f>VLOOKUP(Table1[[#This Row],[Code Product Print]], ProductPrintTable[], 2, FALSE)</f>
        <v>White</v>
      </c>
      <c r="K890" s="2" t="str">
        <f>VLOOKUP(MID(Table1[[#This Row],[SKU]],5,2)&amp;IF(MID(Table1[[#This Row],[SKU]], 7,1) ="L", "L", ""), ProductSizeTable[], 2, FALSE)</f>
        <v>XL</v>
      </c>
      <c r="L890" s="2" t="str">
        <f>IF(Table1[[#This Row],[Gender Product Name]] = "Neutral", Table1[[#This Row],[Gender Product Print]])</f>
        <v>Neutral</v>
      </c>
      <c r="M890" s="2" t="str">
        <f>LEFT(Table1[[#This Row],[SKU]], 2)</f>
        <v>03</v>
      </c>
      <c r="N890" s="2" t="str">
        <f>LEFT(Table1[[#This Row],[SKU]], 4)</f>
        <v>0302</v>
      </c>
      <c r="O890" s="2" t="str">
        <f>MID(Table1[[#This Row],[SKU]],IF(MID(Table1[[#This Row],[SKU]], 7,1) ="L", 8, 7),2)</f>
        <v>WH</v>
      </c>
      <c r="P890" s="2" t="str">
        <f>MID(Table1[[#This Row],[SKU]],5,2)&amp;IF(MID(Table1[[#This Row],[SKU]], 7,1) ="L", "L", "")</f>
        <v>04</v>
      </c>
      <c r="Q890" s="2" t="str">
        <f>VLOOKUP(Table1[[#This Row],[Code Product Name]], ProductNameTable[], 3, FALSE)</f>
        <v>Neutral</v>
      </c>
      <c r="R890" s="2" t="str">
        <f>VLOOKUP(Table1[[#This Row],[Code Product Print]], ProductPrintTable[], 3, FALSE)</f>
        <v>Neutral</v>
      </c>
      <c r="S890" s="2" t="s">
        <v>2583</v>
      </c>
    </row>
    <row r="891" spans="1:19" ht="15" x14ac:dyDescent="0.2">
      <c r="A891" t="s">
        <v>1583</v>
      </c>
      <c r="B891" t="b">
        <v>0</v>
      </c>
      <c r="C891" t="b">
        <v>0</v>
      </c>
      <c r="D891" t="s">
        <v>1574</v>
      </c>
      <c r="F891">
        <v>10</v>
      </c>
      <c r="H891" t="str">
        <f>VLOOKUP(Table1[[#This Row],[Code Product Line]],ProductLineTable[], 2,FALSE)</f>
        <v>Underwear</v>
      </c>
      <c r="I891" t="str">
        <f>VLOOKUP(Table1[[#This Row],[Code Product Name]], ProductNameTable[], 2, FALSE)</f>
        <v>Underwear</v>
      </c>
      <c r="J891" t="str">
        <f>VLOOKUP(Table1[[#This Row],[Code Product Print]], ProductPrintTable[], 2, FALSE)</f>
        <v>White</v>
      </c>
      <c r="K891" s="2" t="str">
        <f>VLOOKUP(MID(Table1[[#This Row],[SKU]],5,2)&amp;IF(MID(Table1[[#This Row],[SKU]], 7,1) ="L", "L", ""), ProductSizeTable[], 2, FALSE)</f>
        <v>XXL</v>
      </c>
      <c r="L891" s="2" t="str">
        <f>IF(Table1[[#This Row],[Gender Product Name]] = "Neutral", Table1[[#This Row],[Gender Product Print]])</f>
        <v>Neutral</v>
      </c>
      <c r="M891" s="2" t="str">
        <f>LEFT(Table1[[#This Row],[SKU]], 2)</f>
        <v>03</v>
      </c>
      <c r="N891" s="2" t="str">
        <f>LEFT(Table1[[#This Row],[SKU]], 4)</f>
        <v>0302</v>
      </c>
      <c r="O891" s="2" t="str">
        <f>MID(Table1[[#This Row],[SKU]],IF(MID(Table1[[#This Row],[SKU]], 7,1) ="L", 8, 7),2)</f>
        <v>WH</v>
      </c>
      <c r="P891" s="2" t="str">
        <f>MID(Table1[[#This Row],[SKU]],5,2)&amp;IF(MID(Table1[[#This Row],[SKU]], 7,1) ="L", "L", "")</f>
        <v>05</v>
      </c>
      <c r="Q891" s="2" t="str">
        <f>VLOOKUP(Table1[[#This Row],[Code Product Name]], ProductNameTable[], 3, FALSE)</f>
        <v>Neutral</v>
      </c>
      <c r="R891" s="2" t="str">
        <f>VLOOKUP(Table1[[#This Row],[Code Product Print]], ProductPrintTable[], 3, FALSE)</f>
        <v>Neutral</v>
      </c>
      <c r="S891" s="2" t="s">
        <v>2583</v>
      </c>
    </row>
    <row r="892" spans="1:19" ht="15" x14ac:dyDescent="0.2">
      <c r="A892" t="s">
        <v>1584</v>
      </c>
      <c r="B892" t="b">
        <v>0</v>
      </c>
      <c r="C892" t="b">
        <v>0</v>
      </c>
      <c r="D892" t="s">
        <v>1576</v>
      </c>
      <c r="F892">
        <v>10</v>
      </c>
      <c r="H892" t="str">
        <f>VLOOKUP(Table1[[#This Row],[Code Product Line]],ProductLineTable[], 2,FALSE)</f>
        <v>Underwear</v>
      </c>
      <c r="I892" t="str">
        <f>VLOOKUP(Table1[[#This Row],[Code Product Name]], ProductNameTable[], 2, FALSE)</f>
        <v>Underwear</v>
      </c>
      <c r="J892" t="str">
        <f>VLOOKUP(Table1[[#This Row],[Code Product Print]], ProductPrintTable[], 2, FALSE)</f>
        <v>White</v>
      </c>
      <c r="K892" s="2" t="str">
        <f>VLOOKUP(MID(Table1[[#This Row],[SKU]],5,2)&amp;IF(MID(Table1[[#This Row],[SKU]], 7,1) ="L", "L", ""), ProductSizeTable[], 2, FALSE)</f>
        <v>XXL</v>
      </c>
      <c r="L892" s="2" t="str">
        <f>IF(Table1[[#This Row],[Gender Product Name]] = "Neutral", Table1[[#This Row],[Gender Product Print]])</f>
        <v>Neutral</v>
      </c>
      <c r="M892" s="2" t="str">
        <f>LEFT(Table1[[#This Row],[SKU]], 2)</f>
        <v>03</v>
      </c>
      <c r="N892" s="2" t="str">
        <f>LEFT(Table1[[#This Row],[SKU]], 4)</f>
        <v>0302</v>
      </c>
      <c r="O892" s="2" t="str">
        <f>MID(Table1[[#This Row],[SKU]],IF(MID(Table1[[#This Row],[SKU]], 7,1) ="L", 8, 7),2)</f>
        <v>WH</v>
      </c>
      <c r="P892" s="2" t="str">
        <f>MID(Table1[[#This Row],[SKU]],5,2)&amp;IF(MID(Table1[[#This Row],[SKU]], 7,1) ="L", "L", "")</f>
        <v>05</v>
      </c>
      <c r="Q892" s="2" t="str">
        <f>VLOOKUP(Table1[[#This Row],[Code Product Name]], ProductNameTable[], 3, FALSE)</f>
        <v>Neutral</v>
      </c>
      <c r="R892" s="2" t="str">
        <f>VLOOKUP(Table1[[#This Row],[Code Product Print]], ProductPrintTable[], 3, FALSE)</f>
        <v>Neutral</v>
      </c>
      <c r="S892" s="2" t="s">
        <v>2583</v>
      </c>
    </row>
    <row r="893" spans="1:19" ht="15" x14ac:dyDescent="0.2">
      <c r="A893" t="s">
        <v>1585</v>
      </c>
      <c r="B893" t="b">
        <v>1</v>
      </c>
      <c r="C893" t="b">
        <v>0</v>
      </c>
      <c r="D893" t="s">
        <v>1586</v>
      </c>
      <c r="F893">
        <v>10</v>
      </c>
      <c r="H893" t="str">
        <f>VLOOKUP(Table1[[#This Row],[Code Product Line]],ProductLineTable[], 2,FALSE)</f>
        <v>Underwear</v>
      </c>
      <c r="I893" t="str">
        <f>VLOOKUP(Table1[[#This Row],[Code Product Name]], ProductNameTable[], 2, FALSE)</f>
        <v>Padded Briefs</v>
      </c>
      <c r="J893" t="str">
        <f>VLOOKUP(Table1[[#This Row],[Code Product Print]], ProductPrintTable[], 2, FALSE)</f>
        <v>Blue</v>
      </c>
      <c r="K893" s="2" t="str">
        <f>VLOOKUP(MID(Table1[[#This Row],[SKU]],5,2)&amp;IF(MID(Table1[[#This Row],[SKU]], 7,1) ="L", "L", ""), ProductSizeTable[], 2, FALSE)</f>
        <v>Small</v>
      </c>
      <c r="L893" s="2" t="str">
        <f>IF(Table1[[#This Row],[Gender Product Name]] = "Neutral", Table1[[#This Row],[Gender Product Print]])</f>
        <v>Neutral</v>
      </c>
      <c r="M893" s="2" t="str">
        <f>LEFT(Table1[[#This Row],[SKU]], 2)</f>
        <v>03</v>
      </c>
      <c r="N893" s="2" t="str">
        <f>LEFT(Table1[[#This Row],[SKU]], 4)</f>
        <v>0303</v>
      </c>
      <c r="O893" s="2" t="str">
        <f>MID(Table1[[#This Row],[SKU]],IF(MID(Table1[[#This Row],[SKU]], 7,1) ="L", 8, 7),2)</f>
        <v>BL</v>
      </c>
      <c r="P893" s="2" t="str">
        <f>MID(Table1[[#This Row],[SKU]],5,2)&amp;IF(MID(Table1[[#This Row],[SKU]], 7,1) ="L", "L", "")</f>
        <v>01</v>
      </c>
      <c r="Q893" s="2" t="str">
        <f>VLOOKUP(Table1[[#This Row],[Code Product Name]], ProductNameTable[], 3, FALSE)</f>
        <v>Neutral</v>
      </c>
      <c r="R893" s="2" t="str">
        <f>VLOOKUP(Table1[[#This Row],[Code Product Print]], ProductPrintTable[], 3, FALSE)</f>
        <v>Neutral</v>
      </c>
      <c r="S893" s="2"/>
    </row>
    <row r="894" spans="1:19" ht="15" x14ac:dyDescent="0.2">
      <c r="A894" t="s">
        <v>1587</v>
      </c>
      <c r="B894" t="b">
        <v>1</v>
      </c>
      <c r="C894" t="b">
        <v>0</v>
      </c>
      <c r="D894" t="s">
        <v>1588</v>
      </c>
      <c r="F894">
        <v>10</v>
      </c>
      <c r="H894" t="str">
        <f>VLOOKUP(Table1[[#This Row],[Code Product Line]],ProductLineTable[], 2,FALSE)</f>
        <v>Underwear</v>
      </c>
      <c r="I894" t="str">
        <f>VLOOKUP(Table1[[#This Row],[Code Product Name]], ProductNameTable[], 2, FALSE)</f>
        <v>Padded Briefs</v>
      </c>
      <c r="J894" t="str">
        <f>VLOOKUP(Table1[[#This Row],[Code Product Print]], ProductPrintTable[], 2, FALSE)</f>
        <v>Blue</v>
      </c>
      <c r="K894" s="2" t="str">
        <f>VLOOKUP(MID(Table1[[#This Row],[SKU]],5,2)&amp;IF(MID(Table1[[#This Row],[SKU]], 7,1) ="L", "L", ""), ProductSizeTable[], 2, FALSE)</f>
        <v>Small</v>
      </c>
      <c r="L894" s="2" t="str">
        <f>IF(Table1[[#This Row],[Gender Product Name]] = "Neutral", Table1[[#This Row],[Gender Product Print]])</f>
        <v>Neutral</v>
      </c>
      <c r="M894" s="2" t="str">
        <f>LEFT(Table1[[#This Row],[SKU]], 2)</f>
        <v>03</v>
      </c>
      <c r="N894" s="2" t="str">
        <f>LEFT(Table1[[#This Row],[SKU]], 4)</f>
        <v>0303</v>
      </c>
      <c r="O894" s="2" t="str">
        <f>MID(Table1[[#This Row],[SKU]],IF(MID(Table1[[#This Row],[SKU]], 7,1) ="L", 8, 7),2)</f>
        <v>BL</v>
      </c>
      <c r="P894" s="2" t="str">
        <f>MID(Table1[[#This Row],[SKU]],5,2)&amp;IF(MID(Table1[[#This Row],[SKU]], 7,1) ="L", "L", "")</f>
        <v>01</v>
      </c>
      <c r="Q894" s="2" t="str">
        <f>VLOOKUP(Table1[[#This Row],[Code Product Name]], ProductNameTable[], 3, FALSE)</f>
        <v>Neutral</v>
      </c>
      <c r="R894" s="2" t="str">
        <f>VLOOKUP(Table1[[#This Row],[Code Product Print]], ProductPrintTable[], 3, FALSE)</f>
        <v>Neutral</v>
      </c>
      <c r="S894" s="2"/>
    </row>
    <row r="895" spans="1:19" ht="15" x14ac:dyDescent="0.2">
      <c r="A895" t="s">
        <v>1589</v>
      </c>
      <c r="B895" t="b">
        <v>1</v>
      </c>
      <c r="C895" t="b">
        <v>0</v>
      </c>
      <c r="D895" t="s">
        <v>1590</v>
      </c>
      <c r="F895">
        <v>10</v>
      </c>
      <c r="H895" t="str">
        <f>VLOOKUP(Table1[[#This Row],[Code Product Line]],ProductLineTable[], 2,FALSE)</f>
        <v>Underwear</v>
      </c>
      <c r="I895" t="str">
        <f>VLOOKUP(Table1[[#This Row],[Code Product Name]], ProductNameTable[], 2, FALSE)</f>
        <v>Padded Briefs</v>
      </c>
      <c r="J895" t="str">
        <f>VLOOKUP(Table1[[#This Row],[Code Product Print]], ProductPrintTable[], 2, FALSE)</f>
        <v>Blue</v>
      </c>
      <c r="K895" s="2" t="str">
        <f>VLOOKUP(MID(Table1[[#This Row],[SKU]],5,2)&amp;IF(MID(Table1[[#This Row],[SKU]], 7,1) ="L", "L", ""), ProductSizeTable[], 2, FALSE)</f>
        <v>Small</v>
      </c>
      <c r="L895" s="2" t="str">
        <f>IF(Table1[[#This Row],[Gender Product Name]] = "Neutral", Table1[[#This Row],[Gender Product Print]])</f>
        <v>Neutral</v>
      </c>
      <c r="M895" s="2" t="str">
        <f>LEFT(Table1[[#This Row],[SKU]], 2)</f>
        <v>03</v>
      </c>
      <c r="N895" s="2" t="str">
        <f>LEFT(Table1[[#This Row],[SKU]], 4)</f>
        <v>0303</v>
      </c>
      <c r="O895" s="2" t="str">
        <f>MID(Table1[[#This Row],[SKU]],IF(MID(Table1[[#This Row],[SKU]], 7,1) ="L", 8, 7),2)</f>
        <v>BL</v>
      </c>
      <c r="P895" s="2" t="str">
        <f>MID(Table1[[#This Row],[SKU]],5,2)&amp;IF(MID(Table1[[#This Row],[SKU]], 7,1) ="L", "L", "")</f>
        <v>01</v>
      </c>
      <c r="Q895" s="2" t="str">
        <f>VLOOKUP(Table1[[#This Row],[Code Product Name]], ProductNameTable[], 3, FALSE)</f>
        <v>Neutral</v>
      </c>
      <c r="R895" s="2" t="str">
        <f>VLOOKUP(Table1[[#This Row],[Code Product Print]], ProductPrintTable[], 3, FALSE)</f>
        <v>Neutral</v>
      </c>
      <c r="S895" s="2"/>
    </row>
    <row r="896" spans="1:19" ht="15" x14ac:dyDescent="0.2">
      <c r="A896" t="s">
        <v>1591</v>
      </c>
      <c r="B896" t="b">
        <v>1</v>
      </c>
      <c r="C896" t="b">
        <v>0</v>
      </c>
      <c r="D896" t="s">
        <v>1592</v>
      </c>
      <c r="F896">
        <v>10</v>
      </c>
      <c r="H896" t="str">
        <f>VLOOKUP(Table1[[#This Row],[Code Product Line]],ProductLineTable[], 2,FALSE)</f>
        <v>Underwear</v>
      </c>
      <c r="I896" t="str">
        <f>VLOOKUP(Table1[[#This Row],[Code Product Name]], ProductNameTable[], 2, FALSE)</f>
        <v>Padded Briefs</v>
      </c>
      <c r="J896" t="str">
        <f>VLOOKUP(Table1[[#This Row],[Code Product Print]], ProductPrintTable[], 2, FALSE)</f>
        <v>Blue</v>
      </c>
      <c r="K896" s="2" t="str">
        <f>VLOOKUP(MID(Table1[[#This Row],[SKU]],5,2)&amp;IF(MID(Table1[[#This Row],[SKU]], 7,1) ="L", "L", ""), ProductSizeTable[], 2, FALSE)</f>
        <v>Small</v>
      </c>
      <c r="L896" s="2" t="str">
        <f>IF(Table1[[#This Row],[Gender Product Name]] = "Neutral", Table1[[#This Row],[Gender Product Print]])</f>
        <v>Neutral</v>
      </c>
      <c r="M896" s="2" t="str">
        <f>LEFT(Table1[[#This Row],[SKU]], 2)</f>
        <v>03</v>
      </c>
      <c r="N896" s="2" t="str">
        <f>LEFT(Table1[[#This Row],[SKU]], 4)</f>
        <v>0303</v>
      </c>
      <c r="O896" s="2" t="str">
        <f>MID(Table1[[#This Row],[SKU]],IF(MID(Table1[[#This Row],[SKU]], 7,1) ="L", 8, 7),2)</f>
        <v>BL</v>
      </c>
      <c r="P896" s="2" t="str">
        <f>MID(Table1[[#This Row],[SKU]],5,2)&amp;IF(MID(Table1[[#This Row],[SKU]], 7,1) ="L", "L", "")</f>
        <v>01</v>
      </c>
      <c r="Q896" s="2" t="str">
        <f>VLOOKUP(Table1[[#This Row],[Code Product Name]], ProductNameTable[], 3, FALSE)</f>
        <v>Neutral</v>
      </c>
      <c r="R896" s="2" t="str">
        <f>VLOOKUP(Table1[[#This Row],[Code Product Print]], ProductPrintTable[], 3, FALSE)</f>
        <v>Neutral</v>
      </c>
      <c r="S896" s="2"/>
    </row>
    <row r="897" spans="1:19" ht="15" x14ac:dyDescent="0.2">
      <c r="A897" t="s">
        <v>1593</v>
      </c>
      <c r="B897" t="b">
        <v>1</v>
      </c>
      <c r="C897" t="b">
        <v>0</v>
      </c>
      <c r="D897" t="s">
        <v>1594</v>
      </c>
      <c r="F897">
        <v>10</v>
      </c>
      <c r="H897" t="str">
        <f>VLOOKUP(Table1[[#This Row],[Code Product Line]],ProductLineTable[], 2,FALSE)</f>
        <v>Underwear</v>
      </c>
      <c r="I897" t="str">
        <f>VLOOKUP(Table1[[#This Row],[Code Product Name]], ProductNameTable[], 2, FALSE)</f>
        <v>Padded Briefs</v>
      </c>
      <c r="J897" t="str">
        <f>VLOOKUP(Table1[[#This Row],[Code Product Print]], ProductPrintTable[], 2, FALSE)</f>
        <v>Blue</v>
      </c>
      <c r="K897" s="2" t="str">
        <f>VLOOKUP(MID(Table1[[#This Row],[SKU]],5,2)&amp;IF(MID(Table1[[#This Row],[SKU]], 7,1) ="L", "L", ""), ProductSizeTable[], 2, FALSE)</f>
        <v>Small</v>
      </c>
      <c r="L897" s="2" t="str">
        <f>IF(Table1[[#This Row],[Gender Product Name]] = "Neutral", Table1[[#This Row],[Gender Product Print]])</f>
        <v>Neutral</v>
      </c>
      <c r="M897" s="2" t="str">
        <f>LEFT(Table1[[#This Row],[SKU]], 2)</f>
        <v>03</v>
      </c>
      <c r="N897" s="2" t="str">
        <f>LEFT(Table1[[#This Row],[SKU]], 4)</f>
        <v>0303</v>
      </c>
      <c r="O897" s="2" t="str">
        <f>MID(Table1[[#This Row],[SKU]],IF(MID(Table1[[#This Row],[SKU]], 7,1) ="L", 8, 7),2)</f>
        <v>BL</v>
      </c>
      <c r="P897" s="2" t="str">
        <f>MID(Table1[[#This Row],[SKU]],5,2)&amp;IF(MID(Table1[[#This Row],[SKU]], 7,1) ="L", "L", "")</f>
        <v>01</v>
      </c>
      <c r="Q897" s="2" t="str">
        <f>VLOOKUP(Table1[[#This Row],[Code Product Name]], ProductNameTable[], 3, FALSE)</f>
        <v>Neutral</v>
      </c>
      <c r="R897" s="2" t="str">
        <f>VLOOKUP(Table1[[#This Row],[Code Product Print]], ProductPrintTable[], 3, FALSE)</f>
        <v>Neutral</v>
      </c>
      <c r="S897" s="2"/>
    </row>
    <row r="898" spans="1:19" ht="15" x14ac:dyDescent="0.2">
      <c r="A898" t="s">
        <v>1595</v>
      </c>
      <c r="B898" t="b">
        <v>1</v>
      </c>
      <c r="C898" t="b">
        <v>0</v>
      </c>
      <c r="D898" t="s">
        <v>1596</v>
      </c>
      <c r="F898">
        <v>10</v>
      </c>
      <c r="H898" t="str">
        <f>VLOOKUP(Table1[[#This Row],[Code Product Line]],ProductLineTable[], 2,FALSE)</f>
        <v>Underwear</v>
      </c>
      <c r="I898" t="str">
        <f>VLOOKUP(Table1[[#This Row],[Code Product Name]], ProductNameTable[], 2, FALSE)</f>
        <v>Padded Briefs</v>
      </c>
      <c r="J898" t="str">
        <f>VLOOKUP(Table1[[#This Row],[Code Product Print]], ProductPrintTable[], 2, FALSE)</f>
        <v>Blue</v>
      </c>
      <c r="K898" s="2" t="str">
        <f>VLOOKUP(MID(Table1[[#This Row],[SKU]],5,2)&amp;IF(MID(Table1[[#This Row],[SKU]], 7,1) ="L", "L", ""), ProductSizeTable[], 2, FALSE)</f>
        <v>Small</v>
      </c>
      <c r="L898" s="2" t="str">
        <f>IF(Table1[[#This Row],[Gender Product Name]] = "Neutral", Table1[[#This Row],[Gender Product Print]])</f>
        <v>Neutral</v>
      </c>
      <c r="M898" s="2" t="str">
        <f>LEFT(Table1[[#This Row],[SKU]], 2)</f>
        <v>03</v>
      </c>
      <c r="N898" s="2" t="str">
        <f>LEFT(Table1[[#This Row],[SKU]], 4)</f>
        <v>0303</v>
      </c>
      <c r="O898" s="2" t="str">
        <f>MID(Table1[[#This Row],[SKU]],IF(MID(Table1[[#This Row],[SKU]], 7,1) ="L", 8, 7),2)</f>
        <v>BL</v>
      </c>
      <c r="P898" s="2" t="str">
        <f>MID(Table1[[#This Row],[SKU]],5,2)&amp;IF(MID(Table1[[#This Row],[SKU]], 7,1) ="L", "L", "")</f>
        <v>01</v>
      </c>
      <c r="Q898" s="2" t="str">
        <f>VLOOKUP(Table1[[#This Row],[Code Product Name]], ProductNameTable[], 3, FALSE)</f>
        <v>Neutral</v>
      </c>
      <c r="R898" s="2" t="str">
        <f>VLOOKUP(Table1[[#This Row],[Code Product Print]], ProductPrintTable[], 3, FALSE)</f>
        <v>Neutral</v>
      </c>
      <c r="S898" s="2"/>
    </row>
    <row r="899" spans="1:19" ht="15" x14ac:dyDescent="0.2">
      <c r="A899" t="s">
        <v>1597</v>
      </c>
      <c r="B899" t="b">
        <v>1</v>
      </c>
      <c r="C899" t="b">
        <v>0</v>
      </c>
      <c r="D899" t="s">
        <v>1598</v>
      </c>
      <c r="F899">
        <v>10</v>
      </c>
      <c r="H899" t="str">
        <f>VLOOKUP(Table1[[#This Row],[Code Product Line]],ProductLineTable[], 2,FALSE)</f>
        <v>Underwear</v>
      </c>
      <c r="I899" t="str">
        <f>VLOOKUP(Table1[[#This Row],[Code Product Name]], ProductNameTable[], 2, FALSE)</f>
        <v>Padded Briefs</v>
      </c>
      <c r="J899" t="str">
        <f>VLOOKUP(Table1[[#This Row],[Code Product Print]], ProductPrintTable[], 2, FALSE)</f>
        <v>Blue</v>
      </c>
      <c r="K899" s="2" t="str">
        <f>VLOOKUP(MID(Table1[[#This Row],[SKU]],5,2)&amp;IF(MID(Table1[[#This Row],[SKU]], 7,1) ="L", "L", ""), ProductSizeTable[], 2, FALSE)</f>
        <v>Small</v>
      </c>
      <c r="L899" s="2" t="str">
        <f>IF(Table1[[#This Row],[Gender Product Name]] = "Neutral", Table1[[#This Row],[Gender Product Print]])</f>
        <v>Neutral</v>
      </c>
      <c r="M899" s="2" t="str">
        <f>LEFT(Table1[[#This Row],[SKU]], 2)</f>
        <v>03</v>
      </c>
      <c r="N899" s="2" t="str">
        <f>LEFT(Table1[[#This Row],[SKU]], 4)</f>
        <v>0303</v>
      </c>
      <c r="O899" s="2" t="str">
        <f>MID(Table1[[#This Row],[SKU]],IF(MID(Table1[[#This Row],[SKU]], 7,1) ="L", 8, 7),2)</f>
        <v>BL</v>
      </c>
      <c r="P899" s="2" t="str">
        <f>MID(Table1[[#This Row],[SKU]],5,2)&amp;IF(MID(Table1[[#This Row],[SKU]], 7,1) ="L", "L", "")</f>
        <v>01</v>
      </c>
      <c r="Q899" s="2" t="str">
        <f>VLOOKUP(Table1[[#This Row],[Code Product Name]], ProductNameTable[], 3, FALSE)</f>
        <v>Neutral</v>
      </c>
      <c r="R899" s="2" t="str">
        <f>VLOOKUP(Table1[[#This Row],[Code Product Print]], ProductPrintTable[], 3, FALSE)</f>
        <v>Neutral</v>
      </c>
      <c r="S899" s="2"/>
    </row>
    <row r="900" spans="1:19" ht="15" x14ac:dyDescent="0.2">
      <c r="A900" t="s">
        <v>1599</v>
      </c>
      <c r="B900" t="b">
        <v>1</v>
      </c>
      <c r="C900" t="b">
        <v>0</v>
      </c>
      <c r="D900" t="s">
        <v>1600</v>
      </c>
      <c r="F900">
        <v>10</v>
      </c>
      <c r="H900" t="str">
        <f>VLOOKUP(Table1[[#This Row],[Code Product Line]],ProductLineTable[], 2,FALSE)</f>
        <v>Underwear</v>
      </c>
      <c r="I900" t="str">
        <f>VLOOKUP(Table1[[#This Row],[Code Product Name]], ProductNameTable[], 2, FALSE)</f>
        <v>Padded Briefs</v>
      </c>
      <c r="J900" t="str">
        <f>VLOOKUP(Table1[[#This Row],[Code Product Print]], ProductPrintTable[], 2, FALSE)</f>
        <v>Blue</v>
      </c>
      <c r="K900" s="2" t="str">
        <f>VLOOKUP(MID(Table1[[#This Row],[SKU]],5,2)&amp;IF(MID(Table1[[#This Row],[SKU]], 7,1) ="L", "L", ""), ProductSizeTable[], 2, FALSE)</f>
        <v>Small</v>
      </c>
      <c r="L900" s="2" t="str">
        <f>IF(Table1[[#This Row],[Gender Product Name]] = "Neutral", Table1[[#This Row],[Gender Product Print]])</f>
        <v>Neutral</v>
      </c>
      <c r="M900" s="2" t="str">
        <f>LEFT(Table1[[#This Row],[SKU]], 2)</f>
        <v>03</v>
      </c>
      <c r="N900" s="2" t="str">
        <f>LEFT(Table1[[#This Row],[SKU]], 4)</f>
        <v>0303</v>
      </c>
      <c r="O900" s="2" t="str">
        <f>MID(Table1[[#This Row],[SKU]],IF(MID(Table1[[#This Row],[SKU]], 7,1) ="L", 8, 7),2)</f>
        <v>BL</v>
      </c>
      <c r="P900" s="2" t="str">
        <f>MID(Table1[[#This Row],[SKU]],5,2)&amp;IF(MID(Table1[[#This Row],[SKU]], 7,1) ="L", "L", "")</f>
        <v>01</v>
      </c>
      <c r="Q900" s="2" t="str">
        <f>VLOOKUP(Table1[[#This Row],[Code Product Name]], ProductNameTable[], 3, FALSE)</f>
        <v>Neutral</v>
      </c>
      <c r="R900" s="2" t="str">
        <f>VLOOKUP(Table1[[#This Row],[Code Product Print]], ProductPrintTable[], 3, FALSE)</f>
        <v>Neutral</v>
      </c>
      <c r="S900" s="2"/>
    </row>
    <row r="901" spans="1:19" ht="15" x14ac:dyDescent="0.2">
      <c r="A901" t="s">
        <v>1601</v>
      </c>
      <c r="B901" t="b">
        <v>1</v>
      </c>
      <c r="C901" t="b">
        <v>0</v>
      </c>
      <c r="D901" t="s">
        <v>1602</v>
      </c>
      <c r="F901">
        <v>10</v>
      </c>
      <c r="H901" t="str">
        <f>VLOOKUP(Table1[[#This Row],[Code Product Line]],ProductLineTable[], 2,FALSE)</f>
        <v>Underwear</v>
      </c>
      <c r="I901" t="str">
        <f>VLOOKUP(Table1[[#This Row],[Code Product Name]], ProductNameTable[], 2, FALSE)</f>
        <v>Padded Briefs</v>
      </c>
      <c r="J901" t="str">
        <f>VLOOKUP(Table1[[#This Row],[Code Product Print]], ProductPrintTable[], 2, FALSE)</f>
        <v>Blue</v>
      </c>
      <c r="K901" s="2" t="str">
        <f>VLOOKUP(MID(Table1[[#This Row],[SKU]],5,2)&amp;IF(MID(Table1[[#This Row],[SKU]], 7,1) ="L", "L", ""), ProductSizeTable[], 2, FALSE)</f>
        <v>Small</v>
      </c>
      <c r="L901" s="2" t="str">
        <f>IF(Table1[[#This Row],[Gender Product Name]] = "Neutral", Table1[[#This Row],[Gender Product Print]])</f>
        <v>Neutral</v>
      </c>
      <c r="M901" s="2" t="str">
        <f>LEFT(Table1[[#This Row],[SKU]], 2)</f>
        <v>03</v>
      </c>
      <c r="N901" s="2" t="str">
        <f>LEFT(Table1[[#This Row],[SKU]], 4)</f>
        <v>0303</v>
      </c>
      <c r="O901" s="2" t="str">
        <f>MID(Table1[[#This Row],[SKU]],IF(MID(Table1[[#This Row],[SKU]], 7,1) ="L", 8, 7),2)</f>
        <v>BL</v>
      </c>
      <c r="P901" s="2" t="str">
        <f>MID(Table1[[#This Row],[SKU]],5,2)&amp;IF(MID(Table1[[#This Row],[SKU]], 7,1) ="L", "L", "")</f>
        <v>01</v>
      </c>
      <c r="Q901" s="2" t="str">
        <f>VLOOKUP(Table1[[#This Row],[Code Product Name]], ProductNameTable[], 3, FALSE)</f>
        <v>Neutral</v>
      </c>
      <c r="R901" s="2" t="str">
        <f>VLOOKUP(Table1[[#This Row],[Code Product Print]], ProductPrintTable[], 3, FALSE)</f>
        <v>Neutral</v>
      </c>
      <c r="S901" s="2"/>
    </row>
    <row r="902" spans="1:19" ht="15" x14ac:dyDescent="0.2">
      <c r="A902" t="s">
        <v>2258</v>
      </c>
      <c r="B902" t="b">
        <v>1</v>
      </c>
      <c r="C902" t="b">
        <v>0</v>
      </c>
      <c r="D902" t="s">
        <v>1588</v>
      </c>
      <c r="F902">
        <v>10</v>
      </c>
      <c r="H902" t="str">
        <f>VLOOKUP(Table1[[#This Row],[Code Product Line]],ProductLineTable[], 2,FALSE)</f>
        <v>Underwear</v>
      </c>
      <c r="I902" t="str">
        <f>VLOOKUP(Table1[[#This Row],[Code Product Name]], ProductNameTable[], 2, FALSE)</f>
        <v>Padded Briefs</v>
      </c>
      <c r="J902" t="str">
        <f>VLOOKUP(Table1[[#This Row],[Code Product Print]], ProductPrintTable[], 2, FALSE)</f>
        <v>Green</v>
      </c>
      <c r="K902" s="2" t="str">
        <f>VLOOKUP(MID(Table1[[#This Row],[SKU]],5,2)&amp;IF(MID(Table1[[#This Row],[SKU]], 7,1) ="L", "L", ""), ProductSizeTable[], 2, FALSE)</f>
        <v>Small</v>
      </c>
      <c r="L902" s="2" t="str">
        <f>IF(Table1[[#This Row],[Gender Product Name]] = "Neutral", Table1[[#This Row],[Gender Product Print]])</f>
        <v>Neutral</v>
      </c>
      <c r="M902" s="2" t="str">
        <f>LEFT(Table1[[#This Row],[SKU]], 2)</f>
        <v>03</v>
      </c>
      <c r="N902" s="2" t="str">
        <f>LEFT(Table1[[#This Row],[SKU]], 4)</f>
        <v>0303</v>
      </c>
      <c r="O902" s="2" t="str">
        <f>MID(Table1[[#This Row],[SKU]],IF(MID(Table1[[#This Row],[SKU]], 7,1) ="L", 8, 7),2)</f>
        <v>GR</v>
      </c>
      <c r="P902" s="2" t="str">
        <f>MID(Table1[[#This Row],[SKU]],5,2)&amp;IF(MID(Table1[[#This Row],[SKU]], 7,1) ="L", "L", "")</f>
        <v>01</v>
      </c>
      <c r="Q902" s="2" t="str">
        <f>VLOOKUP(Table1[[#This Row],[Code Product Name]], ProductNameTable[], 3, FALSE)</f>
        <v>Neutral</v>
      </c>
      <c r="R902" s="2" t="str">
        <f>VLOOKUP(Table1[[#This Row],[Code Product Print]], ProductPrintTable[], 3, FALSE)</f>
        <v>Neutral</v>
      </c>
      <c r="S902" s="2"/>
    </row>
    <row r="903" spans="1:19" ht="15" x14ac:dyDescent="0.2">
      <c r="A903" t="s">
        <v>2259</v>
      </c>
      <c r="B903" t="b">
        <v>1</v>
      </c>
      <c r="C903" t="b">
        <v>0</v>
      </c>
      <c r="D903" t="s">
        <v>1590</v>
      </c>
      <c r="F903">
        <v>10</v>
      </c>
      <c r="H903" t="str">
        <f>VLOOKUP(Table1[[#This Row],[Code Product Line]],ProductLineTable[], 2,FALSE)</f>
        <v>Underwear</v>
      </c>
      <c r="I903" t="str">
        <f>VLOOKUP(Table1[[#This Row],[Code Product Name]], ProductNameTable[], 2, FALSE)</f>
        <v>Padded Briefs</v>
      </c>
      <c r="J903" t="str">
        <f>VLOOKUP(Table1[[#This Row],[Code Product Print]], ProductPrintTable[], 2, FALSE)</f>
        <v>Green</v>
      </c>
      <c r="K903" s="2" t="str">
        <f>VLOOKUP(MID(Table1[[#This Row],[SKU]],5,2)&amp;IF(MID(Table1[[#This Row],[SKU]], 7,1) ="L", "L", ""), ProductSizeTable[], 2, FALSE)</f>
        <v>Small</v>
      </c>
      <c r="L903" s="2" t="str">
        <f>IF(Table1[[#This Row],[Gender Product Name]] = "Neutral", Table1[[#This Row],[Gender Product Print]])</f>
        <v>Neutral</v>
      </c>
      <c r="M903" s="2" t="str">
        <f>LEFT(Table1[[#This Row],[SKU]], 2)</f>
        <v>03</v>
      </c>
      <c r="N903" s="2" t="str">
        <f>LEFT(Table1[[#This Row],[SKU]], 4)</f>
        <v>0303</v>
      </c>
      <c r="O903" s="2" t="str">
        <f>MID(Table1[[#This Row],[SKU]],IF(MID(Table1[[#This Row],[SKU]], 7,1) ="L", 8, 7),2)</f>
        <v>GR</v>
      </c>
      <c r="P903" s="2" t="str">
        <f>MID(Table1[[#This Row],[SKU]],5,2)&amp;IF(MID(Table1[[#This Row],[SKU]], 7,1) ="L", "L", "")</f>
        <v>01</v>
      </c>
      <c r="Q903" s="2" t="str">
        <f>VLOOKUP(Table1[[#This Row],[Code Product Name]], ProductNameTable[], 3, FALSE)</f>
        <v>Neutral</v>
      </c>
      <c r="R903" s="2" t="str">
        <f>VLOOKUP(Table1[[#This Row],[Code Product Print]], ProductPrintTable[], 3, FALSE)</f>
        <v>Neutral</v>
      </c>
      <c r="S903" s="2"/>
    </row>
    <row r="904" spans="1:19" ht="15" x14ac:dyDescent="0.2">
      <c r="A904" t="s">
        <v>2260</v>
      </c>
      <c r="B904" t="b">
        <v>1</v>
      </c>
      <c r="C904" t="b">
        <v>0</v>
      </c>
      <c r="D904" t="s">
        <v>1592</v>
      </c>
      <c r="F904">
        <v>10</v>
      </c>
      <c r="H904" t="str">
        <f>VLOOKUP(Table1[[#This Row],[Code Product Line]],ProductLineTable[], 2,FALSE)</f>
        <v>Underwear</v>
      </c>
      <c r="I904" t="str">
        <f>VLOOKUP(Table1[[#This Row],[Code Product Name]], ProductNameTable[], 2, FALSE)</f>
        <v>Padded Briefs</v>
      </c>
      <c r="J904" t="str">
        <f>VLOOKUP(Table1[[#This Row],[Code Product Print]], ProductPrintTable[], 2, FALSE)</f>
        <v>Green</v>
      </c>
      <c r="K904" s="2" t="str">
        <f>VLOOKUP(MID(Table1[[#This Row],[SKU]],5,2)&amp;IF(MID(Table1[[#This Row],[SKU]], 7,1) ="L", "L", ""), ProductSizeTable[], 2, FALSE)</f>
        <v>Small</v>
      </c>
      <c r="L904" s="2" t="str">
        <f>IF(Table1[[#This Row],[Gender Product Name]] = "Neutral", Table1[[#This Row],[Gender Product Print]])</f>
        <v>Neutral</v>
      </c>
      <c r="M904" s="2" t="str">
        <f>LEFT(Table1[[#This Row],[SKU]], 2)</f>
        <v>03</v>
      </c>
      <c r="N904" s="2" t="str">
        <f>LEFT(Table1[[#This Row],[SKU]], 4)</f>
        <v>0303</v>
      </c>
      <c r="O904" s="2" t="str">
        <f>MID(Table1[[#This Row],[SKU]],IF(MID(Table1[[#This Row],[SKU]], 7,1) ="L", 8, 7),2)</f>
        <v>GR</v>
      </c>
      <c r="P904" s="2" t="str">
        <f>MID(Table1[[#This Row],[SKU]],5,2)&amp;IF(MID(Table1[[#This Row],[SKU]], 7,1) ="L", "L", "")</f>
        <v>01</v>
      </c>
      <c r="Q904" s="2" t="str">
        <f>VLOOKUP(Table1[[#This Row],[Code Product Name]], ProductNameTable[], 3, FALSE)</f>
        <v>Neutral</v>
      </c>
      <c r="R904" s="2" t="str">
        <f>VLOOKUP(Table1[[#This Row],[Code Product Print]], ProductPrintTable[], 3, FALSE)</f>
        <v>Neutral</v>
      </c>
      <c r="S904" s="2"/>
    </row>
    <row r="905" spans="1:19" ht="15" x14ac:dyDescent="0.2">
      <c r="A905" t="s">
        <v>2261</v>
      </c>
      <c r="B905" t="b">
        <v>1</v>
      </c>
      <c r="C905" t="b">
        <v>0</v>
      </c>
      <c r="D905" t="s">
        <v>1594</v>
      </c>
      <c r="F905">
        <v>10</v>
      </c>
      <c r="H905" t="str">
        <f>VLOOKUP(Table1[[#This Row],[Code Product Line]],ProductLineTable[], 2,FALSE)</f>
        <v>Underwear</v>
      </c>
      <c r="I905" t="str">
        <f>VLOOKUP(Table1[[#This Row],[Code Product Name]], ProductNameTable[], 2, FALSE)</f>
        <v>Padded Briefs</v>
      </c>
      <c r="J905" t="str">
        <f>VLOOKUP(Table1[[#This Row],[Code Product Print]], ProductPrintTable[], 2, FALSE)</f>
        <v>Green</v>
      </c>
      <c r="K905" s="2" t="str">
        <f>VLOOKUP(MID(Table1[[#This Row],[SKU]],5,2)&amp;IF(MID(Table1[[#This Row],[SKU]], 7,1) ="L", "L", ""), ProductSizeTable[], 2, FALSE)</f>
        <v>Small</v>
      </c>
      <c r="L905" s="2" t="str">
        <f>IF(Table1[[#This Row],[Gender Product Name]] = "Neutral", Table1[[#This Row],[Gender Product Print]])</f>
        <v>Neutral</v>
      </c>
      <c r="M905" s="2" t="str">
        <f>LEFT(Table1[[#This Row],[SKU]], 2)</f>
        <v>03</v>
      </c>
      <c r="N905" s="2" t="str">
        <f>LEFT(Table1[[#This Row],[SKU]], 4)</f>
        <v>0303</v>
      </c>
      <c r="O905" s="2" t="str">
        <f>MID(Table1[[#This Row],[SKU]],IF(MID(Table1[[#This Row],[SKU]], 7,1) ="L", 8, 7),2)</f>
        <v>GR</v>
      </c>
      <c r="P905" s="2" t="str">
        <f>MID(Table1[[#This Row],[SKU]],5,2)&amp;IF(MID(Table1[[#This Row],[SKU]], 7,1) ="L", "L", "")</f>
        <v>01</v>
      </c>
      <c r="Q905" s="2" t="str">
        <f>VLOOKUP(Table1[[#This Row],[Code Product Name]], ProductNameTable[], 3, FALSE)</f>
        <v>Neutral</v>
      </c>
      <c r="R905" s="2" t="str">
        <f>VLOOKUP(Table1[[#This Row],[Code Product Print]], ProductPrintTable[], 3, FALSE)</f>
        <v>Neutral</v>
      </c>
      <c r="S905" s="2"/>
    </row>
    <row r="906" spans="1:19" ht="15" x14ac:dyDescent="0.2">
      <c r="A906" t="s">
        <v>2262</v>
      </c>
      <c r="B906" t="b">
        <v>1</v>
      </c>
      <c r="C906" t="b">
        <v>0</v>
      </c>
      <c r="D906" t="s">
        <v>1596</v>
      </c>
      <c r="F906">
        <v>10</v>
      </c>
      <c r="H906" t="str">
        <f>VLOOKUP(Table1[[#This Row],[Code Product Line]],ProductLineTable[], 2,FALSE)</f>
        <v>Underwear</v>
      </c>
      <c r="I906" t="str">
        <f>VLOOKUP(Table1[[#This Row],[Code Product Name]], ProductNameTable[], 2, FALSE)</f>
        <v>Padded Briefs</v>
      </c>
      <c r="J906" t="str">
        <f>VLOOKUP(Table1[[#This Row],[Code Product Print]], ProductPrintTable[], 2, FALSE)</f>
        <v>Green</v>
      </c>
      <c r="K906" s="2" t="str">
        <f>VLOOKUP(MID(Table1[[#This Row],[SKU]],5,2)&amp;IF(MID(Table1[[#This Row],[SKU]], 7,1) ="L", "L", ""), ProductSizeTable[], 2, FALSE)</f>
        <v>Small</v>
      </c>
      <c r="L906" s="2" t="str">
        <f>IF(Table1[[#This Row],[Gender Product Name]] = "Neutral", Table1[[#This Row],[Gender Product Print]])</f>
        <v>Neutral</v>
      </c>
      <c r="M906" s="2" t="str">
        <f>LEFT(Table1[[#This Row],[SKU]], 2)</f>
        <v>03</v>
      </c>
      <c r="N906" s="2" t="str">
        <f>LEFT(Table1[[#This Row],[SKU]], 4)</f>
        <v>0303</v>
      </c>
      <c r="O906" s="2" t="str">
        <f>MID(Table1[[#This Row],[SKU]],IF(MID(Table1[[#This Row],[SKU]], 7,1) ="L", 8, 7),2)</f>
        <v>GR</v>
      </c>
      <c r="P906" s="2" t="str">
        <f>MID(Table1[[#This Row],[SKU]],5,2)&amp;IF(MID(Table1[[#This Row],[SKU]], 7,1) ="L", "L", "")</f>
        <v>01</v>
      </c>
      <c r="Q906" s="2" t="str">
        <f>VLOOKUP(Table1[[#This Row],[Code Product Name]], ProductNameTable[], 3, FALSE)</f>
        <v>Neutral</v>
      </c>
      <c r="R906" s="2" t="str">
        <f>VLOOKUP(Table1[[#This Row],[Code Product Print]], ProductPrintTable[], 3, FALSE)</f>
        <v>Neutral</v>
      </c>
      <c r="S906" s="2"/>
    </row>
    <row r="907" spans="1:19" ht="15" x14ac:dyDescent="0.2">
      <c r="A907" t="s">
        <v>2263</v>
      </c>
      <c r="B907" t="b">
        <v>0</v>
      </c>
      <c r="C907" t="b">
        <v>0</v>
      </c>
      <c r="D907" t="s">
        <v>2264</v>
      </c>
      <c r="F907">
        <v>10</v>
      </c>
      <c r="H907" t="str">
        <f>VLOOKUP(Table1[[#This Row],[Code Product Line]],ProductLineTable[], 2,FALSE)</f>
        <v>Underwear</v>
      </c>
      <c r="I907" t="str">
        <f>VLOOKUP(Table1[[#This Row],[Code Product Name]], ProductNameTable[], 2, FALSE)</f>
        <v>Padded Briefs</v>
      </c>
      <c r="J907" t="str">
        <f>VLOOKUP(Table1[[#This Row],[Code Product Print]], ProductPrintTable[], 2, FALSE)</f>
        <v>Green</v>
      </c>
      <c r="K907" s="2" t="str">
        <f>VLOOKUP(MID(Table1[[#This Row],[SKU]],5,2)&amp;IF(MID(Table1[[#This Row],[SKU]], 7,1) ="L", "L", ""), ProductSizeTable[], 2, FALSE)</f>
        <v>Small</v>
      </c>
      <c r="L907" s="2" t="str">
        <f>IF(Table1[[#This Row],[Gender Product Name]] = "Neutral", Table1[[#This Row],[Gender Product Print]])</f>
        <v>Neutral</v>
      </c>
      <c r="M907" s="2" t="str">
        <f>LEFT(Table1[[#This Row],[SKU]], 2)</f>
        <v>03</v>
      </c>
      <c r="N907" s="2" t="str">
        <f>LEFT(Table1[[#This Row],[SKU]], 4)</f>
        <v>0303</v>
      </c>
      <c r="O907" s="2" t="str">
        <f>MID(Table1[[#This Row],[SKU]],IF(MID(Table1[[#This Row],[SKU]], 7,1) ="L", 8, 7),2)</f>
        <v>GR</v>
      </c>
      <c r="P907" s="2" t="str">
        <f>MID(Table1[[#This Row],[SKU]],5,2)&amp;IF(MID(Table1[[#This Row],[SKU]], 7,1) ="L", "L", "")</f>
        <v>01</v>
      </c>
      <c r="Q907" s="2" t="str">
        <f>VLOOKUP(Table1[[#This Row],[Code Product Name]], ProductNameTable[], 3, FALSE)</f>
        <v>Neutral</v>
      </c>
      <c r="R907" s="2" t="str">
        <f>VLOOKUP(Table1[[#This Row],[Code Product Print]], ProductPrintTable[], 3, FALSE)</f>
        <v>Neutral</v>
      </c>
      <c r="S907" s="2" t="s">
        <v>2583</v>
      </c>
    </row>
    <row r="908" spans="1:19" ht="15" x14ac:dyDescent="0.2">
      <c r="A908" t="s">
        <v>2265</v>
      </c>
      <c r="B908" t="b">
        <v>1</v>
      </c>
      <c r="C908" t="b">
        <v>0</v>
      </c>
      <c r="D908" t="s">
        <v>1598</v>
      </c>
      <c r="F908">
        <v>10</v>
      </c>
      <c r="H908" t="str">
        <f>VLOOKUP(Table1[[#This Row],[Code Product Line]],ProductLineTable[], 2,FALSE)</f>
        <v>Underwear</v>
      </c>
      <c r="I908" t="str">
        <f>VLOOKUP(Table1[[#This Row],[Code Product Name]], ProductNameTable[], 2, FALSE)</f>
        <v>Padded Briefs</v>
      </c>
      <c r="J908" t="str">
        <f>VLOOKUP(Table1[[#This Row],[Code Product Print]], ProductPrintTable[], 2, FALSE)</f>
        <v>Green</v>
      </c>
      <c r="K908" s="2" t="str">
        <f>VLOOKUP(MID(Table1[[#This Row],[SKU]],5,2)&amp;IF(MID(Table1[[#This Row],[SKU]], 7,1) ="L", "L", ""), ProductSizeTable[], 2, FALSE)</f>
        <v>Small</v>
      </c>
      <c r="L908" s="2" t="str">
        <f>IF(Table1[[#This Row],[Gender Product Name]] = "Neutral", Table1[[#This Row],[Gender Product Print]])</f>
        <v>Neutral</v>
      </c>
      <c r="M908" s="2" t="str">
        <f>LEFT(Table1[[#This Row],[SKU]], 2)</f>
        <v>03</v>
      </c>
      <c r="N908" s="2" t="str">
        <f>LEFT(Table1[[#This Row],[SKU]], 4)</f>
        <v>0303</v>
      </c>
      <c r="O908" s="2" t="str">
        <f>MID(Table1[[#This Row],[SKU]],IF(MID(Table1[[#This Row],[SKU]], 7,1) ="L", 8, 7),2)</f>
        <v>GR</v>
      </c>
      <c r="P908" s="2" t="str">
        <f>MID(Table1[[#This Row],[SKU]],5,2)&amp;IF(MID(Table1[[#This Row],[SKU]], 7,1) ="L", "L", "")</f>
        <v>01</v>
      </c>
      <c r="Q908" s="2" t="str">
        <f>VLOOKUP(Table1[[#This Row],[Code Product Name]], ProductNameTable[], 3, FALSE)</f>
        <v>Neutral</v>
      </c>
      <c r="R908" s="2" t="str">
        <f>VLOOKUP(Table1[[#This Row],[Code Product Print]], ProductPrintTable[], 3, FALSE)</f>
        <v>Neutral</v>
      </c>
      <c r="S908" s="2"/>
    </row>
    <row r="909" spans="1:19" ht="15" x14ac:dyDescent="0.2">
      <c r="A909" t="s">
        <v>2266</v>
      </c>
      <c r="B909" t="b">
        <v>1</v>
      </c>
      <c r="C909" t="b">
        <v>0</v>
      </c>
      <c r="D909" t="s">
        <v>1600</v>
      </c>
      <c r="F909">
        <v>10</v>
      </c>
      <c r="H909" t="str">
        <f>VLOOKUP(Table1[[#This Row],[Code Product Line]],ProductLineTable[], 2,FALSE)</f>
        <v>Underwear</v>
      </c>
      <c r="I909" t="str">
        <f>VLOOKUP(Table1[[#This Row],[Code Product Name]], ProductNameTable[], 2, FALSE)</f>
        <v>Padded Briefs</v>
      </c>
      <c r="J909" t="str">
        <f>VLOOKUP(Table1[[#This Row],[Code Product Print]], ProductPrintTable[], 2, FALSE)</f>
        <v>Green</v>
      </c>
      <c r="K909" s="2" t="str">
        <f>VLOOKUP(MID(Table1[[#This Row],[SKU]],5,2)&amp;IF(MID(Table1[[#This Row],[SKU]], 7,1) ="L", "L", ""), ProductSizeTable[], 2, FALSE)</f>
        <v>Small</v>
      </c>
      <c r="L909" s="2" t="str">
        <f>IF(Table1[[#This Row],[Gender Product Name]] = "Neutral", Table1[[#This Row],[Gender Product Print]])</f>
        <v>Neutral</v>
      </c>
      <c r="M909" s="2" t="str">
        <f>LEFT(Table1[[#This Row],[SKU]], 2)</f>
        <v>03</v>
      </c>
      <c r="N909" s="2" t="str">
        <f>LEFT(Table1[[#This Row],[SKU]], 4)</f>
        <v>0303</v>
      </c>
      <c r="O909" s="2" t="str">
        <f>MID(Table1[[#This Row],[SKU]],IF(MID(Table1[[#This Row],[SKU]], 7,1) ="L", 8, 7),2)</f>
        <v>GR</v>
      </c>
      <c r="P909" s="2" t="str">
        <f>MID(Table1[[#This Row],[SKU]],5,2)&amp;IF(MID(Table1[[#This Row],[SKU]], 7,1) ="L", "L", "")</f>
        <v>01</v>
      </c>
      <c r="Q909" s="2" t="str">
        <f>VLOOKUP(Table1[[#This Row],[Code Product Name]], ProductNameTable[], 3, FALSE)</f>
        <v>Neutral</v>
      </c>
      <c r="R909" s="2" t="str">
        <f>VLOOKUP(Table1[[#This Row],[Code Product Print]], ProductPrintTable[], 3, FALSE)</f>
        <v>Neutral</v>
      </c>
      <c r="S909" s="2"/>
    </row>
    <row r="910" spans="1:19" ht="15" x14ac:dyDescent="0.2">
      <c r="A910" t="s">
        <v>2267</v>
      </c>
      <c r="B910" t="b">
        <v>1</v>
      </c>
      <c r="C910" t="b">
        <v>0</v>
      </c>
      <c r="D910" t="s">
        <v>1602</v>
      </c>
      <c r="F910">
        <v>10</v>
      </c>
      <c r="H910" t="str">
        <f>VLOOKUP(Table1[[#This Row],[Code Product Line]],ProductLineTable[], 2,FALSE)</f>
        <v>Underwear</v>
      </c>
      <c r="I910" t="str">
        <f>VLOOKUP(Table1[[#This Row],[Code Product Name]], ProductNameTable[], 2, FALSE)</f>
        <v>Padded Briefs</v>
      </c>
      <c r="J910" t="str">
        <f>VLOOKUP(Table1[[#This Row],[Code Product Print]], ProductPrintTable[], 2, FALSE)</f>
        <v>Green</v>
      </c>
      <c r="K910" s="2" t="str">
        <f>VLOOKUP(MID(Table1[[#This Row],[SKU]],5,2)&amp;IF(MID(Table1[[#This Row],[SKU]], 7,1) ="L", "L", ""), ProductSizeTable[], 2, FALSE)</f>
        <v>Small</v>
      </c>
      <c r="L910" s="2" t="str">
        <f>IF(Table1[[#This Row],[Gender Product Name]] = "Neutral", Table1[[#This Row],[Gender Product Print]])</f>
        <v>Neutral</v>
      </c>
      <c r="M910" s="2" t="str">
        <f>LEFT(Table1[[#This Row],[SKU]], 2)</f>
        <v>03</v>
      </c>
      <c r="N910" s="2" t="str">
        <f>LEFT(Table1[[#This Row],[SKU]], 4)</f>
        <v>0303</v>
      </c>
      <c r="O910" s="2" t="str">
        <f>MID(Table1[[#This Row],[SKU]],IF(MID(Table1[[#This Row],[SKU]], 7,1) ="L", 8, 7),2)</f>
        <v>GR</v>
      </c>
      <c r="P910" s="2" t="str">
        <f>MID(Table1[[#This Row],[SKU]],5,2)&amp;IF(MID(Table1[[#This Row],[SKU]], 7,1) ="L", "L", "")</f>
        <v>01</v>
      </c>
      <c r="Q910" s="2" t="str">
        <f>VLOOKUP(Table1[[#This Row],[Code Product Name]], ProductNameTable[], 3, FALSE)</f>
        <v>Neutral</v>
      </c>
      <c r="R910" s="2" t="str">
        <f>VLOOKUP(Table1[[#This Row],[Code Product Print]], ProductPrintTable[], 3, FALSE)</f>
        <v>Neutral</v>
      </c>
      <c r="S910" s="2"/>
    </row>
    <row r="911" spans="1:19" ht="15" x14ac:dyDescent="0.2">
      <c r="A911" t="s">
        <v>2268</v>
      </c>
      <c r="B911" t="b">
        <v>1</v>
      </c>
      <c r="C911" t="b">
        <v>0</v>
      </c>
      <c r="D911" t="s">
        <v>2269</v>
      </c>
      <c r="F911">
        <v>10</v>
      </c>
      <c r="H911" t="str">
        <f>VLOOKUP(Table1[[#This Row],[Code Product Line]],ProductLineTable[], 2,FALSE)</f>
        <v>Underwear</v>
      </c>
      <c r="I911" t="str">
        <f>VLOOKUP(Table1[[#This Row],[Code Product Name]], ProductNameTable[], 2, FALSE)</f>
        <v>Padded Briefs</v>
      </c>
      <c r="J911" t="str">
        <f>VLOOKUP(Table1[[#This Row],[Code Product Print]], ProductPrintTable[], 2, FALSE)</f>
        <v>Red</v>
      </c>
      <c r="K911" s="2" t="str">
        <f>VLOOKUP(MID(Table1[[#This Row],[SKU]],5,2)&amp;IF(MID(Table1[[#This Row],[SKU]], 7,1) ="L", "L", ""), ProductSizeTable[], 2, FALSE)</f>
        <v>Small</v>
      </c>
      <c r="L911" s="2" t="str">
        <f>IF(Table1[[#This Row],[Gender Product Name]] = "Neutral", Table1[[#This Row],[Gender Product Print]])</f>
        <v>Neutral</v>
      </c>
      <c r="M911" s="2" t="str">
        <f>LEFT(Table1[[#This Row],[SKU]], 2)</f>
        <v>03</v>
      </c>
      <c r="N911" s="2" t="str">
        <f>LEFT(Table1[[#This Row],[SKU]], 4)</f>
        <v>0303</v>
      </c>
      <c r="O911" s="2" t="str">
        <f>MID(Table1[[#This Row],[SKU]],IF(MID(Table1[[#This Row],[SKU]], 7,1) ="L", 8, 7),2)</f>
        <v>RE</v>
      </c>
      <c r="P911" s="2" t="str">
        <f>MID(Table1[[#This Row],[SKU]],5,2)&amp;IF(MID(Table1[[#This Row],[SKU]], 7,1) ="L", "L", "")</f>
        <v>01</v>
      </c>
      <c r="Q911" s="2" t="str">
        <f>VLOOKUP(Table1[[#This Row],[Code Product Name]], ProductNameTable[], 3, FALSE)</f>
        <v>Neutral</v>
      </c>
      <c r="R911" s="2" t="str">
        <f>VLOOKUP(Table1[[#This Row],[Code Product Print]], ProductPrintTable[], 3, FALSE)</f>
        <v>Neutral</v>
      </c>
      <c r="S911" s="2"/>
    </row>
    <row r="912" spans="1:19" ht="15" x14ac:dyDescent="0.2">
      <c r="A912" t="s">
        <v>2270</v>
      </c>
      <c r="B912" t="b">
        <v>1</v>
      </c>
      <c r="C912" t="b">
        <v>0</v>
      </c>
      <c r="D912" t="s">
        <v>1588</v>
      </c>
      <c r="F912">
        <v>10</v>
      </c>
      <c r="H912" t="str">
        <f>VLOOKUP(Table1[[#This Row],[Code Product Line]],ProductLineTable[], 2,FALSE)</f>
        <v>Underwear</v>
      </c>
      <c r="I912" t="str">
        <f>VLOOKUP(Table1[[#This Row],[Code Product Name]], ProductNameTable[], 2, FALSE)</f>
        <v>Padded Briefs</v>
      </c>
      <c r="J912" t="str">
        <f>VLOOKUP(Table1[[#This Row],[Code Product Print]], ProductPrintTable[], 2, FALSE)</f>
        <v>Red</v>
      </c>
      <c r="K912" s="2" t="str">
        <f>VLOOKUP(MID(Table1[[#This Row],[SKU]],5,2)&amp;IF(MID(Table1[[#This Row],[SKU]], 7,1) ="L", "L", ""), ProductSizeTable[], 2, FALSE)</f>
        <v>Small</v>
      </c>
      <c r="L912" s="2" t="str">
        <f>IF(Table1[[#This Row],[Gender Product Name]] = "Neutral", Table1[[#This Row],[Gender Product Print]])</f>
        <v>Neutral</v>
      </c>
      <c r="M912" s="2" t="str">
        <f>LEFT(Table1[[#This Row],[SKU]], 2)</f>
        <v>03</v>
      </c>
      <c r="N912" s="2" t="str">
        <f>LEFT(Table1[[#This Row],[SKU]], 4)</f>
        <v>0303</v>
      </c>
      <c r="O912" s="2" t="str">
        <f>MID(Table1[[#This Row],[SKU]],IF(MID(Table1[[#This Row],[SKU]], 7,1) ="L", 8, 7),2)</f>
        <v>RE</v>
      </c>
      <c r="P912" s="2" t="str">
        <f>MID(Table1[[#This Row],[SKU]],5,2)&amp;IF(MID(Table1[[#This Row],[SKU]], 7,1) ="L", "L", "")</f>
        <v>01</v>
      </c>
      <c r="Q912" s="2" t="str">
        <f>VLOOKUP(Table1[[#This Row],[Code Product Name]], ProductNameTable[], 3, FALSE)</f>
        <v>Neutral</v>
      </c>
      <c r="R912" s="2" t="str">
        <f>VLOOKUP(Table1[[#This Row],[Code Product Print]], ProductPrintTable[], 3, FALSE)</f>
        <v>Neutral</v>
      </c>
      <c r="S912" s="2"/>
    </row>
    <row r="913" spans="1:19" ht="15" x14ac:dyDescent="0.2">
      <c r="A913" t="s">
        <v>2271</v>
      </c>
      <c r="B913" t="b">
        <v>1</v>
      </c>
      <c r="C913" t="b">
        <v>0</v>
      </c>
      <c r="D913" t="s">
        <v>1590</v>
      </c>
      <c r="F913">
        <v>10</v>
      </c>
      <c r="H913" t="str">
        <f>VLOOKUP(Table1[[#This Row],[Code Product Line]],ProductLineTable[], 2,FALSE)</f>
        <v>Underwear</v>
      </c>
      <c r="I913" t="str">
        <f>VLOOKUP(Table1[[#This Row],[Code Product Name]], ProductNameTable[], 2, FALSE)</f>
        <v>Padded Briefs</v>
      </c>
      <c r="J913" t="str">
        <f>VLOOKUP(Table1[[#This Row],[Code Product Print]], ProductPrintTable[], 2, FALSE)</f>
        <v>Red</v>
      </c>
      <c r="K913" s="2" t="str">
        <f>VLOOKUP(MID(Table1[[#This Row],[SKU]],5,2)&amp;IF(MID(Table1[[#This Row],[SKU]], 7,1) ="L", "L", ""), ProductSizeTable[], 2, FALSE)</f>
        <v>Small</v>
      </c>
      <c r="L913" s="2" t="str">
        <f>IF(Table1[[#This Row],[Gender Product Name]] = "Neutral", Table1[[#This Row],[Gender Product Print]])</f>
        <v>Neutral</v>
      </c>
      <c r="M913" s="2" t="str">
        <f>LEFT(Table1[[#This Row],[SKU]], 2)</f>
        <v>03</v>
      </c>
      <c r="N913" s="2" t="str">
        <f>LEFT(Table1[[#This Row],[SKU]], 4)</f>
        <v>0303</v>
      </c>
      <c r="O913" s="2" t="str">
        <f>MID(Table1[[#This Row],[SKU]],IF(MID(Table1[[#This Row],[SKU]], 7,1) ="L", 8, 7),2)</f>
        <v>RE</v>
      </c>
      <c r="P913" s="2" t="str">
        <f>MID(Table1[[#This Row],[SKU]],5,2)&amp;IF(MID(Table1[[#This Row],[SKU]], 7,1) ="L", "L", "")</f>
        <v>01</v>
      </c>
      <c r="Q913" s="2" t="str">
        <f>VLOOKUP(Table1[[#This Row],[Code Product Name]], ProductNameTable[], 3, FALSE)</f>
        <v>Neutral</v>
      </c>
      <c r="R913" s="2" t="str">
        <f>VLOOKUP(Table1[[#This Row],[Code Product Print]], ProductPrintTable[], 3, FALSE)</f>
        <v>Neutral</v>
      </c>
      <c r="S913" s="2"/>
    </row>
    <row r="914" spans="1:19" ht="15" x14ac:dyDescent="0.2">
      <c r="A914" t="s">
        <v>2272</v>
      </c>
      <c r="B914" t="b">
        <v>1</v>
      </c>
      <c r="C914" t="b">
        <v>0</v>
      </c>
      <c r="D914" t="s">
        <v>1592</v>
      </c>
      <c r="F914">
        <v>10</v>
      </c>
      <c r="H914" t="str">
        <f>VLOOKUP(Table1[[#This Row],[Code Product Line]],ProductLineTable[], 2,FALSE)</f>
        <v>Underwear</v>
      </c>
      <c r="I914" t="str">
        <f>VLOOKUP(Table1[[#This Row],[Code Product Name]], ProductNameTable[], 2, FALSE)</f>
        <v>Padded Briefs</v>
      </c>
      <c r="J914" t="str">
        <f>VLOOKUP(Table1[[#This Row],[Code Product Print]], ProductPrintTable[], 2, FALSE)</f>
        <v>Red</v>
      </c>
      <c r="K914" s="2" t="str">
        <f>VLOOKUP(MID(Table1[[#This Row],[SKU]],5,2)&amp;IF(MID(Table1[[#This Row],[SKU]], 7,1) ="L", "L", ""), ProductSizeTable[], 2, FALSE)</f>
        <v>Small</v>
      </c>
      <c r="L914" s="2" t="str">
        <f>IF(Table1[[#This Row],[Gender Product Name]] = "Neutral", Table1[[#This Row],[Gender Product Print]])</f>
        <v>Neutral</v>
      </c>
      <c r="M914" s="2" t="str">
        <f>LEFT(Table1[[#This Row],[SKU]], 2)</f>
        <v>03</v>
      </c>
      <c r="N914" s="2" t="str">
        <f>LEFT(Table1[[#This Row],[SKU]], 4)</f>
        <v>0303</v>
      </c>
      <c r="O914" s="2" t="str">
        <f>MID(Table1[[#This Row],[SKU]],IF(MID(Table1[[#This Row],[SKU]], 7,1) ="L", 8, 7),2)</f>
        <v>RE</v>
      </c>
      <c r="P914" s="2" t="str">
        <f>MID(Table1[[#This Row],[SKU]],5,2)&amp;IF(MID(Table1[[#This Row],[SKU]], 7,1) ="L", "L", "")</f>
        <v>01</v>
      </c>
      <c r="Q914" s="2" t="str">
        <f>VLOOKUP(Table1[[#This Row],[Code Product Name]], ProductNameTable[], 3, FALSE)</f>
        <v>Neutral</v>
      </c>
      <c r="R914" s="2" t="str">
        <f>VLOOKUP(Table1[[#This Row],[Code Product Print]], ProductPrintTable[], 3, FALSE)</f>
        <v>Neutral</v>
      </c>
      <c r="S914" s="2"/>
    </row>
    <row r="915" spans="1:19" ht="15" x14ac:dyDescent="0.2">
      <c r="A915" t="s">
        <v>2273</v>
      </c>
      <c r="B915" t="b">
        <v>0</v>
      </c>
      <c r="C915" t="b">
        <v>0</v>
      </c>
      <c r="D915" t="s">
        <v>2274</v>
      </c>
      <c r="F915">
        <v>10</v>
      </c>
      <c r="H915" t="str">
        <f>VLOOKUP(Table1[[#This Row],[Code Product Line]],ProductLineTable[], 2,FALSE)</f>
        <v>Underwear</v>
      </c>
      <c r="I915" t="str">
        <f>VLOOKUP(Table1[[#This Row],[Code Product Name]], ProductNameTable[], 2, FALSE)</f>
        <v>Padded Briefs</v>
      </c>
      <c r="J915" t="str">
        <f>VLOOKUP(Table1[[#This Row],[Code Product Print]], ProductPrintTable[], 2, FALSE)</f>
        <v>Red</v>
      </c>
      <c r="K915" s="2" t="str">
        <f>VLOOKUP(MID(Table1[[#This Row],[SKU]],5,2)&amp;IF(MID(Table1[[#This Row],[SKU]], 7,1) ="L", "L", ""), ProductSizeTable[], 2, FALSE)</f>
        <v>Small</v>
      </c>
      <c r="L915" s="2" t="str">
        <f>IF(Table1[[#This Row],[Gender Product Name]] = "Neutral", Table1[[#This Row],[Gender Product Print]])</f>
        <v>Neutral</v>
      </c>
      <c r="M915" s="2" t="str">
        <f>LEFT(Table1[[#This Row],[SKU]], 2)</f>
        <v>03</v>
      </c>
      <c r="N915" s="2" t="str">
        <f>LEFT(Table1[[#This Row],[SKU]], 4)</f>
        <v>0303</v>
      </c>
      <c r="O915" s="2" t="str">
        <f>MID(Table1[[#This Row],[SKU]],IF(MID(Table1[[#This Row],[SKU]], 7,1) ="L", 8, 7),2)</f>
        <v>RE</v>
      </c>
      <c r="P915" s="2" t="str">
        <f>MID(Table1[[#This Row],[SKU]],5,2)&amp;IF(MID(Table1[[#This Row],[SKU]], 7,1) ="L", "L", "")</f>
        <v>01</v>
      </c>
      <c r="Q915" s="2" t="str">
        <f>VLOOKUP(Table1[[#This Row],[Code Product Name]], ProductNameTable[], 3, FALSE)</f>
        <v>Neutral</v>
      </c>
      <c r="R915" s="2" t="str">
        <f>VLOOKUP(Table1[[#This Row],[Code Product Print]], ProductPrintTable[], 3, FALSE)</f>
        <v>Neutral</v>
      </c>
      <c r="S915" s="2" t="s">
        <v>2583</v>
      </c>
    </row>
    <row r="916" spans="1:19" ht="15" x14ac:dyDescent="0.2">
      <c r="A916" t="s">
        <v>2275</v>
      </c>
      <c r="B916" t="b">
        <v>1</v>
      </c>
      <c r="C916" t="b">
        <v>0</v>
      </c>
      <c r="D916" t="s">
        <v>1594</v>
      </c>
      <c r="F916">
        <v>10</v>
      </c>
      <c r="H916" t="str">
        <f>VLOOKUP(Table1[[#This Row],[Code Product Line]],ProductLineTable[], 2,FALSE)</f>
        <v>Underwear</v>
      </c>
      <c r="I916" t="str">
        <f>VLOOKUP(Table1[[#This Row],[Code Product Name]], ProductNameTable[], 2, FALSE)</f>
        <v>Padded Briefs</v>
      </c>
      <c r="J916" t="str">
        <f>VLOOKUP(Table1[[#This Row],[Code Product Print]], ProductPrintTable[], 2, FALSE)</f>
        <v>Red</v>
      </c>
      <c r="K916" s="2" t="str">
        <f>VLOOKUP(MID(Table1[[#This Row],[SKU]],5,2)&amp;IF(MID(Table1[[#This Row],[SKU]], 7,1) ="L", "L", ""), ProductSizeTable[], 2, FALSE)</f>
        <v>Small</v>
      </c>
      <c r="L916" s="2" t="str">
        <f>IF(Table1[[#This Row],[Gender Product Name]] = "Neutral", Table1[[#This Row],[Gender Product Print]])</f>
        <v>Neutral</v>
      </c>
      <c r="M916" s="2" t="str">
        <f>LEFT(Table1[[#This Row],[SKU]], 2)</f>
        <v>03</v>
      </c>
      <c r="N916" s="2" t="str">
        <f>LEFT(Table1[[#This Row],[SKU]], 4)</f>
        <v>0303</v>
      </c>
      <c r="O916" s="2" t="str">
        <f>MID(Table1[[#This Row],[SKU]],IF(MID(Table1[[#This Row],[SKU]], 7,1) ="L", 8, 7),2)</f>
        <v>RE</v>
      </c>
      <c r="P916" s="2" t="str">
        <f>MID(Table1[[#This Row],[SKU]],5,2)&amp;IF(MID(Table1[[#This Row],[SKU]], 7,1) ="L", "L", "")</f>
        <v>01</v>
      </c>
      <c r="Q916" s="2" t="str">
        <f>VLOOKUP(Table1[[#This Row],[Code Product Name]], ProductNameTable[], 3, FALSE)</f>
        <v>Neutral</v>
      </c>
      <c r="R916" s="2" t="str">
        <f>VLOOKUP(Table1[[#This Row],[Code Product Print]], ProductPrintTable[], 3, FALSE)</f>
        <v>Neutral</v>
      </c>
      <c r="S916" s="2"/>
    </row>
    <row r="917" spans="1:19" ht="15" x14ac:dyDescent="0.2">
      <c r="A917" t="s">
        <v>2276</v>
      </c>
      <c r="B917" t="b">
        <v>1</v>
      </c>
      <c r="C917" t="b">
        <v>0</v>
      </c>
      <c r="D917" t="s">
        <v>1596</v>
      </c>
      <c r="F917">
        <v>10</v>
      </c>
      <c r="H917" t="str">
        <f>VLOOKUP(Table1[[#This Row],[Code Product Line]],ProductLineTable[], 2,FALSE)</f>
        <v>Underwear</v>
      </c>
      <c r="I917" t="str">
        <f>VLOOKUP(Table1[[#This Row],[Code Product Name]], ProductNameTable[], 2, FALSE)</f>
        <v>Padded Briefs</v>
      </c>
      <c r="J917" t="str">
        <f>VLOOKUP(Table1[[#This Row],[Code Product Print]], ProductPrintTable[], 2, FALSE)</f>
        <v>Red</v>
      </c>
      <c r="K917" s="2" t="str">
        <f>VLOOKUP(MID(Table1[[#This Row],[SKU]],5,2)&amp;IF(MID(Table1[[#This Row],[SKU]], 7,1) ="L", "L", ""), ProductSizeTable[], 2, FALSE)</f>
        <v>Small</v>
      </c>
      <c r="L917" s="2" t="str">
        <f>IF(Table1[[#This Row],[Gender Product Name]] = "Neutral", Table1[[#This Row],[Gender Product Print]])</f>
        <v>Neutral</v>
      </c>
      <c r="M917" s="2" t="str">
        <f>LEFT(Table1[[#This Row],[SKU]], 2)</f>
        <v>03</v>
      </c>
      <c r="N917" s="2" t="str">
        <f>LEFT(Table1[[#This Row],[SKU]], 4)</f>
        <v>0303</v>
      </c>
      <c r="O917" s="2" t="str">
        <f>MID(Table1[[#This Row],[SKU]],IF(MID(Table1[[#This Row],[SKU]], 7,1) ="L", 8, 7),2)</f>
        <v>RE</v>
      </c>
      <c r="P917" s="2" t="str">
        <f>MID(Table1[[#This Row],[SKU]],5,2)&amp;IF(MID(Table1[[#This Row],[SKU]], 7,1) ="L", "L", "")</f>
        <v>01</v>
      </c>
      <c r="Q917" s="2" t="str">
        <f>VLOOKUP(Table1[[#This Row],[Code Product Name]], ProductNameTable[], 3, FALSE)</f>
        <v>Neutral</v>
      </c>
      <c r="R917" s="2" t="str">
        <f>VLOOKUP(Table1[[#This Row],[Code Product Print]], ProductPrintTable[], 3, FALSE)</f>
        <v>Neutral</v>
      </c>
      <c r="S917" s="2"/>
    </row>
    <row r="918" spans="1:19" ht="15" x14ac:dyDescent="0.2">
      <c r="A918" t="s">
        <v>2277</v>
      </c>
      <c r="B918" t="b">
        <v>1</v>
      </c>
      <c r="C918" t="b">
        <v>0</v>
      </c>
      <c r="D918" t="s">
        <v>1598</v>
      </c>
      <c r="F918">
        <v>10</v>
      </c>
      <c r="H918" t="str">
        <f>VLOOKUP(Table1[[#This Row],[Code Product Line]],ProductLineTable[], 2,FALSE)</f>
        <v>Underwear</v>
      </c>
      <c r="I918" t="str">
        <f>VLOOKUP(Table1[[#This Row],[Code Product Name]], ProductNameTable[], 2, FALSE)</f>
        <v>Padded Briefs</v>
      </c>
      <c r="J918" t="str">
        <f>VLOOKUP(Table1[[#This Row],[Code Product Print]], ProductPrintTable[], 2, FALSE)</f>
        <v>Red</v>
      </c>
      <c r="K918" s="2" t="str">
        <f>VLOOKUP(MID(Table1[[#This Row],[SKU]],5,2)&amp;IF(MID(Table1[[#This Row],[SKU]], 7,1) ="L", "L", ""), ProductSizeTable[], 2, FALSE)</f>
        <v>Small</v>
      </c>
      <c r="L918" s="2" t="str">
        <f>IF(Table1[[#This Row],[Gender Product Name]] = "Neutral", Table1[[#This Row],[Gender Product Print]])</f>
        <v>Neutral</v>
      </c>
      <c r="M918" s="2" t="str">
        <f>LEFT(Table1[[#This Row],[SKU]], 2)</f>
        <v>03</v>
      </c>
      <c r="N918" s="2" t="str">
        <f>LEFT(Table1[[#This Row],[SKU]], 4)</f>
        <v>0303</v>
      </c>
      <c r="O918" s="2" t="str">
        <f>MID(Table1[[#This Row],[SKU]],IF(MID(Table1[[#This Row],[SKU]], 7,1) ="L", 8, 7),2)</f>
        <v>RE</v>
      </c>
      <c r="P918" s="2" t="str">
        <f>MID(Table1[[#This Row],[SKU]],5,2)&amp;IF(MID(Table1[[#This Row],[SKU]], 7,1) ="L", "L", "")</f>
        <v>01</v>
      </c>
      <c r="Q918" s="2" t="str">
        <f>VLOOKUP(Table1[[#This Row],[Code Product Name]], ProductNameTable[], 3, FALSE)</f>
        <v>Neutral</v>
      </c>
      <c r="R918" s="2" t="str">
        <f>VLOOKUP(Table1[[#This Row],[Code Product Print]], ProductPrintTable[], 3, FALSE)</f>
        <v>Neutral</v>
      </c>
      <c r="S918" s="2"/>
    </row>
    <row r="919" spans="1:19" ht="15" x14ac:dyDescent="0.2">
      <c r="A919" t="s">
        <v>2278</v>
      </c>
      <c r="B919" t="b">
        <v>1</v>
      </c>
      <c r="C919" t="b">
        <v>0</v>
      </c>
      <c r="D919" t="s">
        <v>1600</v>
      </c>
      <c r="F919">
        <v>10</v>
      </c>
      <c r="H919" t="str">
        <f>VLOOKUP(Table1[[#This Row],[Code Product Line]],ProductLineTable[], 2,FALSE)</f>
        <v>Underwear</v>
      </c>
      <c r="I919" t="str">
        <f>VLOOKUP(Table1[[#This Row],[Code Product Name]], ProductNameTable[], 2, FALSE)</f>
        <v>Padded Briefs</v>
      </c>
      <c r="J919" t="str">
        <f>VLOOKUP(Table1[[#This Row],[Code Product Print]], ProductPrintTable[], 2, FALSE)</f>
        <v>Red</v>
      </c>
      <c r="K919" s="2" t="str">
        <f>VLOOKUP(MID(Table1[[#This Row],[SKU]],5,2)&amp;IF(MID(Table1[[#This Row],[SKU]], 7,1) ="L", "L", ""), ProductSizeTable[], 2, FALSE)</f>
        <v>Small</v>
      </c>
      <c r="L919" s="2" t="str">
        <f>IF(Table1[[#This Row],[Gender Product Name]] = "Neutral", Table1[[#This Row],[Gender Product Print]])</f>
        <v>Neutral</v>
      </c>
      <c r="M919" s="2" t="str">
        <f>LEFT(Table1[[#This Row],[SKU]], 2)</f>
        <v>03</v>
      </c>
      <c r="N919" s="2" t="str">
        <f>LEFT(Table1[[#This Row],[SKU]], 4)</f>
        <v>0303</v>
      </c>
      <c r="O919" s="2" t="str">
        <f>MID(Table1[[#This Row],[SKU]],IF(MID(Table1[[#This Row],[SKU]], 7,1) ="L", 8, 7),2)</f>
        <v>RE</v>
      </c>
      <c r="P919" s="2" t="str">
        <f>MID(Table1[[#This Row],[SKU]],5,2)&amp;IF(MID(Table1[[#This Row],[SKU]], 7,1) ="L", "L", "")</f>
        <v>01</v>
      </c>
      <c r="Q919" s="2" t="str">
        <f>VLOOKUP(Table1[[#This Row],[Code Product Name]], ProductNameTable[], 3, FALSE)</f>
        <v>Neutral</v>
      </c>
      <c r="R919" s="2" t="str">
        <f>VLOOKUP(Table1[[#This Row],[Code Product Print]], ProductPrintTable[], 3, FALSE)</f>
        <v>Neutral</v>
      </c>
      <c r="S919" s="2"/>
    </row>
    <row r="920" spans="1:19" ht="15" x14ac:dyDescent="0.2">
      <c r="A920" t="s">
        <v>2279</v>
      </c>
      <c r="B920" t="b">
        <v>1</v>
      </c>
      <c r="C920" t="b">
        <v>0</v>
      </c>
      <c r="D920" t="s">
        <v>1602</v>
      </c>
      <c r="F920">
        <v>10</v>
      </c>
      <c r="H920" t="str">
        <f>VLOOKUP(Table1[[#This Row],[Code Product Line]],ProductLineTable[], 2,FALSE)</f>
        <v>Underwear</v>
      </c>
      <c r="I920" t="str">
        <f>VLOOKUP(Table1[[#This Row],[Code Product Name]], ProductNameTable[], 2, FALSE)</f>
        <v>Padded Briefs</v>
      </c>
      <c r="J920" t="str">
        <f>VLOOKUP(Table1[[#This Row],[Code Product Print]], ProductPrintTable[], 2, FALSE)</f>
        <v>Red</v>
      </c>
      <c r="K920" s="2" t="str">
        <f>VLOOKUP(MID(Table1[[#This Row],[SKU]],5,2)&amp;IF(MID(Table1[[#This Row],[SKU]], 7,1) ="L", "L", ""), ProductSizeTable[], 2, FALSE)</f>
        <v>Small</v>
      </c>
      <c r="L920" s="2" t="str">
        <f>IF(Table1[[#This Row],[Gender Product Name]] = "Neutral", Table1[[#This Row],[Gender Product Print]])</f>
        <v>Neutral</v>
      </c>
      <c r="M920" s="2" t="str">
        <f>LEFT(Table1[[#This Row],[SKU]], 2)</f>
        <v>03</v>
      </c>
      <c r="N920" s="2" t="str">
        <f>LEFT(Table1[[#This Row],[SKU]], 4)</f>
        <v>0303</v>
      </c>
      <c r="O920" s="2" t="str">
        <f>MID(Table1[[#This Row],[SKU]],IF(MID(Table1[[#This Row],[SKU]], 7,1) ="L", 8, 7),2)</f>
        <v>RE</v>
      </c>
      <c r="P920" s="2" t="str">
        <f>MID(Table1[[#This Row],[SKU]],5,2)&amp;IF(MID(Table1[[#This Row],[SKU]], 7,1) ="L", "L", "")</f>
        <v>01</v>
      </c>
      <c r="Q920" s="2" t="str">
        <f>VLOOKUP(Table1[[#This Row],[Code Product Name]], ProductNameTable[], 3, FALSE)</f>
        <v>Neutral</v>
      </c>
      <c r="R920" s="2" t="str">
        <f>VLOOKUP(Table1[[#This Row],[Code Product Print]], ProductPrintTable[], 3, FALSE)</f>
        <v>Neutral</v>
      </c>
      <c r="S920" s="2"/>
    </row>
    <row r="921" spans="1:19" ht="15" x14ac:dyDescent="0.2">
      <c r="A921" t="s">
        <v>2280</v>
      </c>
      <c r="B921" t="b">
        <v>1</v>
      </c>
      <c r="C921" t="b">
        <v>0</v>
      </c>
      <c r="D921" t="s">
        <v>2281</v>
      </c>
      <c r="F921">
        <v>10</v>
      </c>
      <c r="H921" t="str">
        <f>VLOOKUP(Table1[[#This Row],[Code Product Line]],ProductLineTable[], 2,FALSE)</f>
        <v>Underwear</v>
      </c>
      <c r="I921" t="str">
        <f>VLOOKUP(Table1[[#This Row],[Code Product Name]], ProductNameTable[], 2, FALSE)</f>
        <v>Padded Briefs</v>
      </c>
      <c r="J921" t="str">
        <f>VLOOKUP(Table1[[#This Row],[Code Product Print]], ProductPrintTable[], 2, FALSE)</f>
        <v>Subscription</v>
      </c>
      <c r="K921" s="2" t="str">
        <f>VLOOKUP(MID(Table1[[#This Row],[SKU]],5,2)&amp;IF(MID(Table1[[#This Row],[SKU]], 7,1) ="L", "L", ""), ProductSizeTable[], 2, FALSE)</f>
        <v>Small</v>
      </c>
      <c r="L921" s="2" t="str">
        <f>IF(Table1[[#This Row],[Gender Product Name]] = "Neutral", Table1[[#This Row],[Gender Product Print]])</f>
        <v>Neutral</v>
      </c>
      <c r="M921" s="2" t="str">
        <f>LEFT(Table1[[#This Row],[SKU]], 2)</f>
        <v>03</v>
      </c>
      <c r="N921" s="2" t="str">
        <f>LEFT(Table1[[#This Row],[SKU]], 4)</f>
        <v>0303</v>
      </c>
      <c r="O921" s="2" t="str">
        <f>MID(Table1[[#This Row],[SKU]],IF(MID(Table1[[#This Row],[SKU]], 7,1) ="L", 8, 7),2)</f>
        <v>SU</v>
      </c>
      <c r="P921" s="2" t="str">
        <f>MID(Table1[[#This Row],[SKU]],5,2)&amp;IF(MID(Table1[[#This Row],[SKU]], 7,1) ="L", "L", "")</f>
        <v>01</v>
      </c>
      <c r="Q921" s="2" t="str">
        <f>VLOOKUP(Table1[[#This Row],[Code Product Name]], ProductNameTable[], 3, FALSE)</f>
        <v>Neutral</v>
      </c>
      <c r="R921" s="2" t="str">
        <f>VLOOKUP(Table1[[#This Row],[Code Product Print]], ProductPrintTable[], 3, FALSE)</f>
        <v>Neutral</v>
      </c>
      <c r="S921" s="2"/>
    </row>
    <row r="922" spans="1:19" ht="15" x14ac:dyDescent="0.2">
      <c r="A922" t="s">
        <v>2282</v>
      </c>
      <c r="B922" t="b">
        <v>0</v>
      </c>
      <c r="C922" t="b">
        <v>0</v>
      </c>
      <c r="D922" t="s">
        <v>2283</v>
      </c>
      <c r="F922">
        <v>10</v>
      </c>
      <c r="H922" t="str">
        <f>VLOOKUP(Table1[[#This Row],[Code Product Line]],ProductLineTable[], 2,FALSE)</f>
        <v>Underwear</v>
      </c>
      <c r="I922" t="str">
        <f>VLOOKUP(Table1[[#This Row],[Code Product Name]], ProductNameTable[], 2, FALSE)</f>
        <v>Padded Briefs</v>
      </c>
      <c r="J922" t="str">
        <f>VLOOKUP(Table1[[#This Row],[Code Product Print]], ProductPrintTable[], 2, FALSE)</f>
        <v>Subscription</v>
      </c>
      <c r="K922" s="2" t="str">
        <f>VLOOKUP(MID(Table1[[#This Row],[SKU]],5,2)&amp;IF(MID(Table1[[#This Row],[SKU]], 7,1) ="L", "L", ""), ProductSizeTable[], 2, FALSE)</f>
        <v>Small</v>
      </c>
      <c r="L922" s="2" t="str">
        <f>IF(Table1[[#This Row],[Gender Product Name]] = "Neutral", Table1[[#This Row],[Gender Product Print]])</f>
        <v>Neutral</v>
      </c>
      <c r="M922" s="2" t="str">
        <f>LEFT(Table1[[#This Row],[SKU]], 2)</f>
        <v>03</v>
      </c>
      <c r="N922" s="2" t="str">
        <f>LEFT(Table1[[#This Row],[SKU]], 4)</f>
        <v>0303</v>
      </c>
      <c r="O922" s="2" t="str">
        <f>MID(Table1[[#This Row],[SKU]],IF(MID(Table1[[#This Row],[SKU]], 7,1) ="L", 8, 7),2)</f>
        <v>SU</v>
      </c>
      <c r="P922" s="2" t="str">
        <f>MID(Table1[[#This Row],[SKU]],5,2)&amp;IF(MID(Table1[[#This Row],[SKU]], 7,1) ="L", "L", "")</f>
        <v>01</v>
      </c>
      <c r="Q922" s="2" t="str">
        <f>VLOOKUP(Table1[[#This Row],[Code Product Name]], ProductNameTable[], 3, FALSE)</f>
        <v>Neutral</v>
      </c>
      <c r="R922" s="2" t="str">
        <f>VLOOKUP(Table1[[#This Row],[Code Product Print]], ProductPrintTable[], 3, FALSE)</f>
        <v>Neutral</v>
      </c>
      <c r="S922" s="2" t="s">
        <v>2583</v>
      </c>
    </row>
    <row r="923" spans="1:19" ht="15" x14ac:dyDescent="0.2">
      <c r="A923" t="s">
        <v>2284</v>
      </c>
      <c r="B923" t="b">
        <v>1</v>
      </c>
      <c r="C923" t="b">
        <v>0</v>
      </c>
      <c r="D923" t="s">
        <v>2285</v>
      </c>
      <c r="F923">
        <v>10</v>
      </c>
      <c r="H923" t="str">
        <f>VLOOKUP(Table1[[#This Row],[Code Product Line]],ProductLineTable[], 2,FALSE)</f>
        <v>Underwear</v>
      </c>
      <c r="I923" t="str">
        <f>VLOOKUP(Table1[[#This Row],[Code Product Name]], ProductNameTable[], 2, FALSE)</f>
        <v>Padded Briefs</v>
      </c>
      <c r="J923" t="str">
        <f>VLOOKUP(Table1[[#This Row],[Code Product Print]], ProductPrintTable[], 2, FALSE)</f>
        <v>Subscription</v>
      </c>
      <c r="K923" s="2" t="str">
        <f>VLOOKUP(MID(Table1[[#This Row],[SKU]],5,2)&amp;IF(MID(Table1[[#This Row],[SKU]], 7,1) ="L", "L", ""), ProductSizeTable[], 2, FALSE)</f>
        <v>Small</v>
      </c>
      <c r="L923" s="2" t="str">
        <f>IF(Table1[[#This Row],[Gender Product Name]] = "Neutral", Table1[[#This Row],[Gender Product Print]])</f>
        <v>Neutral</v>
      </c>
      <c r="M923" s="2" t="str">
        <f>LEFT(Table1[[#This Row],[SKU]], 2)</f>
        <v>03</v>
      </c>
      <c r="N923" s="2" t="str">
        <f>LEFT(Table1[[#This Row],[SKU]], 4)</f>
        <v>0303</v>
      </c>
      <c r="O923" s="2" t="str">
        <f>MID(Table1[[#This Row],[SKU]],IF(MID(Table1[[#This Row],[SKU]], 7,1) ="L", 8, 7),2)</f>
        <v>SU</v>
      </c>
      <c r="P923" s="2" t="str">
        <f>MID(Table1[[#This Row],[SKU]],5,2)&amp;IF(MID(Table1[[#This Row],[SKU]], 7,1) ="L", "L", "")</f>
        <v>01</v>
      </c>
      <c r="Q923" s="2" t="str">
        <f>VLOOKUP(Table1[[#This Row],[Code Product Name]], ProductNameTable[], 3, FALSE)</f>
        <v>Neutral</v>
      </c>
      <c r="R923" s="2" t="str">
        <f>VLOOKUP(Table1[[#This Row],[Code Product Print]], ProductPrintTable[], 3, FALSE)</f>
        <v>Neutral</v>
      </c>
      <c r="S923" s="2" t="s">
        <v>2583</v>
      </c>
    </row>
    <row r="924" spans="1:19" ht="15" x14ac:dyDescent="0.2">
      <c r="A924" t="s">
        <v>2286</v>
      </c>
      <c r="B924" t="b">
        <v>1</v>
      </c>
      <c r="C924" t="b">
        <v>0</v>
      </c>
      <c r="D924" t="s">
        <v>2287</v>
      </c>
      <c r="F924">
        <v>10</v>
      </c>
      <c r="H924" t="str">
        <f>VLOOKUP(Table1[[#This Row],[Code Product Line]],ProductLineTable[], 2,FALSE)</f>
        <v>Underwear</v>
      </c>
      <c r="I924" t="str">
        <f>VLOOKUP(Table1[[#This Row],[Code Product Name]], ProductNameTable[], 2, FALSE)</f>
        <v>Padded Briefs</v>
      </c>
      <c r="J924" t="str">
        <f>VLOOKUP(Table1[[#This Row],[Code Product Print]], ProductPrintTable[], 2, FALSE)</f>
        <v>Blue</v>
      </c>
      <c r="K924" s="2" t="str">
        <f>VLOOKUP(MID(Table1[[#This Row],[SKU]],5,2)&amp;IF(MID(Table1[[#This Row],[SKU]], 7,1) ="L", "L", ""), ProductSizeTable[], 2, FALSE)</f>
        <v>Medium</v>
      </c>
      <c r="L924" s="2" t="str">
        <f>IF(Table1[[#This Row],[Gender Product Name]] = "Neutral", Table1[[#This Row],[Gender Product Print]])</f>
        <v>Neutral</v>
      </c>
      <c r="M924" s="2" t="str">
        <f>LEFT(Table1[[#This Row],[SKU]], 2)</f>
        <v>03</v>
      </c>
      <c r="N924" s="2" t="str">
        <f>LEFT(Table1[[#This Row],[SKU]], 4)</f>
        <v>0303</v>
      </c>
      <c r="O924" s="2" t="str">
        <f>MID(Table1[[#This Row],[SKU]],IF(MID(Table1[[#This Row],[SKU]], 7,1) ="L", 8, 7),2)</f>
        <v>BL</v>
      </c>
      <c r="P924" s="2" t="str">
        <f>MID(Table1[[#This Row],[SKU]],5,2)&amp;IF(MID(Table1[[#This Row],[SKU]], 7,1) ="L", "L", "")</f>
        <v>02</v>
      </c>
      <c r="Q924" s="2" t="str">
        <f>VLOOKUP(Table1[[#This Row],[Code Product Name]], ProductNameTable[], 3, FALSE)</f>
        <v>Neutral</v>
      </c>
      <c r="R924" s="2" t="str">
        <f>VLOOKUP(Table1[[#This Row],[Code Product Print]], ProductPrintTable[], 3, FALSE)</f>
        <v>Neutral</v>
      </c>
      <c r="S924" s="2"/>
    </row>
    <row r="925" spans="1:19" ht="15" x14ac:dyDescent="0.2">
      <c r="A925" t="s">
        <v>2288</v>
      </c>
      <c r="B925" t="b">
        <v>1</v>
      </c>
      <c r="C925" t="b">
        <v>0</v>
      </c>
      <c r="D925" t="s">
        <v>1588</v>
      </c>
      <c r="F925">
        <v>10</v>
      </c>
      <c r="H925" t="str">
        <f>VLOOKUP(Table1[[#This Row],[Code Product Line]],ProductLineTable[], 2,FALSE)</f>
        <v>Underwear</v>
      </c>
      <c r="I925" t="str">
        <f>VLOOKUP(Table1[[#This Row],[Code Product Name]], ProductNameTable[], 2, FALSE)</f>
        <v>Padded Briefs</v>
      </c>
      <c r="J925" t="str">
        <f>VLOOKUP(Table1[[#This Row],[Code Product Print]], ProductPrintTable[], 2, FALSE)</f>
        <v>Blue</v>
      </c>
      <c r="K925" s="2" t="str">
        <f>VLOOKUP(MID(Table1[[#This Row],[SKU]],5,2)&amp;IF(MID(Table1[[#This Row],[SKU]], 7,1) ="L", "L", ""), ProductSizeTable[], 2, FALSE)</f>
        <v>Medium</v>
      </c>
      <c r="L925" s="2" t="str">
        <f>IF(Table1[[#This Row],[Gender Product Name]] = "Neutral", Table1[[#This Row],[Gender Product Print]])</f>
        <v>Neutral</v>
      </c>
      <c r="M925" s="2" t="str">
        <f>LEFT(Table1[[#This Row],[SKU]], 2)</f>
        <v>03</v>
      </c>
      <c r="N925" s="2" t="str">
        <f>LEFT(Table1[[#This Row],[SKU]], 4)</f>
        <v>0303</v>
      </c>
      <c r="O925" s="2" t="str">
        <f>MID(Table1[[#This Row],[SKU]],IF(MID(Table1[[#This Row],[SKU]], 7,1) ="L", 8, 7),2)</f>
        <v>BL</v>
      </c>
      <c r="P925" s="2" t="str">
        <f>MID(Table1[[#This Row],[SKU]],5,2)&amp;IF(MID(Table1[[#This Row],[SKU]], 7,1) ="L", "L", "")</f>
        <v>02</v>
      </c>
      <c r="Q925" s="2" t="str">
        <f>VLOOKUP(Table1[[#This Row],[Code Product Name]], ProductNameTable[], 3, FALSE)</f>
        <v>Neutral</v>
      </c>
      <c r="R925" s="2" t="str">
        <f>VLOOKUP(Table1[[#This Row],[Code Product Print]], ProductPrintTable[], 3, FALSE)</f>
        <v>Neutral</v>
      </c>
      <c r="S925" s="2"/>
    </row>
    <row r="926" spans="1:19" ht="15" x14ac:dyDescent="0.2">
      <c r="A926" t="s">
        <v>2289</v>
      </c>
      <c r="B926" t="b">
        <v>1</v>
      </c>
      <c r="C926" t="b">
        <v>0</v>
      </c>
      <c r="D926" t="s">
        <v>1590</v>
      </c>
      <c r="F926">
        <v>10</v>
      </c>
      <c r="H926" t="str">
        <f>VLOOKUP(Table1[[#This Row],[Code Product Line]],ProductLineTable[], 2,FALSE)</f>
        <v>Underwear</v>
      </c>
      <c r="I926" t="str">
        <f>VLOOKUP(Table1[[#This Row],[Code Product Name]], ProductNameTable[], 2, FALSE)</f>
        <v>Padded Briefs</v>
      </c>
      <c r="J926" t="str">
        <f>VLOOKUP(Table1[[#This Row],[Code Product Print]], ProductPrintTable[], 2, FALSE)</f>
        <v>Blue</v>
      </c>
      <c r="K926" s="2" t="str">
        <f>VLOOKUP(MID(Table1[[#This Row],[SKU]],5,2)&amp;IF(MID(Table1[[#This Row],[SKU]], 7,1) ="L", "L", ""), ProductSizeTable[], 2, FALSE)</f>
        <v>Medium</v>
      </c>
      <c r="L926" s="2" t="str">
        <f>IF(Table1[[#This Row],[Gender Product Name]] = "Neutral", Table1[[#This Row],[Gender Product Print]])</f>
        <v>Neutral</v>
      </c>
      <c r="M926" s="2" t="str">
        <f>LEFT(Table1[[#This Row],[SKU]], 2)</f>
        <v>03</v>
      </c>
      <c r="N926" s="2" t="str">
        <f>LEFT(Table1[[#This Row],[SKU]], 4)</f>
        <v>0303</v>
      </c>
      <c r="O926" s="2" t="str">
        <f>MID(Table1[[#This Row],[SKU]],IF(MID(Table1[[#This Row],[SKU]], 7,1) ="L", 8, 7),2)</f>
        <v>BL</v>
      </c>
      <c r="P926" s="2" t="str">
        <f>MID(Table1[[#This Row],[SKU]],5,2)&amp;IF(MID(Table1[[#This Row],[SKU]], 7,1) ="L", "L", "")</f>
        <v>02</v>
      </c>
      <c r="Q926" s="2" t="str">
        <f>VLOOKUP(Table1[[#This Row],[Code Product Name]], ProductNameTable[], 3, FALSE)</f>
        <v>Neutral</v>
      </c>
      <c r="R926" s="2" t="str">
        <f>VLOOKUP(Table1[[#This Row],[Code Product Print]], ProductPrintTable[], 3, FALSE)</f>
        <v>Neutral</v>
      </c>
      <c r="S926" s="2"/>
    </row>
    <row r="927" spans="1:19" ht="15" x14ac:dyDescent="0.2">
      <c r="A927" t="s">
        <v>2290</v>
      </c>
      <c r="B927" t="b">
        <v>1</v>
      </c>
      <c r="C927" t="b">
        <v>0</v>
      </c>
      <c r="D927" t="s">
        <v>1592</v>
      </c>
      <c r="F927">
        <v>10</v>
      </c>
      <c r="H927" t="str">
        <f>VLOOKUP(Table1[[#This Row],[Code Product Line]],ProductLineTable[], 2,FALSE)</f>
        <v>Underwear</v>
      </c>
      <c r="I927" t="str">
        <f>VLOOKUP(Table1[[#This Row],[Code Product Name]], ProductNameTable[], 2, FALSE)</f>
        <v>Padded Briefs</v>
      </c>
      <c r="J927" t="str">
        <f>VLOOKUP(Table1[[#This Row],[Code Product Print]], ProductPrintTable[], 2, FALSE)</f>
        <v>Blue</v>
      </c>
      <c r="K927" s="2" t="str">
        <f>VLOOKUP(MID(Table1[[#This Row],[SKU]],5,2)&amp;IF(MID(Table1[[#This Row],[SKU]], 7,1) ="L", "L", ""), ProductSizeTable[], 2, FALSE)</f>
        <v>Medium</v>
      </c>
      <c r="L927" s="2" t="str">
        <f>IF(Table1[[#This Row],[Gender Product Name]] = "Neutral", Table1[[#This Row],[Gender Product Print]])</f>
        <v>Neutral</v>
      </c>
      <c r="M927" s="2" t="str">
        <f>LEFT(Table1[[#This Row],[SKU]], 2)</f>
        <v>03</v>
      </c>
      <c r="N927" s="2" t="str">
        <f>LEFT(Table1[[#This Row],[SKU]], 4)</f>
        <v>0303</v>
      </c>
      <c r="O927" s="2" t="str">
        <f>MID(Table1[[#This Row],[SKU]],IF(MID(Table1[[#This Row],[SKU]], 7,1) ="L", 8, 7),2)</f>
        <v>BL</v>
      </c>
      <c r="P927" s="2" t="str">
        <f>MID(Table1[[#This Row],[SKU]],5,2)&amp;IF(MID(Table1[[#This Row],[SKU]], 7,1) ="L", "L", "")</f>
        <v>02</v>
      </c>
      <c r="Q927" s="2" t="str">
        <f>VLOOKUP(Table1[[#This Row],[Code Product Name]], ProductNameTable[], 3, FALSE)</f>
        <v>Neutral</v>
      </c>
      <c r="R927" s="2" t="str">
        <f>VLOOKUP(Table1[[#This Row],[Code Product Print]], ProductPrintTable[], 3, FALSE)</f>
        <v>Neutral</v>
      </c>
      <c r="S927" s="2"/>
    </row>
    <row r="928" spans="1:19" ht="15" x14ac:dyDescent="0.2">
      <c r="A928" t="s">
        <v>2291</v>
      </c>
      <c r="B928" t="b">
        <v>1</v>
      </c>
      <c r="C928" t="b">
        <v>0</v>
      </c>
      <c r="D928" t="s">
        <v>1594</v>
      </c>
      <c r="F928">
        <v>10</v>
      </c>
      <c r="H928" t="str">
        <f>VLOOKUP(Table1[[#This Row],[Code Product Line]],ProductLineTable[], 2,FALSE)</f>
        <v>Underwear</v>
      </c>
      <c r="I928" t="str">
        <f>VLOOKUP(Table1[[#This Row],[Code Product Name]], ProductNameTable[], 2, FALSE)</f>
        <v>Padded Briefs</v>
      </c>
      <c r="J928" t="str">
        <f>VLOOKUP(Table1[[#This Row],[Code Product Print]], ProductPrintTable[], 2, FALSE)</f>
        <v>Blue</v>
      </c>
      <c r="K928" s="2" t="str">
        <f>VLOOKUP(MID(Table1[[#This Row],[SKU]],5,2)&amp;IF(MID(Table1[[#This Row],[SKU]], 7,1) ="L", "L", ""), ProductSizeTable[], 2, FALSE)</f>
        <v>Medium</v>
      </c>
      <c r="L928" s="2" t="str">
        <f>IF(Table1[[#This Row],[Gender Product Name]] = "Neutral", Table1[[#This Row],[Gender Product Print]])</f>
        <v>Neutral</v>
      </c>
      <c r="M928" s="2" t="str">
        <f>LEFT(Table1[[#This Row],[SKU]], 2)</f>
        <v>03</v>
      </c>
      <c r="N928" s="2" t="str">
        <f>LEFT(Table1[[#This Row],[SKU]], 4)</f>
        <v>0303</v>
      </c>
      <c r="O928" s="2" t="str">
        <f>MID(Table1[[#This Row],[SKU]],IF(MID(Table1[[#This Row],[SKU]], 7,1) ="L", 8, 7),2)</f>
        <v>BL</v>
      </c>
      <c r="P928" s="2" t="str">
        <f>MID(Table1[[#This Row],[SKU]],5,2)&amp;IF(MID(Table1[[#This Row],[SKU]], 7,1) ="L", "L", "")</f>
        <v>02</v>
      </c>
      <c r="Q928" s="2" t="str">
        <f>VLOOKUP(Table1[[#This Row],[Code Product Name]], ProductNameTable[], 3, FALSE)</f>
        <v>Neutral</v>
      </c>
      <c r="R928" s="2" t="str">
        <f>VLOOKUP(Table1[[#This Row],[Code Product Print]], ProductPrintTable[], 3, FALSE)</f>
        <v>Neutral</v>
      </c>
      <c r="S928" s="2"/>
    </row>
    <row r="929" spans="1:19" ht="15" x14ac:dyDescent="0.2">
      <c r="A929" t="s">
        <v>2292</v>
      </c>
      <c r="B929" t="b">
        <v>1</v>
      </c>
      <c r="C929" t="b">
        <v>0</v>
      </c>
      <c r="D929" t="s">
        <v>1596</v>
      </c>
      <c r="F929">
        <v>10</v>
      </c>
      <c r="H929" t="str">
        <f>VLOOKUP(Table1[[#This Row],[Code Product Line]],ProductLineTable[], 2,FALSE)</f>
        <v>Underwear</v>
      </c>
      <c r="I929" t="str">
        <f>VLOOKUP(Table1[[#This Row],[Code Product Name]], ProductNameTable[], 2, FALSE)</f>
        <v>Padded Briefs</v>
      </c>
      <c r="J929" t="str">
        <f>VLOOKUP(Table1[[#This Row],[Code Product Print]], ProductPrintTable[], 2, FALSE)</f>
        <v>Blue</v>
      </c>
      <c r="K929" s="2" t="str">
        <f>VLOOKUP(MID(Table1[[#This Row],[SKU]],5,2)&amp;IF(MID(Table1[[#This Row],[SKU]], 7,1) ="L", "L", ""), ProductSizeTable[], 2, FALSE)</f>
        <v>Medium</v>
      </c>
      <c r="L929" s="2" t="str">
        <f>IF(Table1[[#This Row],[Gender Product Name]] = "Neutral", Table1[[#This Row],[Gender Product Print]])</f>
        <v>Neutral</v>
      </c>
      <c r="M929" s="2" t="str">
        <f>LEFT(Table1[[#This Row],[SKU]], 2)</f>
        <v>03</v>
      </c>
      <c r="N929" s="2" t="str">
        <f>LEFT(Table1[[#This Row],[SKU]], 4)</f>
        <v>0303</v>
      </c>
      <c r="O929" s="2" t="str">
        <f>MID(Table1[[#This Row],[SKU]],IF(MID(Table1[[#This Row],[SKU]], 7,1) ="L", 8, 7),2)</f>
        <v>BL</v>
      </c>
      <c r="P929" s="2" t="str">
        <f>MID(Table1[[#This Row],[SKU]],5,2)&amp;IF(MID(Table1[[#This Row],[SKU]], 7,1) ="L", "L", "")</f>
        <v>02</v>
      </c>
      <c r="Q929" s="2" t="str">
        <f>VLOOKUP(Table1[[#This Row],[Code Product Name]], ProductNameTable[], 3, FALSE)</f>
        <v>Neutral</v>
      </c>
      <c r="R929" s="2" t="str">
        <f>VLOOKUP(Table1[[#This Row],[Code Product Print]], ProductPrintTable[], 3, FALSE)</f>
        <v>Neutral</v>
      </c>
      <c r="S929" s="2"/>
    </row>
    <row r="930" spans="1:19" ht="15" x14ac:dyDescent="0.2">
      <c r="A930" t="s">
        <v>2293</v>
      </c>
      <c r="B930" t="b">
        <v>1</v>
      </c>
      <c r="C930" t="b">
        <v>0</v>
      </c>
      <c r="D930" t="s">
        <v>1598</v>
      </c>
      <c r="F930">
        <v>10</v>
      </c>
      <c r="H930" t="str">
        <f>VLOOKUP(Table1[[#This Row],[Code Product Line]],ProductLineTable[], 2,FALSE)</f>
        <v>Underwear</v>
      </c>
      <c r="I930" t="str">
        <f>VLOOKUP(Table1[[#This Row],[Code Product Name]], ProductNameTable[], 2, FALSE)</f>
        <v>Padded Briefs</v>
      </c>
      <c r="J930" t="str">
        <f>VLOOKUP(Table1[[#This Row],[Code Product Print]], ProductPrintTable[], 2, FALSE)</f>
        <v>Blue</v>
      </c>
      <c r="K930" s="2" t="str">
        <f>VLOOKUP(MID(Table1[[#This Row],[SKU]],5,2)&amp;IF(MID(Table1[[#This Row],[SKU]], 7,1) ="L", "L", ""), ProductSizeTable[], 2, FALSE)</f>
        <v>Medium</v>
      </c>
      <c r="L930" s="2" t="str">
        <f>IF(Table1[[#This Row],[Gender Product Name]] = "Neutral", Table1[[#This Row],[Gender Product Print]])</f>
        <v>Neutral</v>
      </c>
      <c r="M930" s="2" t="str">
        <f>LEFT(Table1[[#This Row],[SKU]], 2)</f>
        <v>03</v>
      </c>
      <c r="N930" s="2" t="str">
        <f>LEFT(Table1[[#This Row],[SKU]], 4)</f>
        <v>0303</v>
      </c>
      <c r="O930" s="2" t="str">
        <f>MID(Table1[[#This Row],[SKU]],IF(MID(Table1[[#This Row],[SKU]], 7,1) ="L", 8, 7),2)</f>
        <v>BL</v>
      </c>
      <c r="P930" s="2" t="str">
        <f>MID(Table1[[#This Row],[SKU]],5,2)&amp;IF(MID(Table1[[#This Row],[SKU]], 7,1) ="L", "L", "")</f>
        <v>02</v>
      </c>
      <c r="Q930" s="2" t="str">
        <f>VLOOKUP(Table1[[#This Row],[Code Product Name]], ProductNameTable[], 3, FALSE)</f>
        <v>Neutral</v>
      </c>
      <c r="R930" s="2" t="str">
        <f>VLOOKUP(Table1[[#This Row],[Code Product Print]], ProductPrintTable[], 3, FALSE)</f>
        <v>Neutral</v>
      </c>
      <c r="S930" s="2"/>
    </row>
    <row r="931" spans="1:19" ht="15" x14ac:dyDescent="0.2">
      <c r="A931" t="s">
        <v>2294</v>
      </c>
      <c r="B931" t="b">
        <v>1</v>
      </c>
      <c r="C931" t="b">
        <v>0</v>
      </c>
      <c r="D931" t="s">
        <v>1600</v>
      </c>
      <c r="F931">
        <v>10</v>
      </c>
      <c r="H931" t="str">
        <f>VLOOKUP(Table1[[#This Row],[Code Product Line]],ProductLineTable[], 2,FALSE)</f>
        <v>Underwear</v>
      </c>
      <c r="I931" t="str">
        <f>VLOOKUP(Table1[[#This Row],[Code Product Name]], ProductNameTable[], 2, FALSE)</f>
        <v>Padded Briefs</v>
      </c>
      <c r="J931" t="str">
        <f>VLOOKUP(Table1[[#This Row],[Code Product Print]], ProductPrintTable[], 2, FALSE)</f>
        <v>Blue</v>
      </c>
      <c r="K931" s="2" t="str">
        <f>VLOOKUP(MID(Table1[[#This Row],[SKU]],5,2)&amp;IF(MID(Table1[[#This Row],[SKU]], 7,1) ="L", "L", ""), ProductSizeTable[], 2, FALSE)</f>
        <v>Medium</v>
      </c>
      <c r="L931" s="2" t="str">
        <f>IF(Table1[[#This Row],[Gender Product Name]] = "Neutral", Table1[[#This Row],[Gender Product Print]])</f>
        <v>Neutral</v>
      </c>
      <c r="M931" s="2" t="str">
        <f>LEFT(Table1[[#This Row],[SKU]], 2)</f>
        <v>03</v>
      </c>
      <c r="N931" s="2" t="str">
        <f>LEFT(Table1[[#This Row],[SKU]], 4)</f>
        <v>0303</v>
      </c>
      <c r="O931" s="2" t="str">
        <f>MID(Table1[[#This Row],[SKU]],IF(MID(Table1[[#This Row],[SKU]], 7,1) ="L", 8, 7),2)</f>
        <v>BL</v>
      </c>
      <c r="P931" s="2" t="str">
        <f>MID(Table1[[#This Row],[SKU]],5,2)&amp;IF(MID(Table1[[#This Row],[SKU]], 7,1) ="L", "L", "")</f>
        <v>02</v>
      </c>
      <c r="Q931" s="2" t="str">
        <f>VLOOKUP(Table1[[#This Row],[Code Product Name]], ProductNameTable[], 3, FALSE)</f>
        <v>Neutral</v>
      </c>
      <c r="R931" s="2" t="str">
        <f>VLOOKUP(Table1[[#This Row],[Code Product Print]], ProductPrintTable[], 3, FALSE)</f>
        <v>Neutral</v>
      </c>
      <c r="S931" s="2"/>
    </row>
    <row r="932" spans="1:19" ht="15" x14ac:dyDescent="0.2">
      <c r="A932" t="s">
        <v>2295</v>
      </c>
      <c r="B932" t="b">
        <v>1</v>
      </c>
      <c r="C932" t="b">
        <v>0</v>
      </c>
      <c r="D932" t="s">
        <v>1602</v>
      </c>
      <c r="F932">
        <v>10</v>
      </c>
      <c r="H932" t="str">
        <f>VLOOKUP(Table1[[#This Row],[Code Product Line]],ProductLineTable[], 2,FALSE)</f>
        <v>Underwear</v>
      </c>
      <c r="I932" t="str">
        <f>VLOOKUP(Table1[[#This Row],[Code Product Name]], ProductNameTable[], 2, FALSE)</f>
        <v>Padded Briefs</v>
      </c>
      <c r="J932" t="str">
        <f>VLOOKUP(Table1[[#This Row],[Code Product Print]], ProductPrintTable[], 2, FALSE)</f>
        <v>Blue</v>
      </c>
      <c r="K932" s="2" t="str">
        <f>VLOOKUP(MID(Table1[[#This Row],[SKU]],5,2)&amp;IF(MID(Table1[[#This Row],[SKU]], 7,1) ="L", "L", ""), ProductSizeTable[], 2, FALSE)</f>
        <v>Medium</v>
      </c>
      <c r="L932" s="2" t="str">
        <f>IF(Table1[[#This Row],[Gender Product Name]] = "Neutral", Table1[[#This Row],[Gender Product Print]])</f>
        <v>Neutral</v>
      </c>
      <c r="M932" s="2" t="str">
        <f>LEFT(Table1[[#This Row],[SKU]], 2)</f>
        <v>03</v>
      </c>
      <c r="N932" s="2" t="str">
        <f>LEFT(Table1[[#This Row],[SKU]], 4)</f>
        <v>0303</v>
      </c>
      <c r="O932" s="2" t="str">
        <f>MID(Table1[[#This Row],[SKU]],IF(MID(Table1[[#This Row],[SKU]], 7,1) ="L", 8, 7),2)</f>
        <v>BL</v>
      </c>
      <c r="P932" s="2" t="str">
        <f>MID(Table1[[#This Row],[SKU]],5,2)&amp;IF(MID(Table1[[#This Row],[SKU]], 7,1) ="L", "L", "")</f>
        <v>02</v>
      </c>
      <c r="Q932" s="2" t="str">
        <f>VLOOKUP(Table1[[#This Row],[Code Product Name]], ProductNameTable[], 3, FALSE)</f>
        <v>Neutral</v>
      </c>
      <c r="R932" s="2" t="str">
        <f>VLOOKUP(Table1[[#This Row],[Code Product Print]], ProductPrintTable[], 3, FALSE)</f>
        <v>Neutral</v>
      </c>
      <c r="S932" s="2"/>
    </row>
    <row r="933" spans="1:19" ht="15" x14ac:dyDescent="0.2">
      <c r="A933" t="s">
        <v>2296</v>
      </c>
      <c r="B933" t="b">
        <v>1</v>
      </c>
      <c r="C933" t="b">
        <v>0</v>
      </c>
      <c r="D933" t="s">
        <v>2297</v>
      </c>
      <c r="F933">
        <v>10</v>
      </c>
      <c r="H933" t="str">
        <f>VLOOKUP(Table1[[#This Row],[Code Product Line]],ProductLineTable[], 2,FALSE)</f>
        <v>Underwear</v>
      </c>
      <c r="I933" t="str">
        <f>VLOOKUP(Table1[[#This Row],[Code Product Name]], ProductNameTable[], 2, FALSE)</f>
        <v>Padded Briefs</v>
      </c>
      <c r="J933" t="str">
        <f>VLOOKUP(Table1[[#This Row],[Code Product Print]], ProductPrintTable[], 2, FALSE)</f>
        <v>Green</v>
      </c>
      <c r="K933" s="2" t="str">
        <f>VLOOKUP(MID(Table1[[#This Row],[SKU]],5,2)&amp;IF(MID(Table1[[#This Row],[SKU]], 7,1) ="L", "L", ""), ProductSizeTable[], 2, FALSE)</f>
        <v>Medium</v>
      </c>
      <c r="L933" s="2" t="str">
        <f>IF(Table1[[#This Row],[Gender Product Name]] = "Neutral", Table1[[#This Row],[Gender Product Print]])</f>
        <v>Neutral</v>
      </c>
      <c r="M933" s="2" t="str">
        <f>LEFT(Table1[[#This Row],[SKU]], 2)</f>
        <v>03</v>
      </c>
      <c r="N933" s="2" t="str">
        <f>LEFT(Table1[[#This Row],[SKU]], 4)</f>
        <v>0303</v>
      </c>
      <c r="O933" s="2" t="str">
        <f>MID(Table1[[#This Row],[SKU]],IF(MID(Table1[[#This Row],[SKU]], 7,1) ="L", 8, 7),2)</f>
        <v>GR</v>
      </c>
      <c r="P933" s="2" t="str">
        <f>MID(Table1[[#This Row],[SKU]],5,2)&amp;IF(MID(Table1[[#This Row],[SKU]], 7,1) ="L", "L", "")</f>
        <v>02</v>
      </c>
      <c r="Q933" s="2" t="str">
        <f>VLOOKUP(Table1[[#This Row],[Code Product Name]], ProductNameTable[], 3, FALSE)</f>
        <v>Neutral</v>
      </c>
      <c r="R933" s="2" t="str">
        <f>VLOOKUP(Table1[[#This Row],[Code Product Print]], ProductPrintTable[], 3, FALSE)</f>
        <v>Neutral</v>
      </c>
      <c r="S933" s="2"/>
    </row>
    <row r="934" spans="1:19" ht="15" x14ac:dyDescent="0.2">
      <c r="A934" t="s">
        <v>2298</v>
      </c>
      <c r="B934" t="b">
        <v>1</v>
      </c>
      <c r="C934" t="b">
        <v>0</v>
      </c>
      <c r="D934" t="s">
        <v>1588</v>
      </c>
      <c r="F934">
        <v>10</v>
      </c>
      <c r="H934" t="str">
        <f>VLOOKUP(Table1[[#This Row],[Code Product Line]],ProductLineTable[], 2,FALSE)</f>
        <v>Underwear</v>
      </c>
      <c r="I934" t="str">
        <f>VLOOKUP(Table1[[#This Row],[Code Product Name]], ProductNameTable[], 2, FALSE)</f>
        <v>Padded Briefs</v>
      </c>
      <c r="J934" t="str">
        <f>VLOOKUP(Table1[[#This Row],[Code Product Print]], ProductPrintTable[], 2, FALSE)</f>
        <v>Green</v>
      </c>
      <c r="K934" s="2" t="str">
        <f>VLOOKUP(MID(Table1[[#This Row],[SKU]],5,2)&amp;IF(MID(Table1[[#This Row],[SKU]], 7,1) ="L", "L", ""), ProductSizeTable[], 2, FALSE)</f>
        <v>Medium</v>
      </c>
      <c r="L934" s="2" t="str">
        <f>IF(Table1[[#This Row],[Gender Product Name]] = "Neutral", Table1[[#This Row],[Gender Product Print]])</f>
        <v>Neutral</v>
      </c>
      <c r="M934" s="2" t="str">
        <f>LEFT(Table1[[#This Row],[SKU]], 2)</f>
        <v>03</v>
      </c>
      <c r="N934" s="2" t="str">
        <f>LEFT(Table1[[#This Row],[SKU]], 4)</f>
        <v>0303</v>
      </c>
      <c r="O934" s="2" t="str">
        <f>MID(Table1[[#This Row],[SKU]],IF(MID(Table1[[#This Row],[SKU]], 7,1) ="L", 8, 7),2)</f>
        <v>GR</v>
      </c>
      <c r="P934" s="2" t="str">
        <f>MID(Table1[[#This Row],[SKU]],5,2)&amp;IF(MID(Table1[[#This Row],[SKU]], 7,1) ="L", "L", "")</f>
        <v>02</v>
      </c>
      <c r="Q934" s="2" t="str">
        <f>VLOOKUP(Table1[[#This Row],[Code Product Name]], ProductNameTable[], 3, FALSE)</f>
        <v>Neutral</v>
      </c>
      <c r="R934" s="2" t="str">
        <f>VLOOKUP(Table1[[#This Row],[Code Product Print]], ProductPrintTable[], 3, FALSE)</f>
        <v>Neutral</v>
      </c>
      <c r="S934" s="2"/>
    </row>
    <row r="935" spans="1:19" ht="15" x14ac:dyDescent="0.2">
      <c r="A935" t="s">
        <v>2299</v>
      </c>
      <c r="B935" t="b">
        <v>1</v>
      </c>
      <c r="C935" t="b">
        <v>0</v>
      </c>
      <c r="D935" t="s">
        <v>1590</v>
      </c>
      <c r="F935">
        <v>10</v>
      </c>
      <c r="H935" t="str">
        <f>VLOOKUP(Table1[[#This Row],[Code Product Line]],ProductLineTable[], 2,FALSE)</f>
        <v>Underwear</v>
      </c>
      <c r="I935" t="str">
        <f>VLOOKUP(Table1[[#This Row],[Code Product Name]], ProductNameTable[], 2, FALSE)</f>
        <v>Padded Briefs</v>
      </c>
      <c r="J935" t="str">
        <f>VLOOKUP(Table1[[#This Row],[Code Product Print]], ProductPrintTable[], 2, FALSE)</f>
        <v>Green</v>
      </c>
      <c r="K935" s="2" t="str">
        <f>VLOOKUP(MID(Table1[[#This Row],[SKU]],5,2)&amp;IF(MID(Table1[[#This Row],[SKU]], 7,1) ="L", "L", ""), ProductSizeTable[], 2, FALSE)</f>
        <v>Medium</v>
      </c>
      <c r="L935" s="2" t="str">
        <f>IF(Table1[[#This Row],[Gender Product Name]] = "Neutral", Table1[[#This Row],[Gender Product Print]])</f>
        <v>Neutral</v>
      </c>
      <c r="M935" s="2" t="str">
        <f>LEFT(Table1[[#This Row],[SKU]], 2)</f>
        <v>03</v>
      </c>
      <c r="N935" s="2" t="str">
        <f>LEFT(Table1[[#This Row],[SKU]], 4)</f>
        <v>0303</v>
      </c>
      <c r="O935" s="2" t="str">
        <f>MID(Table1[[#This Row],[SKU]],IF(MID(Table1[[#This Row],[SKU]], 7,1) ="L", 8, 7),2)</f>
        <v>GR</v>
      </c>
      <c r="P935" s="2" t="str">
        <f>MID(Table1[[#This Row],[SKU]],5,2)&amp;IF(MID(Table1[[#This Row],[SKU]], 7,1) ="L", "L", "")</f>
        <v>02</v>
      </c>
      <c r="Q935" s="2" t="str">
        <f>VLOOKUP(Table1[[#This Row],[Code Product Name]], ProductNameTable[], 3, FALSE)</f>
        <v>Neutral</v>
      </c>
      <c r="R935" s="2" t="str">
        <f>VLOOKUP(Table1[[#This Row],[Code Product Print]], ProductPrintTable[], 3, FALSE)</f>
        <v>Neutral</v>
      </c>
      <c r="S935" s="2"/>
    </row>
    <row r="936" spans="1:19" ht="15" x14ac:dyDescent="0.2">
      <c r="A936" t="s">
        <v>2300</v>
      </c>
      <c r="B936" t="b">
        <v>1</v>
      </c>
      <c r="C936" t="b">
        <v>0</v>
      </c>
      <c r="D936" t="s">
        <v>1592</v>
      </c>
      <c r="F936">
        <v>10</v>
      </c>
      <c r="H936" t="str">
        <f>VLOOKUP(Table1[[#This Row],[Code Product Line]],ProductLineTable[], 2,FALSE)</f>
        <v>Underwear</v>
      </c>
      <c r="I936" t="str">
        <f>VLOOKUP(Table1[[#This Row],[Code Product Name]], ProductNameTable[], 2, FALSE)</f>
        <v>Padded Briefs</v>
      </c>
      <c r="J936" t="str">
        <f>VLOOKUP(Table1[[#This Row],[Code Product Print]], ProductPrintTable[], 2, FALSE)</f>
        <v>Green</v>
      </c>
      <c r="K936" s="2" t="str">
        <f>VLOOKUP(MID(Table1[[#This Row],[SKU]],5,2)&amp;IF(MID(Table1[[#This Row],[SKU]], 7,1) ="L", "L", ""), ProductSizeTable[], 2, FALSE)</f>
        <v>Medium</v>
      </c>
      <c r="L936" s="2" t="str">
        <f>IF(Table1[[#This Row],[Gender Product Name]] = "Neutral", Table1[[#This Row],[Gender Product Print]])</f>
        <v>Neutral</v>
      </c>
      <c r="M936" s="2" t="str">
        <f>LEFT(Table1[[#This Row],[SKU]], 2)</f>
        <v>03</v>
      </c>
      <c r="N936" s="2" t="str">
        <f>LEFT(Table1[[#This Row],[SKU]], 4)</f>
        <v>0303</v>
      </c>
      <c r="O936" s="2" t="str">
        <f>MID(Table1[[#This Row],[SKU]],IF(MID(Table1[[#This Row],[SKU]], 7,1) ="L", 8, 7),2)</f>
        <v>GR</v>
      </c>
      <c r="P936" s="2" t="str">
        <f>MID(Table1[[#This Row],[SKU]],5,2)&amp;IF(MID(Table1[[#This Row],[SKU]], 7,1) ="L", "L", "")</f>
        <v>02</v>
      </c>
      <c r="Q936" s="2" t="str">
        <f>VLOOKUP(Table1[[#This Row],[Code Product Name]], ProductNameTable[], 3, FALSE)</f>
        <v>Neutral</v>
      </c>
      <c r="R936" s="2" t="str">
        <f>VLOOKUP(Table1[[#This Row],[Code Product Print]], ProductPrintTable[], 3, FALSE)</f>
        <v>Neutral</v>
      </c>
      <c r="S936" s="2"/>
    </row>
    <row r="937" spans="1:19" ht="15" x14ac:dyDescent="0.2">
      <c r="A937" t="s">
        <v>2301</v>
      </c>
      <c r="B937" t="b">
        <v>0</v>
      </c>
      <c r="C937" t="b">
        <v>0</v>
      </c>
      <c r="D937" t="s">
        <v>2274</v>
      </c>
      <c r="F937">
        <v>10</v>
      </c>
      <c r="H937" t="str">
        <f>VLOOKUP(Table1[[#This Row],[Code Product Line]],ProductLineTable[], 2,FALSE)</f>
        <v>Underwear</v>
      </c>
      <c r="I937" t="str">
        <f>VLOOKUP(Table1[[#This Row],[Code Product Name]], ProductNameTable[], 2, FALSE)</f>
        <v>Padded Briefs</v>
      </c>
      <c r="J937" t="str">
        <f>VLOOKUP(Table1[[#This Row],[Code Product Print]], ProductPrintTable[], 2, FALSE)</f>
        <v>Green</v>
      </c>
      <c r="K937" s="2" t="str">
        <f>VLOOKUP(MID(Table1[[#This Row],[SKU]],5,2)&amp;IF(MID(Table1[[#This Row],[SKU]], 7,1) ="L", "L", ""), ProductSizeTable[], 2, FALSE)</f>
        <v>Medium</v>
      </c>
      <c r="L937" s="2" t="str">
        <f>IF(Table1[[#This Row],[Gender Product Name]] = "Neutral", Table1[[#This Row],[Gender Product Print]])</f>
        <v>Neutral</v>
      </c>
      <c r="M937" s="2" t="str">
        <f>LEFT(Table1[[#This Row],[SKU]], 2)</f>
        <v>03</v>
      </c>
      <c r="N937" s="2" t="str">
        <f>LEFT(Table1[[#This Row],[SKU]], 4)</f>
        <v>0303</v>
      </c>
      <c r="O937" s="2" t="str">
        <f>MID(Table1[[#This Row],[SKU]],IF(MID(Table1[[#This Row],[SKU]], 7,1) ="L", 8, 7),2)</f>
        <v>GR</v>
      </c>
      <c r="P937" s="2" t="str">
        <f>MID(Table1[[#This Row],[SKU]],5,2)&amp;IF(MID(Table1[[#This Row],[SKU]], 7,1) ="L", "L", "")</f>
        <v>02</v>
      </c>
      <c r="Q937" s="2" t="str">
        <f>VLOOKUP(Table1[[#This Row],[Code Product Name]], ProductNameTable[], 3, FALSE)</f>
        <v>Neutral</v>
      </c>
      <c r="R937" s="2" t="str">
        <f>VLOOKUP(Table1[[#This Row],[Code Product Print]], ProductPrintTable[], 3, FALSE)</f>
        <v>Neutral</v>
      </c>
      <c r="S937" s="2" t="s">
        <v>2583</v>
      </c>
    </row>
    <row r="938" spans="1:19" ht="15" x14ac:dyDescent="0.2">
      <c r="A938" t="s">
        <v>2302</v>
      </c>
      <c r="B938" t="b">
        <v>1</v>
      </c>
      <c r="C938" t="b">
        <v>0</v>
      </c>
      <c r="D938" t="s">
        <v>1594</v>
      </c>
      <c r="F938">
        <v>10</v>
      </c>
      <c r="H938" t="str">
        <f>VLOOKUP(Table1[[#This Row],[Code Product Line]],ProductLineTable[], 2,FALSE)</f>
        <v>Underwear</v>
      </c>
      <c r="I938" t="str">
        <f>VLOOKUP(Table1[[#This Row],[Code Product Name]], ProductNameTable[], 2, FALSE)</f>
        <v>Padded Briefs</v>
      </c>
      <c r="J938" t="str">
        <f>VLOOKUP(Table1[[#This Row],[Code Product Print]], ProductPrintTable[], 2, FALSE)</f>
        <v>Green</v>
      </c>
      <c r="K938" s="2" t="str">
        <f>VLOOKUP(MID(Table1[[#This Row],[SKU]],5,2)&amp;IF(MID(Table1[[#This Row],[SKU]], 7,1) ="L", "L", ""), ProductSizeTable[], 2, FALSE)</f>
        <v>Medium</v>
      </c>
      <c r="L938" s="2" t="str">
        <f>IF(Table1[[#This Row],[Gender Product Name]] = "Neutral", Table1[[#This Row],[Gender Product Print]])</f>
        <v>Neutral</v>
      </c>
      <c r="M938" s="2" t="str">
        <f>LEFT(Table1[[#This Row],[SKU]], 2)</f>
        <v>03</v>
      </c>
      <c r="N938" s="2" t="str">
        <f>LEFT(Table1[[#This Row],[SKU]], 4)</f>
        <v>0303</v>
      </c>
      <c r="O938" s="2" t="str">
        <f>MID(Table1[[#This Row],[SKU]],IF(MID(Table1[[#This Row],[SKU]], 7,1) ="L", 8, 7),2)</f>
        <v>GR</v>
      </c>
      <c r="P938" s="2" t="str">
        <f>MID(Table1[[#This Row],[SKU]],5,2)&amp;IF(MID(Table1[[#This Row],[SKU]], 7,1) ="L", "L", "")</f>
        <v>02</v>
      </c>
      <c r="Q938" s="2" t="str">
        <f>VLOOKUP(Table1[[#This Row],[Code Product Name]], ProductNameTable[], 3, FALSE)</f>
        <v>Neutral</v>
      </c>
      <c r="R938" s="2" t="str">
        <f>VLOOKUP(Table1[[#This Row],[Code Product Print]], ProductPrintTable[], 3, FALSE)</f>
        <v>Neutral</v>
      </c>
      <c r="S938" s="2"/>
    </row>
    <row r="939" spans="1:19" ht="15" x14ac:dyDescent="0.2">
      <c r="A939" t="s">
        <v>2303</v>
      </c>
      <c r="B939" t="b">
        <v>1</v>
      </c>
      <c r="C939" t="b">
        <v>0</v>
      </c>
      <c r="D939" t="s">
        <v>1596</v>
      </c>
      <c r="F939">
        <v>10</v>
      </c>
      <c r="H939" t="str">
        <f>VLOOKUP(Table1[[#This Row],[Code Product Line]],ProductLineTable[], 2,FALSE)</f>
        <v>Underwear</v>
      </c>
      <c r="I939" t="str">
        <f>VLOOKUP(Table1[[#This Row],[Code Product Name]], ProductNameTable[], 2, FALSE)</f>
        <v>Padded Briefs</v>
      </c>
      <c r="J939" t="str">
        <f>VLOOKUP(Table1[[#This Row],[Code Product Print]], ProductPrintTable[], 2, FALSE)</f>
        <v>Green</v>
      </c>
      <c r="K939" s="2" t="str">
        <f>VLOOKUP(MID(Table1[[#This Row],[SKU]],5,2)&amp;IF(MID(Table1[[#This Row],[SKU]], 7,1) ="L", "L", ""), ProductSizeTable[], 2, FALSE)</f>
        <v>Medium</v>
      </c>
      <c r="L939" s="2" t="str">
        <f>IF(Table1[[#This Row],[Gender Product Name]] = "Neutral", Table1[[#This Row],[Gender Product Print]])</f>
        <v>Neutral</v>
      </c>
      <c r="M939" s="2" t="str">
        <f>LEFT(Table1[[#This Row],[SKU]], 2)</f>
        <v>03</v>
      </c>
      <c r="N939" s="2" t="str">
        <f>LEFT(Table1[[#This Row],[SKU]], 4)</f>
        <v>0303</v>
      </c>
      <c r="O939" s="2" t="str">
        <f>MID(Table1[[#This Row],[SKU]],IF(MID(Table1[[#This Row],[SKU]], 7,1) ="L", 8, 7),2)</f>
        <v>GR</v>
      </c>
      <c r="P939" s="2" t="str">
        <f>MID(Table1[[#This Row],[SKU]],5,2)&amp;IF(MID(Table1[[#This Row],[SKU]], 7,1) ="L", "L", "")</f>
        <v>02</v>
      </c>
      <c r="Q939" s="2" t="str">
        <f>VLOOKUP(Table1[[#This Row],[Code Product Name]], ProductNameTable[], 3, FALSE)</f>
        <v>Neutral</v>
      </c>
      <c r="R939" s="2" t="str">
        <f>VLOOKUP(Table1[[#This Row],[Code Product Print]], ProductPrintTable[], 3, FALSE)</f>
        <v>Neutral</v>
      </c>
      <c r="S939" s="2"/>
    </row>
    <row r="940" spans="1:19" ht="15" x14ac:dyDescent="0.2">
      <c r="A940" t="s">
        <v>2304</v>
      </c>
      <c r="B940" t="b">
        <v>0</v>
      </c>
      <c r="C940" t="b">
        <v>0</v>
      </c>
      <c r="D940" t="s">
        <v>2264</v>
      </c>
      <c r="F940">
        <v>10</v>
      </c>
      <c r="H940" t="str">
        <f>VLOOKUP(Table1[[#This Row],[Code Product Line]],ProductLineTable[], 2,FALSE)</f>
        <v>Underwear</v>
      </c>
      <c r="I940" t="str">
        <f>VLOOKUP(Table1[[#This Row],[Code Product Name]], ProductNameTable[], 2, FALSE)</f>
        <v>Padded Briefs</v>
      </c>
      <c r="J940" t="str">
        <f>VLOOKUP(Table1[[#This Row],[Code Product Print]], ProductPrintTable[], 2, FALSE)</f>
        <v>Green</v>
      </c>
      <c r="K940" s="2" t="str">
        <f>VLOOKUP(MID(Table1[[#This Row],[SKU]],5,2)&amp;IF(MID(Table1[[#This Row],[SKU]], 7,1) ="L", "L", ""), ProductSizeTable[], 2, FALSE)</f>
        <v>Medium</v>
      </c>
      <c r="L940" s="2" t="str">
        <f>IF(Table1[[#This Row],[Gender Product Name]] = "Neutral", Table1[[#This Row],[Gender Product Print]])</f>
        <v>Neutral</v>
      </c>
      <c r="M940" s="2" t="str">
        <f>LEFT(Table1[[#This Row],[SKU]], 2)</f>
        <v>03</v>
      </c>
      <c r="N940" s="2" t="str">
        <f>LEFT(Table1[[#This Row],[SKU]], 4)</f>
        <v>0303</v>
      </c>
      <c r="O940" s="2" t="str">
        <f>MID(Table1[[#This Row],[SKU]],IF(MID(Table1[[#This Row],[SKU]], 7,1) ="L", 8, 7),2)</f>
        <v>GR</v>
      </c>
      <c r="P940" s="2" t="str">
        <f>MID(Table1[[#This Row],[SKU]],5,2)&amp;IF(MID(Table1[[#This Row],[SKU]], 7,1) ="L", "L", "")</f>
        <v>02</v>
      </c>
      <c r="Q940" s="2" t="str">
        <f>VLOOKUP(Table1[[#This Row],[Code Product Name]], ProductNameTable[], 3, FALSE)</f>
        <v>Neutral</v>
      </c>
      <c r="R940" s="2" t="str">
        <f>VLOOKUP(Table1[[#This Row],[Code Product Print]], ProductPrintTable[], 3, FALSE)</f>
        <v>Neutral</v>
      </c>
      <c r="S940" s="2" t="s">
        <v>2583</v>
      </c>
    </row>
    <row r="941" spans="1:19" ht="15" x14ac:dyDescent="0.2">
      <c r="A941" t="s">
        <v>2305</v>
      </c>
      <c r="B941" t="b">
        <v>1</v>
      </c>
      <c r="C941" t="b">
        <v>0</v>
      </c>
      <c r="D941" t="s">
        <v>1598</v>
      </c>
      <c r="F941">
        <v>10</v>
      </c>
      <c r="H941" t="str">
        <f>VLOOKUP(Table1[[#This Row],[Code Product Line]],ProductLineTable[], 2,FALSE)</f>
        <v>Underwear</v>
      </c>
      <c r="I941" t="str">
        <f>VLOOKUP(Table1[[#This Row],[Code Product Name]], ProductNameTable[], 2, FALSE)</f>
        <v>Padded Briefs</v>
      </c>
      <c r="J941" t="str">
        <f>VLOOKUP(Table1[[#This Row],[Code Product Print]], ProductPrintTable[], 2, FALSE)</f>
        <v>Green</v>
      </c>
      <c r="K941" s="2" t="str">
        <f>VLOOKUP(MID(Table1[[#This Row],[SKU]],5,2)&amp;IF(MID(Table1[[#This Row],[SKU]], 7,1) ="L", "L", ""), ProductSizeTable[], 2, FALSE)</f>
        <v>Medium</v>
      </c>
      <c r="L941" s="2" t="str">
        <f>IF(Table1[[#This Row],[Gender Product Name]] = "Neutral", Table1[[#This Row],[Gender Product Print]])</f>
        <v>Neutral</v>
      </c>
      <c r="M941" s="2" t="str">
        <f>LEFT(Table1[[#This Row],[SKU]], 2)</f>
        <v>03</v>
      </c>
      <c r="N941" s="2" t="str">
        <f>LEFT(Table1[[#This Row],[SKU]], 4)</f>
        <v>0303</v>
      </c>
      <c r="O941" s="2" t="str">
        <f>MID(Table1[[#This Row],[SKU]],IF(MID(Table1[[#This Row],[SKU]], 7,1) ="L", 8, 7),2)</f>
        <v>GR</v>
      </c>
      <c r="P941" s="2" t="str">
        <f>MID(Table1[[#This Row],[SKU]],5,2)&amp;IF(MID(Table1[[#This Row],[SKU]], 7,1) ="L", "L", "")</f>
        <v>02</v>
      </c>
      <c r="Q941" s="2" t="str">
        <f>VLOOKUP(Table1[[#This Row],[Code Product Name]], ProductNameTable[], 3, FALSE)</f>
        <v>Neutral</v>
      </c>
      <c r="R941" s="2" t="str">
        <f>VLOOKUP(Table1[[#This Row],[Code Product Print]], ProductPrintTable[], 3, FALSE)</f>
        <v>Neutral</v>
      </c>
      <c r="S941" s="2"/>
    </row>
    <row r="942" spans="1:19" ht="15" x14ac:dyDescent="0.2">
      <c r="A942" t="s">
        <v>2306</v>
      </c>
      <c r="B942" t="b">
        <v>1</v>
      </c>
      <c r="C942" t="b">
        <v>0</v>
      </c>
      <c r="D942" t="s">
        <v>1600</v>
      </c>
      <c r="F942">
        <v>10</v>
      </c>
      <c r="H942" t="str">
        <f>VLOOKUP(Table1[[#This Row],[Code Product Line]],ProductLineTable[], 2,FALSE)</f>
        <v>Underwear</v>
      </c>
      <c r="I942" t="str">
        <f>VLOOKUP(Table1[[#This Row],[Code Product Name]], ProductNameTable[], 2, FALSE)</f>
        <v>Padded Briefs</v>
      </c>
      <c r="J942" t="str">
        <f>VLOOKUP(Table1[[#This Row],[Code Product Print]], ProductPrintTable[], 2, FALSE)</f>
        <v>Green</v>
      </c>
      <c r="K942" s="2" t="str">
        <f>VLOOKUP(MID(Table1[[#This Row],[SKU]],5,2)&amp;IF(MID(Table1[[#This Row],[SKU]], 7,1) ="L", "L", ""), ProductSizeTable[], 2, FALSE)</f>
        <v>Medium</v>
      </c>
      <c r="L942" s="2" t="str">
        <f>IF(Table1[[#This Row],[Gender Product Name]] = "Neutral", Table1[[#This Row],[Gender Product Print]])</f>
        <v>Neutral</v>
      </c>
      <c r="M942" s="2" t="str">
        <f>LEFT(Table1[[#This Row],[SKU]], 2)</f>
        <v>03</v>
      </c>
      <c r="N942" s="2" t="str">
        <f>LEFT(Table1[[#This Row],[SKU]], 4)</f>
        <v>0303</v>
      </c>
      <c r="O942" s="2" t="str">
        <f>MID(Table1[[#This Row],[SKU]],IF(MID(Table1[[#This Row],[SKU]], 7,1) ="L", 8, 7),2)</f>
        <v>GR</v>
      </c>
      <c r="P942" s="2" t="str">
        <f>MID(Table1[[#This Row],[SKU]],5,2)&amp;IF(MID(Table1[[#This Row],[SKU]], 7,1) ="L", "L", "")</f>
        <v>02</v>
      </c>
      <c r="Q942" s="2" t="str">
        <f>VLOOKUP(Table1[[#This Row],[Code Product Name]], ProductNameTable[], 3, FALSE)</f>
        <v>Neutral</v>
      </c>
      <c r="R942" s="2" t="str">
        <f>VLOOKUP(Table1[[#This Row],[Code Product Print]], ProductPrintTable[], 3, FALSE)</f>
        <v>Neutral</v>
      </c>
      <c r="S942" s="2"/>
    </row>
    <row r="943" spans="1:19" ht="15" x14ac:dyDescent="0.2">
      <c r="A943" t="s">
        <v>2307</v>
      </c>
      <c r="B943" t="b">
        <v>1</v>
      </c>
      <c r="C943" t="b">
        <v>0</v>
      </c>
      <c r="D943" t="s">
        <v>1602</v>
      </c>
      <c r="F943">
        <v>10</v>
      </c>
      <c r="H943" t="str">
        <f>VLOOKUP(Table1[[#This Row],[Code Product Line]],ProductLineTable[], 2,FALSE)</f>
        <v>Underwear</v>
      </c>
      <c r="I943" t="str">
        <f>VLOOKUP(Table1[[#This Row],[Code Product Name]], ProductNameTable[], 2, FALSE)</f>
        <v>Padded Briefs</v>
      </c>
      <c r="J943" t="str">
        <f>VLOOKUP(Table1[[#This Row],[Code Product Print]], ProductPrintTable[], 2, FALSE)</f>
        <v>Green</v>
      </c>
      <c r="K943" s="2" t="str">
        <f>VLOOKUP(MID(Table1[[#This Row],[SKU]],5,2)&amp;IF(MID(Table1[[#This Row],[SKU]], 7,1) ="L", "L", ""), ProductSizeTable[], 2, FALSE)</f>
        <v>Medium</v>
      </c>
      <c r="L943" s="2" t="str">
        <f>IF(Table1[[#This Row],[Gender Product Name]] = "Neutral", Table1[[#This Row],[Gender Product Print]])</f>
        <v>Neutral</v>
      </c>
      <c r="M943" s="2" t="str">
        <f>LEFT(Table1[[#This Row],[SKU]], 2)</f>
        <v>03</v>
      </c>
      <c r="N943" s="2" t="str">
        <f>LEFT(Table1[[#This Row],[SKU]], 4)</f>
        <v>0303</v>
      </c>
      <c r="O943" s="2" t="str">
        <f>MID(Table1[[#This Row],[SKU]],IF(MID(Table1[[#This Row],[SKU]], 7,1) ="L", 8, 7),2)</f>
        <v>GR</v>
      </c>
      <c r="P943" s="2" t="str">
        <f>MID(Table1[[#This Row],[SKU]],5,2)&amp;IF(MID(Table1[[#This Row],[SKU]], 7,1) ="L", "L", "")</f>
        <v>02</v>
      </c>
      <c r="Q943" s="2" t="str">
        <f>VLOOKUP(Table1[[#This Row],[Code Product Name]], ProductNameTable[], 3, FALSE)</f>
        <v>Neutral</v>
      </c>
      <c r="R943" s="2" t="str">
        <f>VLOOKUP(Table1[[#This Row],[Code Product Print]], ProductPrintTable[], 3, FALSE)</f>
        <v>Neutral</v>
      </c>
      <c r="S943" s="2"/>
    </row>
    <row r="944" spans="1:19" ht="15" x14ac:dyDescent="0.2">
      <c r="A944" t="s">
        <v>2308</v>
      </c>
      <c r="B944" t="b">
        <v>1</v>
      </c>
      <c r="C944" t="b">
        <v>0</v>
      </c>
      <c r="D944" t="s">
        <v>2309</v>
      </c>
      <c r="F944">
        <v>10</v>
      </c>
      <c r="H944" t="str">
        <f>VLOOKUP(Table1[[#This Row],[Code Product Line]],ProductLineTable[], 2,FALSE)</f>
        <v>Underwear</v>
      </c>
      <c r="I944" t="str">
        <f>VLOOKUP(Table1[[#This Row],[Code Product Name]], ProductNameTable[], 2, FALSE)</f>
        <v>Padded Briefs</v>
      </c>
      <c r="J944" t="str">
        <f>VLOOKUP(Table1[[#This Row],[Code Product Print]], ProductPrintTable[], 2, FALSE)</f>
        <v>Red</v>
      </c>
      <c r="K944" s="2" t="str">
        <f>VLOOKUP(MID(Table1[[#This Row],[SKU]],5,2)&amp;IF(MID(Table1[[#This Row],[SKU]], 7,1) ="L", "L", ""), ProductSizeTable[], 2, FALSE)</f>
        <v>Medium</v>
      </c>
      <c r="L944" s="2" t="str">
        <f>IF(Table1[[#This Row],[Gender Product Name]] = "Neutral", Table1[[#This Row],[Gender Product Print]])</f>
        <v>Neutral</v>
      </c>
      <c r="M944" s="2" t="str">
        <f>LEFT(Table1[[#This Row],[SKU]], 2)</f>
        <v>03</v>
      </c>
      <c r="N944" s="2" t="str">
        <f>LEFT(Table1[[#This Row],[SKU]], 4)</f>
        <v>0303</v>
      </c>
      <c r="O944" s="2" t="str">
        <f>MID(Table1[[#This Row],[SKU]],IF(MID(Table1[[#This Row],[SKU]], 7,1) ="L", 8, 7),2)</f>
        <v>RE</v>
      </c>
      <c r="P944" s="2" t="str">
        <f>MID(Table1[[#This Row],[SKU]],5,2)&amp;IF(MID(Table1[[#This Row],[SKU]], 7,1) ="L", "L", "")</f>
        <v>02</v>
      </c>
      <c r="Q944" s="2" t="str">
        <f>VLOOKUP(Table1[[#This Row],[Code Product Name]], ProductNameTable[], 3, FALSE)</f>
        <v>Neutral</v>
      </c>
      <c r="R944" s="2" t="str">
        <f>VLOOKUP(Table1[[#This Row],[Code Product Print]], ProductPrintTable[], 3, FALSE)</f>
        <v>Neutral</v>
      </c>
      <c r="S944" s="2"/>
    </row>
    <row r="945" spans="1:19" ht="15" x14ac:dyDescent="0.2">
      <c r="A945" t="s">
        <v>2310</v>
      </c>
      <c r="B945" t="b">
        <v>1</v>
      </c>
      <c r="C945" t="b">
        <v>0</v>
      </c>
      <c r="D945" t="s">
        <v>1588</v>
      </c>
      <c r="F945">
        <v>10</v>
      </c>
      <c r="H945" t="str">
        <f>VLOOKUP(Table1[[#This Row],[Code Product Line]],ProductLineTable[], 2,FALSE)</f>
        <v>Underwear</v>
      </c>
      <c r="I945" t="str">
        <f>VLOOKUP(Table1[[#This Row],[Code Product Name]], ProductNameTable[], 2, FALSE)</f>
        <v>Padded Briefs</v>
      </c>
      <c r="J945" t="str">
        <f>VLOOKUP(Table1[[#This Row],[Code Product Print]], ProductPrintTable[], 2, FALSE)</f>
        <v>Red</v>
      </c>
      <c r="K945" s="2" t="str">
        <f>VLOOKUP(MID(Table1[[#This Row],[SKU]],5,2)&amp;IF(MID(Table1[[#This Row],[SKU]], 7,1) ="L", "L", ""), ProductSizeTable[], 2, FALSE)</f>
        <v>Medium</v>
      </c>
      <c r="L945" s="2" t="str">
        <f>IF(Table1[[#This Row],[Gender Product Name]] = "Neutral", Table1[[#This Row],[Gender Product Print]])</f>
        <v>Neutral</v>
      </c>
      <c r="M945" s="2" t="str">
        <f>LEFT(Table1[[#This Row],[SKU]], 2)</f>
        <v>03</v>
      </c>
      <c r="N945" s="2" t="str">
        <f>LEFT(Table1[[#This Row],[SKU]], 4)</f>
        <v>0303</v>
      </c>
      <c r="O945" s="2" t="str">
        <f>MID(Table1[[#This Row],[SKU]],IF(MID(Table1[[#This Row],[SKU]], 7,1) ="L", 8, 7),2)</f>
        <v>RE</v>
      </c>
      <c r="P945" s="2" t="str">
        <f>MID(Table1[[#This Row],[SKU]],5,2)&amp;IF(MID(Table1[[#This Row],[SKU]], 7,1) ="L", "L", "")</f>
        <v>02</v>
      </c>
      <c r="Q945" s="2" t="str">
        <f>VLOOKUP(Table1[[#This Row],[Code Product Name]], ProductNameTable[], 3, FALSE)</f>
        <v>Neutral</v>
      </c>
      <c r="R945" s="2" t="str">
        <f>VLOOKUP(Table1[[#This Row],[Code Product Print]], ProductPrintTable[], 3, FALSE)</f>
        <v>Neutral</v>
      </c>
      <c r="S945" s="2"/>
    </row>
    <row r="946" spans="1:19" ht="15" x14ac:dyDescent="0.2">
      <c r="A946" t="s">
        <v>2311</v>
      </c>
      <c r="B946" t="b">
        <v>1</v>
      </c>
      <c r="C946" t="b">
        <v>0</v>
      </c>
      <c r="D946" t="s">
        <v>1590</v>
      </c>
      <c r="F946">
        <v>10</v>
      </c>
      <c r="H946" t="str">
        <f>VLOOKUP(Table1[[#This Row],[Code Product Line]],ProductLineTable[], 2,FALSE)</f>
        <v>Underwear</v>
      </c>
      <c r="I946" t="str">
        <f>VLOOKUP(Table1[[#This Row],[Code Product Name]], ProductNameTable[], 2, FALSE)</f>
        <v>Padded Briefs</v>
      </c>
      <c r="J946" t="str">
        <f>VLOOKUP(Table1[[#This Row],[Code Product Print]], ProductPrintTable[], 2, FALSE)</f>
        <v>Red</v>
      </c>
      <c r="K946" s="2" t="str">
        <f>VLOOKUP(MID(Table1[[#This Row],[SKU]],5,2)&amp;IF(MID(Table1[[#This Row],[SKU]], 7,1) ="L", "L", ""), ProductSizeTable[], 2, FALSE)</f>
        <v>Medium</v>
      </c>
      <c r="L946" s="2" t="str">
        <f>IF(Table1[[#This Row],[Gender Product Name]] = "Neutral", Table1[[#This Row],[Gender Product Print]])</f>
        <v>Neutral</v>
      </c>
      <c r="M946" s="2" t="str">
        <f>LEFT(Table1[[#This Row],[SKU]], 2)</f>
        <v>03</v>
      </c>
      <c r="N946" s="2" t="str">
        <f>LEFT(Table1[[#This Row],[SKU]], 4)</f>
        <v>0303</v>
      </c>
      <c r="O946" s="2" t="str">
        <f>MID(Table1[[#This Row],[SKU]],IF(MID(Table1[[#This Row],[SKU]], 7,1) ="L", 8, 7),2)</f>
        <v>RE</v>
      </c>
      <c r="P946" s="2" t="str">
        <f>MID(Table1[[#This Row],[SKU]],5,2)&amp;IF(MID(Table1[[#This Row],[SKU]], 7,1) ="L", "L", "")</f>
        <v>02</v>
      </c>
      <c r="Q946" s="2" t="str">
        <f>VLOOKUP(Table1[[#This Row],[Code Product Name]], ProductNameTable[], 3, FALSE)</f>
        <v>Neutral</v>
      </c>
      <c r="R946" s="2" t="str">
        <f>VLOOKUP(Table1[[#This Row],[Code Product Print]], ProductPrintTable[], 3, FALSE)</f>
        <v>Neutral</v>
      </c>
      <c r="S946" s="2"/>
    </row>
    <row r="947" spans="1:19" ht="15" x14ac:dyDescent="0.2">
      <c r="A947" t="s">
        <v>2312</v>
      </c>
      <c r="B947" t="b">
        <v>1</v>
      </c>
      <c r="C947" t="b">
        <v>0</v>
      </c>
      <c r="D947" t="s">
        <v>1592</v>
      </c>
      <c r="F947">
        <v>10</v>
      </c>
      <c r="H947" t="str">
        <f>VLOOKUP(Table1[[#This Row],[Code Product Line]],ProductLineTable[], 2,FALSE)</f>
        <v>Underwear</v>
      </c>
      <c r="I947" t="str">
        <f>VLOOKUP(Table1[[#This Row],[Code Product Name]], ProductNameTable[], 2, FALSE)</f>
        <v>Padded Briefs</v>
      </c>
      <c r="J947" t="str">
        <f>VLOOKUP(Table1[[#This Row],[Code Product Print]], ProductPrintTable[], 2, FALSE)</f>
        <v>Red</v>
      </c>
      <c r="K947" s="2" t="str">
        <f>VLOOKUP(MID(Table1[[#This Row],[SKU]],5,2)&amp;IF(MID(Table1[[#This Row],[SKU]], 7,1) ="L", "L", ""), ProductSizeTable[], 2, FALSE)</f>
        <v>Medium</v>
      </c>
      <c r="L947" s="2" t="str">
        <f>IF(Table1[[#This Row],[Gender Product Name]] = "Neutral", Table1[[#This Row],[Gender Product Print]])</f>
        <v>Neutral</v>
      </c>
      <c r="M947" s="2" t="str">
        <f>LEFT(Table1[[#This Row],[SKU]], 2)</f>
        <v>03</v>
      </c>
      <c r="N947" s="2" t="str">
        <f>LEFT(Table1[[#This Row],[SKU]], 4)</f>
        <v>0303</v>
      </c>
      <c r="O947" s="2" t="str">
        <f>MID(Table1[[#This Row],[SKU]],IF(MID(Table1[[#This Row],[SKU]], 7,1) ="L", 8, 7),2)</f>
        <v>RE</v>
      </c>
      <c r="P947" s="2" t="str">
        <f>MID(Table1[[#This Row],[SKU]],5,2)&amp;IF(MID(Table1[[#This Row],[SKU]], 7,1) ="L", "L", "")</f>
        <v>02</v>
      </c>
      <c r="Q947" s="2" t="str">
        <f>VLOOKUP(Table1[[#This Row],[Code Product Name]], ProductNameTable[], 3, FALSE)</f>
        <v>Neutral</v>
      </c>
      <c r="R947" s="2" t="str">
        <f>VLOOKUP(Table1[[#This Row],[Code Product Print]], ProductPrintTable[], 3, FALSE)</f>
        <v>Neutral</v>
      </c>
      <c r="S947" s="2"/>
    </row>
    <row r="948" spans="1:19" ht="15" x14ac:dyDescent="0.2">
      <c r="A948" t="s">
        <v>2313</v>
      </c>
      <c r="B948" t="b">
        <v>0</v>
      </c>
      <c r="C948" t="b">
        <v>0</v>
      </c>
      <c r="D948" t="s">
        <v>2314</v>
      </c>
      <c r="F948">
        <v>10</v>
      </c>
      <c r="H948" t="str">
        <f>VLOOKUP(Table1[[#This Row],[Code Product Line]],ProductLineTable[], 2,FALSE)</f>
        <v>Underwear</v>
      </c>
      <c r="I948" t="str">
        <f>VLOOKUP(Table1[[#This Row],[Code Product Name]], ProductNameTable[], 2, FALSE)</f>
        <v>Padded Briefs</v>
      </c>
      <c r="J948" t="str">
        <f>VLOOKUP(Table1[[#This Row],[Code Product Print]], ProductPrintTable[], 2, FALSE)</f>
        <v>Red</v>
      </c>
      <c r="K948" s="2" t="str">
        <f>VLOOKUP(MID(Table1[[#This Row],[SKU]],5,2)&amp;IF(MID(Table1[[#This Row],[SKU]], 7,1) ="L", "L", ""), ProductSizeTable[], 2, FALSE)</f>
        <v>Medium</v>
      </c>
      <c r="L948" s="2" t="str">
        <f>IF(Table1[[#This Row],[Gender Product Name]] = "Neutral", Table1[[#This Row],[Gender Product Print]])</f>
        <v>Neutral</v>
      </c>
      <c r="M948" s="2" t="str">
        <f>LEFT(Table1[[#This Row],[SKU]], 2)</f>
        <v>03</v>
      </c>
      <c r="N948" s="2" t="str">
        <f>LEFT(Table1[[#This Row],[SKU]], 4)</f>
        <v>0303</v>
      </c>
      <c r="O948" s="2" t="str">
        <f>MID(Table1[[#This Row],[SKU]],IF(MID(Table1[[#This Row],[SKU]], 7,1) ="L", 8, 7),2)</f>
        <v>RE</v>
      </c>
      <c r="P948" s="2" t="str">
        <f>MID(Table1[[#This Row],[SKU]],5,2)&amp;IF(MID(Table1[[#This Row],[SKU]], 7,1) ="L", "L", "")</f>
        <v>02</v>
      </c>
      <c r="Q948" s="2" t="str">
        <f>VLOOKUP(Table1[[#This Row],[Code Product Name]], ProductNameTable[], 3, FALSE)</f>
        <v>Neutral</v>
      </c>
      <c r="R948" s="2" t="str">
        <f>VLOOKUP(Table1[[#This Row],[Code Product Print]], ProductPrintTable[], 3, FALSE)</f>
        <v>Neutral</v>
      </c>
      <c r="S948" s="2" t="s">
        <v>2583</v>
      </c>
    </row>
    <row r="949" spans="1:19" ht="15" x14ac:dyDescent="0.2">
      <c r="A949" t="s">
        <v>2315</v>
      </c>
      <c r="B949" t="b">
        <v>1</v>
      </c>
      <c r="C949" t="b">
        <v>0</v>
      </c>
      <c r="D949" t="s">
        <v>1594</v>
      </c>
      <c r="F949">
        <v>10</v>
      </c>
      <c r="H949" t="str">
        <f>VLOOKUP(Table1[[#This Row],[Code Product Line]],ProductLineTable[], 2,FALSE)</f>
        <v>Underwear</v>
      </c>
      <c r="I949" t="str">
        <f>VLOOKUP(Table1[[#This Row],[Code Product Name]], ProductNameTable[], 2, FALSE)</f>
        <v>Padded Briefs</v>
      </c>
      <c r="J949" t="str">
        <f>VLOOKUP(Table1[[#This Row],[Code Product Print]], ProductPrintTable[], 2, FALSE)</f>
        <v>Red</v>
      </c>
      <c r="K949" s="2" t="str">
        <f>VLOOKUP(MID(Table1[[#This Row],[SKU]],5,2)&amp;IF(MID(Table1[[#This Row],[SKU]], 7,1) ="L", "L", ""), ProductSizeTable[], 2, FALSE)</f>
        <v>Medium</v>
      </c>
      <c r="L949" s="2" t="str">
        <f>IF(Table1[[#This Row],[Gender Product Name]] = "Neutral", Table1[[#This Row],[Gender Product Print]])</f>
        <v>Neutral</v>
      </c>
      <c r="M949" s="2" t="str">
        <f>LEFT(Table1[[#This Row],[SKU]], 2)</f>
        <v>03</v>
      </c>
      <c r="N949" s="2" t="str">
        <f>LEFT(Table1[[#This Row],[SKU]], 4)</f>
        <v>0303</v>
      </c>
      <c r="O949" s="2" t="str">
        <f>MID(Table1[[#This Row],[SKU]],IF(MID(Table1[[#This Row],[SKU]], 7,1) ="L", 8, 7),2)</f>
        <v>RE</v>
      </c>
      <c r="P949" s="2" t="str">
        <f>MID(Table1[[#This Row],[SKU]],5,2)&amp;IF(MID(Table1[[#This Row],[SKU]], 7,1) ="L", "L", "")</f>
        <v>02</v>
      </c>
      <c r="Q949" s="2" t="str">
        <f>VLOOKUP(Table1[[#This Row],[Code Product Name]], ProductNameTable[], 3, FALSE)</f>
        <v>Neutral</v>
      </c>
      <c r="R949" s="2" t="str">
        <f>VLOOKUP(Table1[[#This Row],[Code Product Print]], ProductPrintTable[], 3, FALSE)</f>
        <v>Neutral</v>
      </c>
      <c r="S949" s="2"/>
    </row>
    <row r="950" spans="1:19" ht="15" x14ac:dyDescent="0.2">
      <c r="A950" t="s">
        <v>2316</v>
      </c>
      <c r="B950" t="b">
        <v>1</v>
      </c>
      <c r="C950" t="b">
        <v>0</v>
      </c>
      <c r="D950" t="s">
        <v>1596</v>
      </c>
      <c r="F950">
        <v>10</v>
      </c>
      <c r="H950" t="str">
        <f>VLOOKUP(Table1[[#This Row],[Code Product Line]],ProductLineTable[], 2,FALSE)</f>
        <v>Underwear</v>
      </c>
      <c r="I950" t="str">
        <f>VLOOKUP(Table1[[#This Row],[Code Product Name]], ProductNameTable[], 2, FALSE)</f>
        <v>Padded Briefs</v>
      </c>
      <c r="J950" t="str">
        <f>VLOOKUP(Table1[[#This Row],[Code Product Print]], ProductPrintTable[], 2, FALSE)</f>
        <v>Red</v>
      </c>
      <c r="K950" s="2" t="str">
        <f>VLOOKUP(MID(Table1[[#This Row],[SKU]],5,2)&amp;IF(MID(Table1[[#This Row],[SKU]], 7,1) ="L", "L", ""), ProductSizeTable[], 2, FALSE)</f>
        <v>Medium</v>
      </c>
      <c r="L950" s="2" t="str">
        <f>IF(Table1[[#This Row],[Gender Product Name]] = "Neutral", Table1[[#This Row],[Gender Product Print]])</f>
        <v>Neutral</v>
      </c>
      <c r="M950" s="2" t="str">
        <f>LEFT(Table1[[#This Row],[SKU]], 2)</f>
        <v>03</v>
      </c>
      <c r="N950" s="2" t="str">
        <f>LEFT(Table1[[#This Row],[SKU]], 4)</f>
        <v>0303</v>
      </c>
      <c r="O950" s="2" t="str">
        <f>MID(Table1[[#This Row],[SKU]],IF(MID(Table1[[#This Row],[SKU]], 7,1) ="L", 8, 7),2)</f>
        <v>RE</v>
      </c>
      <c r="P950" s="2" t="str">
        <f>MID(Table1[[#This Row],[SKU]],5,2)&amp;IF(MID(Table1[[#This Row],[SKU]], 7,1) ="L", "L", "")</f>
        <v>02</v>
      </c>
      <c r="Q950" s="2" t="str">
        <f>VLOOKUP(Table1[[#This Row],[Code Product Name]], ProductNameTable[], 3, FALSE)</f>
        <v>Neutral</v>
      </c>
      <c r="R950" s="2" t="str">
        <f>VLOOKUP(Table1[[#This Row],[Code Product Print]], ProductPrintTable[], 3, FALSE)</f>
        <v>Neutral</v>
      </c>
      <c r="S950" s="2"/>
    </row>
    <row r="951" spans="1:19" ht="15" x14ac:dyDescent="0.2">
      <c r="A951" t="s">
        <v>2317</v>
      </c>
      <c r="B951" t="b">
        <v>0</v>
      </c>
      <c r="C951" t="b">
        <v>0</v>
      </c>
      <c r="D951" t="s">
        <v>2264</v>
      </c>
      <c r="F951">
        <v>10</v>
      </c>
      <c r="H951" t="str">
        <f>VLOOKUP(Table1[[#This Row],[Code Product Line]],ProductLineTable[], 2,FALSE)</f>
        <v>Underwear</v>
      </c>
      <c r="I951" t="str">
        <f>VLOOKUP(Table1[[#This Row],[Code Product Name]], ProductNameTable[], 2, FALSE)</f>
        <v>Padded Briefs</v>
      </c>
      <c r="J951" t="str">
        <f>VLOOKUP(Table1[[#This Row],[Code Product Print]], ProductPrintTable[], 2, FALSE)</f>
        <v>Red</v>
      </c>
      <c r="K951" s="2" t="str">
        <f>VLOOKUP(MID(Table1[[#This Row],[SKU]],5,2)&amp;IF(MID(Table1[[#This Row],[SKU]], 7,1) ="L", "L", ""), ProductSizeTable[], 2, FALSE)</f>
        <v>Medium</v>
      </c>
      <c r="L951" s="2" t="str">
        <f>IF(Table1[[#This Row],[Gender Product Name]] = "Neutral", Table1[[#This Row],[Gender Product Print]])</f>
        <v>Neutral</v>
      </c>
      <c r="M951" s="2" t="str">
        <f>LEFT(Table1[[#This Row],[SKU]], 2)</f>
        <v>03</v>
      </c>
      <c r="N951" s="2" t="str">
        <f>LEFT(Table1[[#This Row],[SKU]], 4)</f>
        <v>0303</v>
      </c>
      <c r="O951" s="2" t="str">
        <f>MID(Table1[[#This Row],[SKU]],IF(MID(Table1[[#This Row],[SKU]], 7,1) ="L", 8, 7),2)</f>
        <v>RE</v>
      </c>
      <c r="P951" s="2" t="str">
        <f>MID(Table1[[#This Row],[SKU]],5,2)&amp;IF(MID(Table1[[#This Row],[SKU]], 7,1) ="L", "L", "")</f>
        <v>02</v>
      </c>
      <c r="Q951" s="2" t="str">
        <f>VLOOKUP(Table1[[#This Row],[Code Product Name]], ProductNameTable[], 3, FALSE)</f>
        <v>Neutral</v>
      </c>
      <c r="R951" s="2" t="str">
        <f>VLOOKUP(Table1[[#This Row],[Code Product Print]], ProductPrintTable[], 3, FALSE)</f>
        <v>Neutral</v>
      </c>
      <c r="S951" s="2" t="s">
        <v>2583</v>
      </c>
    </row>
    <row r="952" spans="1:19" ht="15" x14ac:dyDescent="0.2">
      <c r="A952" t="s">
        <v>2318</v>
      </c>
      <c r="B952" t="b">
        <v>1</v>
      </c>
      <c r="C952" t="b">
        <v>0</v>
      </c>
      <c r="D952" t="s">
        <v>1598</v>
      </c>
      <c r="F952">
        <v>10</v>
      </c>
      <c r="H952" t="str">
        <f>VLOOKUP(Table1[[#This Row],[Code Product Line]],ProductLineTable[], 2,FALSE)</f>
        <v>Underwear</v>
      </c>
      <c r="I952" t="str">
        <f>VLOOKUP(Table1[[#This Row],[Code Product Name]], ProductNameTable[], 2, FALSE)</f>
        <v>Padded Briefs</v>
      </c>
      <c r="J952" t="str">
        <f>VLOOKUP(Table1[[#This Row],[Code Product Print]], ProductPrintTable[], 2, FALSE)</f>
        <v>Red</v>
      </c>
      <c r="K952" s="2" t="str">
        <f>VLOOKUP(MID(Table1[[#This Row],[SKU]],5,2)&amp;IF(MID(Table1[[#This Row],[SKU]], 7,1) ="L", "L", ""), ProductSizeTable[], 2, FALSE)</f>
        <v>Medium</v>
      </c>
      <c r="L952" s="2" t="str">
        <f>IF(Table1[[#This Row],[Gender Product Name]] = "Neutral", Table1[[#This Row],[Gender Product Print]])</f>
        <v>Neutral</v>
      </c>
      <c r="M952" s="2" t="str">
        <f>LEFT(Table1[[#This Row],[SKU]], 2)</f>
        <v>03</v>
      </c>
      <c r="N952" s="2" t="str">
        <f>LEFT(Table1[[#This Row],[SKU]], 4)</f>
        <v>0303</v>
      </c>
      <c r="O952" s="2" t="str">
        <f>MID(Table1[[#This Row],[SKU]],IF(MID(Table1[[#This Row],[SKU]], 7,1) ="L", 8, 7),2)</f>
        <v>RE</v>
      </c>
      <c r="P952" s="2" t="str">
        <f>MID(Table1[[#This Row],[SKU]],5,2)&amp;IF(MID(Table1[[#This Row],[SKU]], 7,1) ="L", "L", "")</f>
        <v>02</v>
      </c>
      <c r="Q952" s="2" t="str">
        <f>VLOOKUP(Table1[[#This Row],[Code Product Name]], ProductNameTable[], 3, FALSE)</f>
        <v>Neutral</v>
      </c>
      <c r="R952" s="2" t="str">
        <f>VLOOKUP(Table1[[#This Row],[Code Product Print]], ProductPrintTable[], 3, FALSE)</f>
        <v>Neutral</v>
      </c>
      <c r="S952" s="2"/>
    </row>
    <row r="953" spans="1:19" ht="15" x14ac:dyDescent="0.2">
      <c r="A953" t="s">
        <v>2319</v>
      </c>
      <c r="B953" t="b">
        <v>1</v>
      </c>
      <c r="C953" t="b">
        <v>0</v>
      </c>
      <c r="D953" t="s">
        <v>1600</v>
      </c>
      <c r="F953">
        <v>10</v>
      </c>
      <c r="H953" t="str">
        <f>VLOOKUP(Table1[[#This Row],[Code Product Line]],ProductLineTable[], 2,FALSE)</f>
        <v>Underwear</v>
      </c>
      <c r="I953" t="str">
        <f>VLOOKUP(Table1[[#This Row],[Code Product Name]], ProductNameTable[], 2, FALSE)</f>
        <v>Padded Briefs</v>
      </c>
      <c r="J953" t="str">
        <f>VLOOKUP(Table1[[#This Row],[Code Product Print]], ProductPrintTable[], 2, FALSE)</f>
        <v>Red</v>
      </c>
      <c r="K953" s="2" t="str">
        <f>VLOOKUP(MID(Table1[[#This Row],[SKU]],5,2)&amp;IF(MID(Table1[[#This Row],[SKU]], 7,1) ="L", "L", ""), ProductSizeTable[], 2, FALSE)</f>
        <v>Medium</v>
      </c>
      <c r="L953" s="2" t="str">
        <f>IF(Table1[[#This Row],[Gender Product Name]] = "Neutral", Table1[[#This Row],[Gender Product Print]])</f>
        <v>Neutral</v>
      </c>
      <c r="M953" s="2" t="str">
        <f>LEFT(Table1[[#This Row],[SKU]], 2)</f>
        <v>03</v>
      </c>
      <c r="N953" s="2" t="str">
        <f>LEFT(Table1[[#This Row],[SKU]], 4)</f>
        <v>0303</v>
      </c>
      <c r="O953" s="2" t="str">
        <f>MID(Table1[[#This Row],[SKU]],IF(MID(Table1[[#This Row],[SKU]], 7,1) ="L", 8, 7),2)</f>
        <v>RE</v>
      </c>
      <c r="P953" s="2" t="str">
        <f>MID(Table1[[#This Row],[SKU]],5,2)&amp;IF(MID(Table1[[#This Row],[SKU]], 7,1) ="L", "L", "")</f>
        <v>02</v>
      </c>
      <c r="Q953" s="2" t="str">
        <f>VLOOKUP(Table1[[#This Row],[Code Product Name]], ProductNameTable[], 3, FALSE)</f>
        <v>Neutral</v>
      </c>
      <c r="R953" s="2" t="str">
        <f>VLOOKUP(Table1[[#This Row],[Code Product Print]], ProductPrintTable[], 3, FALSE)</f>
        <v>Neutral</v>
      </c>
      <c r="S953" s="2"/>
    </row>
    <row r="954" spans="1:19" ht="15" x14ac:dyDescent="0.2">
      <c r="A954" t="s">
        <v>2320</v>
      </c>
      <c r="B954" t="b">
        <v>1</v>
      </c>
      <c r="C954" t="b">
        <v>0</v>
      </c>
      <c r="D954" t="s">
        <v>1602</v>
      </c>
      <c r="F954">
        <v>10</v>
      </c>
      <c r="H954" t="str">
        <f>VLOOKUP(Table1[[#This Row],[Code Product Line]],ProductLineTable[], 2,FALSE)</f>
        <v>Underwear</v>
      </c>
      <c r="I954" t="str">
        <f>VLOOKUP(Table1[[#This Row],[Code Product Name]], ProductNameTable[], 2, FALSE)</f>
        <v>Padded Briefs</v>
      </c>
      <c r="J954" t="str">
        <f>VLOOKUP(Table1[[#This Row],[Code Product Print]], ProductPrintTable[], 2, FALSE)</f>
        <v>Red</v>
      </c>
      <c r="K954" s="2" t="str">
        <f>VLOOKUP(MID(Table1[[#This Row],[SKU]],5,2)&amp;IF(MID(Table1[[#This Row],[SKU]], 7,1) ="L", "L", ""), ProductSizeTable[], 2, FALSE)</f>
        <v>Medium</v>
      </c>
      <c r="L954" s="2" t="str">
        <f>IF(Table1[[#This Row],[Gender Product Name]] = "Neutral", Table1[[#This Row],[Gender Product Print]])</f>
        <v>Neutral</v>
      </c>
      <c r="M954" s="2" t="str">
        <f>LEFT(Table1[[#This Row],[SKU]], 2)</f>
        <v>03</v>
      </c>
      <c r="N954" s="2" t="str">
        <f>LEFT(Table1[[#This Row],[SKU]], 4)</f>
        <v>0303</v>
      </c>
      <c r="O954" s="2" t="str">
        <f>MID(Table1[[#This Row],[SKU]],IF(MID(Table1[[#This Row],[SKU]], 7,1) ="L", 8, 7),2)</f>
        <v>RE</v>
      </c>
      <c r="P954" s="2" t="str">
        <f>MID(Table1[[#This Row],[SKU]],5,2)&amp;IF(MID(Table1[[#This Row],[SKU]], 7,1) ="L", "L", "")</f>
        <v>02</v>
      </c>
      <c r="Q954" s="2" t="str">
        <f>VLOOKUP(Table1[[#This Row],[Code Product Name]], ProductNameTable[], 3, FALSE)</f>
        <v>Neutral</v>
      </c>
      <c r="R954" s="2" t="str">
        <f>VLOOKUP(Table1[[#This Row],[Code Product Print]], ProductPrintTable[], 3, FALSE)</f>
        <v>Neutral</v>
      </c>
      <c r="S954" s="2"/>
    </row>
    <row r="955" spans="1:19" ht="15" x14ac:dyDescent="0.2">
      <c r="A955" t="s">
        <v>2321</v>
      </c>
      <c r="B955" t="b">
        <v>1</v>
      </c>
      <c r="C955" t="b">
        <v>0</v>
      </c>
      <c r="D955" t="s">
        <v>2322</v>
      </c>
      <c r="F955">
        <v>10</v>
      </c>
      <c r="H955" t="str">
        <f>VLOOKUP(Table1[[#This Row],[Code Product Line]],ProductLineTable[], 2,FALSE)</f>
        <v>Underwear</v>
      </c>
      <c r="I955" t="str">
        <f>VLOOKUP(Table1[[#This Row],[Code Product Name]], ProductNameTable[], 2, FALSE)</f>
        <v>Padded Briefs</v>
      </c>
      <c r="J955" t="str">
        <f>VLOOKUP(Table1[[#This Row],[Code Product Print]], ProductPrintTable[], 2, FALSE)</f>
        <v>Subscription</v>
      </c>
      <c r="K955" s="2" t="str">
        <f>VLOOKUP(MID(Table1[[#This Row],[SKU]],5,2)&amp;IF(MID(Table1[[#This Row],[SKU]], 7,1) ="L", "L", ""), ProductSizeTable[], 2, FALSE)</f>
        <v>Medium</v>
      </c>
      <c r="L955" s="2" t="str">
        <f>IF(Table1[[#This Row],[Gender Product Name]] = "Neutral", Table1[[#This Row],[Gender Product Print]])</f>
        <v>Neutral</v>
      </c>
      <c r="M955" s="2" t="str">
        <f>LEFT(Table1[[#This Row],[SKU]], 2)</f>
        <v>03</v>
      </c>
      <c r="N955" s="2" t="str">
        <f>LEFT(Table1[[#This Row],[SKU]], 4)</f>
        <v>0303</v>
      </c>
      <c r="O955" s="2" t="str">
        <f>MID(Table1[[#This Row],[SKU]],IF(MID(Table1[[#This Row],[SKU]], 7,1) ="L", 8, 7),2)</f>
        <v>SU</v>
      </c>
      <c r="P955" s="2" t="str">
        <f>MID(Table1[[#This Row],[SKU]],5,2)&amp;IF(MID(Table1[[#This Row],[SKU]], 7,1) ="L", "L", "")</f>
        <v>02</v>
      </c>
      <c r="Q955" s="2" t="str">
        <f>VLOOKUP(Table1[[#This Row],[Code Product Name]], ProductNameTable[], 3, FALSE)</f>
        <v>Neutral</v>
      </c>
      <c r="R955" s="2" t="str">
        <f>VLOOKUP(Table1[[#This Row],[Code Product Print]], ProductPrintTable[], 3, FALSE)</f>
        <v>Neutral</v>
      </c>
      <c r="S955" s="2"/>
    </row>
    <row r="956" spans="1:19" ht="15" x14ac:dyDescent="0.2">
      <c r="A956" t="s">
        <v>2323</v>
      </c>
      <c r="B956" t="b">
        <v>0</v>
      </c>
      <c r="C956" t="b">
        <v>0</v>
      </c>
      <c r="D956" t="s">
        <v>2324</v>
      </c>
      <c r="F956">
        <v>10</v>
      </c>
      <c r="H956" t="str">
        <f>VLOOKUP(Table1[[#This Row],[Code Product Line]],ProductLineTable[], 2,FALSE)</f>
        <v>Underwear</v>
      </c>
      <c r="I956" t="str">
        <f>VLOOKUP(Table1[[#This Row],[Code Product Name]], ProductNameTable[], 2, FALSE)</f>
        <v>Padded Briefs</v>
      </c>
      <c r="J956" t="str">
        <f>VLOOKUP(Table1[[#This Row],[Code Product Print]], ProductPrintTable[], 2, FALSE)</f>
        <v>Subscription</v>
      </c>
      <c r="K956" s="2" t="str">
        <f>VLOOKUP(MID(Table1[[#This Row],[SKU]],5,2)&amp;IF(MID(Table1[[#This Row],[SKU]], 7,1) ="L", "L", ""), ProductSizeTable[], 2, FALSE)</f>
        <v>Medium</v>
      </c>
      <c r="L956" s="2" t="str">
        <f>IF(Table1[[#This Row],[Gender Product Name]] = "Neutral", Table1[[#This Row],[Gender Product Print]])</f>
        <v>Neutral</v>
      </c>
      <c r="M956" s="2" t="str">
        <f>LEFT(Table1[[#This Row],[SKU]], 2)</f>
        <v>03</v>
      </c>
      <c r="N956" s="2" t="str">
        <f>LEFT(Table1[[#This Row],[SKU]], 4)</f>
        <v>0303</v>
      </c>
      <c r="O956" s="2" t="str">
        <f>MID(Table1[[#This Row],[SKU]],IF(MID(Table1[[#This Row],[SKU]], 7,1) ="L", 8, 7),2)</f>
        <v>SU</v>
      </c>
      <c r="P956" s="2" t="str">
        <f>MID(Table1[[#This Row],[SKU]],5,2)&amp;IF(MID(Table1[[#This Row],[SKU]], 7,1) ="L", "L", "")</f>
        <v>02</v>
      </c>
      <c r="Q956" s="2" t="str">
        <f>VLOOKUP(Table1[[#This Row],[Code Product Name]], ProductNameTable[], 3, FALSE)</f>
        <v>Neutral</v>
      </c>
      <c r="R956" s="2" t="str">
        <f>VLOOKUP(Table1[[#This Row],[Code Product Print]], ProductPrintTable[], 3, FALSE)</f>
        <v>Neutral</v>
      </c>
      <c r="S956" s="2" t="s">
        <v>2583</v>
      </c>
    </row>
    <row r="957" spans="1:19" ht="15" x14ac:dyDescent="0.2">
      <c r="A957" t="s">
        <v>2325</v>
      </c>
      <c r="B957" t="b">
        <v>1</v>
      </c>
      <c r="C957" t="b">
        <v>0</v>
      </c>
      <c r="D957" t="s">
        <v>2326</v>
      </c>
      <c r="F957">
        <v>10</v>
      </c>
      <c r="H957" t="str">
        <f>VLOOKUP(Table1[[#This Row],[Code Product Line]],ProductLineTable[], 2,FALSE)</f>
        <v>Underwear</v>
      </c>
      <c r="I957" t="str">
        <f>VLOOKUP(Table1[[#This Row],[Code Product Name]], ProductNameTable[], 2, FALSE)</f>
        <v>Padded Briefs</v>
      </c>
      <c r="J957" t="str">
        <f>VLOOKUP(Table1[[#This Row],[Code Product Print]], ProductPrintTable[], 2, FALSE)</f>
        <v>Subscription</v>
      </c>
      <c r="K957" s="2" t="str">
        <f>VLOOKUP(MID(Table1[[#This Row],[SKU]],5,2)&amp;IF(MID(Table1[[#This Row],[SKU]], 7,1) ="L", "L", ""), ProductSizeTable[], 2, FALSE)</f>
        <v>Medium</v>
      </c>
      <c r="L957" s="2" t="str">
        <f>IF(Table1[[#This Row],[Gender Product Name]] = "Neutral", Table1[[#This Row],[Gender Product Print]])</f>
        <v>Neutral</v>
      </c>
      <c r="M957" s="2" t="str">
        <f>LEFT(Table1[[#This Row],[SKU]], 2)</f>
        <v>03</v>
      </c>
      <c r="N957" s="2" t="str">
        <f>LEFT(Table1[[#This Row],[SKU]], 4)</f>
        <v>0303</v>
      </c>
      <c r="O957" s="2" t="str">
        <f>MID(Table1[[#This Row],[SKU]],IF(MID(Table1[[#This Row],[SKU]], 7,1) ="L", 8, 7),2)</f>
        <v>SU</v>
      </c>
      <c r="P957" s="2" t="str">
        <f>MID(Table1[[#This Row],[SKU]],5,2)&amp;IF(MID(Table1[[#This Row],[SKU]], 7,1) ="L", "L", "")</f>
        <v>02</v>
      </c>
      <c r="Q957" s="2" t="str">
        <f>VLOOKUP(Table1[[#This Row],[Code Product Name]], ProductNameTable[], 3, FALSE)</f>
        <v>Neutral</v>
      </c>
      <c r="R957" s="2" t="str">
        <f>VLOOKUP(Table1[[#This Row],[Code Product Print]], ProductPrintTable[], 3, FALSE)</f>
        <v>Neutral</v>
      </c>
      <c r="S957" s="2" t="s">
        <v>2583</v>
      </c>
    </row>
    <row r="958" spans="1:19" ht="15" x14ac:dyDescent="0.2">
      <c r="A958" t="s">
        <v>2327</v>
      </c>
      <c r="B958" t="b">
        <v>1</v>
      </c>
      <c r="C958" t="b">
        <v>0</v>
      </c>
      <c r="D958" t="s">
        <v>2328</v>
      </c>
      <c r="F958">
        <v>10</v>
      </c>
      <c r="H958" t="str">
        <f>VLOOKUP(Table1[[#This Row],[Code Product Line]],ProductLineTable[], 2,FALSE)</f>
        <v>Underwear</v>
      </c>
      <c r="I958" t="str">
        <f>VLOOKUP(Table1[[#This Row],[Code Product Name]], ProductNameTable[], 2, FALSE)</f>
        <v>Padded Briefs</v>
      </c>
      <c r="J958" t="str">
        <f>VLOOKUP(Table1[[#This Row],[Code Product Print]], ProductPrintTable[], 2, FALSE)</f>
        <v>Blue</v>
      </c>
      <c r="K958" s="2" t="str">
        <f>VLOOKUP(MID(Table1[[#This Row],[SKU]],5,2)&amp;IF(MID(Table1[[#This Row],[SKU]], 7,1) ="L", "L", ""), ProductSizeTable[], 2, FALSE)</f>
        <v>Large</v>
      </c>
      <c r="L958" s="2" t="str">
        <f>IF(Table1[[#This Row],[Gender Product Name]] = "Neutral", Table1[[#This Row],[Gender Product Print]])</f>
        <v>Neutral</v>
      </c>
      <c r="M958" s="2" t="str">
        <f>LEFT(Table1[[#This Row],[SKU]], 2)</f>
        <v>03</v>
      </c>
      <c r="N958" s="2" t="str">
        <f>LEFT(Table1[[#This Row],[SKU]], 4)</f>
        <v>0303</v>
      </c>
      <c r="O958" s="2" t="str">
        <f>MID(Table1[[#This Row],[SKU]],IF(MID(Table1[[#This Row],[SKU]], 7,1) ="L", 8, 7),2)</f>
        <v>BL</v>
      </c>
      <c r="P958" s="2" t="str">
        <f>MID(Table1[[#This Row],[SKU]],5,2)&amp;IF(MID(Table1[[#This Row],[SKU]], 7,1) ="L", "L", "")</f>
        <v>03</v>
      </c>
      <c r="Q958" s="2" t="str">
        <f>VLOOKUP(Table1[[#This Row],[Code Product Name]], ProductNameTable[], 3, FALSE)</f>
        <v>Neutral</v>
      </c>
      <c r="R958" s="2" t="str">
        <f>VLOOKUP(Table1[[#This Row],[Code Product Print]], ProductPrintTable[], 3, FALSE)</f>
        <v>Neutral</v>
      </c>
      <c r="S958" s="2"/>
    </row>
    <row r="959" spans="1:19" ht="15" x14ac:dyDescent="0.2">
      <c r="A959" t="s">
        <v>2329</v>
      </c>
      <c r="B959" t="b">
        <v>1</v>
      </c>
      <c r="C959" t="b">
        <v>0</v>
      </c>
      <c r="D959" t="s">
        <v>2330</v>
      </c>
      <c r="F959">
        <v>10</v>
      </c>
      <c r="H959" t="str">
        <f>VLOOKUP(Table1[[#This Row],[Code Product Line]],ProductLineTable[], 2,FALSE)</f>
        <v>Underwear</v>
      </c>
      <c r="I959" t="str">
        <f>VLOOKUP(Table1[[#This Row],[Code Product Name]], ProductNameTable[], 2, FALSE)</f>
        <v>Padded Briefs</v>
      </c>
      <c r="J959" t="str">
        <f>VLOOKUP(Table1[[#This Row],[Code Product Print]], ProductPrintTable[], 2, FALSE)</f>
        <v>Green</v>
      </c>
      <c r="K959" s="2" t="str">
        <f>VLOOKUP(MID(Table1[[#This Row],[SKU]],5,2)&amp;IF(MID(Table1[[#This Row],[SKU]], 7,1) ="L", "L", ""), ProductSizeTable[], 2, FALSE)</f>
        <v>Large</v>
      </c>
      <c r="L959" s="2" t="str">
        <f>IF(Table1[[#This Row],[Gender Product Name]] = "Neutral", Table1[[#This Row],[Gender Product Print]])</f>
        <v>Neutral</v>
      </c>
      <c r="M959" s="2" t="str">
        <f>LEFT(Table1[[#This Row],[SKU]], 2)</f>
        <v>03</v>
      </c>
      <c r="N959" s="2" t="str">
        <f>LEFT(Table1[[#This Row],[SKU]], 4)</f>
        <v>0303</v>
      </c>
      <c r="O959" s="2" t="str">
        <f>MID(Table1[[#This Row],[SKU]],IF(MID(Table1[[#This Row],[SKU]], 7,1) ="L", 8, 7),2)</f>
        <v>GR</v>
      </c>
      <c r="P959" s="2" t="str">
        <f>MID(Table1[[#This Row],[SKU]],5,2)&amp;IF(MID(Table1[[#This Row],[SKU]], 7,1) ="L", "L", "")</f>
        <v>03</v>
      </c>
      <c r="Q959" s="2" t="str">
        <f>VLOOKUP(Table1[[#This Row],[Code Product Name]], ProductNameTable[], 3, FALSE)</f>
        <v>Neutral</v>
      </c>
      <c r="R959" s="2" t="str">
        <f>VLOOKUP(Table1[[#This Row],[Code Product Print]], ProductPrintTable[], 3, FALSE)</f>
        <v>Neutral</v>
      </c>
      <c r="S959" s="2"/>
    </row>
    <row r="960" spans="1:19" ht="15" x14ac:dyDescent="0.2">
      <c r="A960" t="s">
        <v>2331</v>
      </c>
      <c r="B960" t="b">
        <v>0</v>
      </c>
      <c r="C960" t="b">
        <v>0</v>
      </c>
      <c r="D960" t="s">
        <v>2332</v>
      </c>
      <c r="F960">
        <v>10</v>
      </c>
      <c r="H960" t="str">
        <f>VLOOKUP(Table1[[#This Row],[Code Product Line]],ProductLineTable[], 2,FALSE)</f>
        <v>Underwear</v>
      </c>
      <c r="I960" t="str">
        <f>VLOOKUP(Table1[[#This Row],[Code Product Name]], ProductNameTable[], 2, FALSE)</f>
        <v>Padded Briefs</v>
      </c>
      <c r="J960" t="str">
        <f>VLOOKUP(Table1[[#This Row],[Code Product Print]], ProductPrintTable[], 2, FALSE)</f>
        <v>Green</v>
      </c>
      <c r="K960" s="2" t="str">
        <f>VLOOKUP(MID(Table1[[#This Row],[SKU]],5,2)&amp;IF(MID(Table1[[#This Row],[SKU]], 7,1) ="L", "L", ""), ProductSizeTable[], 2, FALSE)</f>
        <v>Large</v>
      </c>
      <c r="L960" s="2" t="str">
        <f>IF(Table1[[#This Row],[Gender Product Name]] = "Neutral", Table1[[#This Row],[Gender Product Print]])</f>
        <v>Neutral</v>
      </c>
      <c r="M960" s="2" t="str">
        <f>LEFT(Table1[[#This Row],[SKU]], 2)</f>
        <v>03</v>
      </c>
      <c r="N960" s="2" t="str">
        <f>LEFT(Table1[[#This Row],[SKU]], 4)</f>
        <v>0303</v>
      </c>
      <c r="O960" s="2" t="str">
        <f>MID(Table1[[#This Row],[SKU]],IF(MID(Table1[[#This Row],[SKU]], 7,1) ="L", 8, 7),2)</f>
        <v>GR</v>
      </c>
      <c r="P960" s="2" t="str">
        <f>MID(Table1[[#This Row],[SKU]],5,2)&amp;IF(MID(Table1[[#This Row],[SKU]], 7,1) ="L", "L", "")</f>
        <v>03</v>
      </c>
      <c r="Q960" s="2" t="str">
        <f>VLOOKUP(Table1[[#This Row],[Code Product Name]], ProductNameTable[], 3, FALSE)</f>
        <v>Neutral</v>
      </c>
      <c r="R960" s="2" t="str">
        <f>VLOOKUP(Table1[[#This Row],[Code Product Print]], ProductPrintTable[], 3, FALSE)</f>
        <v>Neutral</v>
      </c>
      <c r="S960" s="2" t="s">
        <v>2583</v>
      </c>
    </row>
    <row r="961" spans="1:19" ht="15" x14ac:dyDescent="0.2">
      <c r="A961" t="s">
        <v>2333</v>
      </c>
      <c r="B961" t="b">
        <v>0</v>
      </c>
      <c r="C961" t="b">
        <v>0</v>
      </c>
      <c r="D961" t="s">
        <v>2334</v>
      </c>
      <c r="F961">
        <v>10</v>
      </c>
      <c r="H961" t="str">
        <f>VLOOKUP(Table1[[#This Row],[Code Product Line]],ProductLineTable[], 2,FALSE)</f>
        <v>Underwear</v>
      </c>
      <c r="I961" t="str">
        <f>VLOOKUP(Table1[[#This Row],[Code Product Name]], ProductNameTable[], 2, FALSE)</f>
        <v>Padded Briefs</v>
      </c>
      <c r="J961" t="str">
        <f>VLOOKUP(Table1[[#This Row],[Code Product Print]], ProductPrintTable[], 2, FALSE)</f>
        <v>Green</v>
      </c>
      <c r="K961" s="2" t="str">
        <f>VLOOKUP(MID(Table1[[#This Row],[SKU]],5,2)&amp;IF(MID(Table1[[#This Row],[SKU]], 7,1) ="L", "L", ""), ProductSizeTable[], 2, FALSE)</f>
        <v>Large</v>
      </c>
      <c r="L961" s="2" t="str">
        <f>IF(Table1[[#This Row],[Gender Product Name]] = "Neutral", Table1[[#This Row],[Gender Product Print]])</f>
        <v>Neutral</v>
      </c>
      <c r="M961" s="2" t="str">
        <f>LEFT(Table1[[#This Row],[SKU]], 2)</f>
        <v>03</v>
      </c>
      <c r="N961" s="2" t="str">
        <f>LEFT(Table1[[#This Row],[SKU]], 4)</f>
        <v>0303</v>
      </c>
      <c r="O961" s="2" t="str">
        <f>MID(Table1[[#This Row],[SKU]],IF(MID(Table1[[#This Row],[SKU]], 7,1) ="L", 8, 7),2)</f>
        <v>GR</v>
      </c>
      <c r="P961" s="2" t="str">
        <f>MID(Table1[[#This Row],[SKU]],5,2)&amp;IF(MID(Table1[[#This Row],[SKU]], 7,1) ="L", "L", "")</f>
        <v>03</v>
      </c>
      <c r="Q961" s="2" t="str">
        <f>VLOOKUP(Table1[[#This Row],[Code Product Name]], ProductNameTable[], 3, FALSE)</f>
        <v>Neutral</v>
      </c>
      <c r="R961" s="2" t="str">
        <f>VLOOKUP(Table1[[#This Row],[Code Product Print]], ProductPrintTable[], 3, FALSE)</f>
        <v>Neutral</v>
      </c>
      <c r="S961" s="2" t="s">
        <v>2583</v>
      </c>
    </row>
    <row r="962" spans="1:19" ht="15" x14ac:dyDescent="0.2">
      <c r="A962" t="s">
        <v>2335</v>
      </c>
      <c r="B962" t="b">
        <v>1</v>
      </c>
      <c r="C962" t="b">
        <v>0</v>
      </c>
      <c r="D962" t="s">
        <v>2336</v>
      </c>
      <c r="F962">
        <v>10</v>
      </c>
      <c r="H962" t="str">
        <f>VLOOKUP(Table1[[#This Row],[Code Product Line]],ProductLineTable[], 2,FALSE)</f>
        <v>Underwear</v>
      </c>
      <c r="I962" t="str">
        <f>VLOOKUP(Table1[[#This Row],[Code Product Name]], ProductNameTable[], 2, FALSE)</f>
        <v>Padded Briefs</v>
      </c>
      <c r="J962" t="str">
        <f>VLOOKUP(Table1[[#This Row],[Code Product Print]], ProductPrintTable[], 2, FALSE)</f>
        <v>Red</v>
      </c>
      <c r="K962" s="2" t="str">
        <f>VLOOKUP(MID(Table1[[#This Row],[SKU]],5,2)&amp;IF(MID(Table1[[#This Row],[SKU]], 7,1) ="L", "L", ""), ProductSizeTable[], 2, FALSE)</f>
        <v>Large</v>
      </c>
      <c r="L962" s="2" t="str">
        <f>IF(Table1[[#This Row],[Gender Product Name]] = "Neutral", Table1[[#This Row],[Gender Product Print]])</f>
        <v>Neutral</v>
      </c>
      <c r="M962" s="2" t="str">
        <f>LEFT(Table1[[#This Row],[SKU]], 2)</f>
        <v>03</v>
      </c>
      <c r="N962" s="2" t="str">
        <f>LEFT(Table1[[#This Row],[SKU]], 4)</f>
        <v>0303</v>
      </c>
      <c r="O962" s="2" t="str">
        <f>MID(Table1[[#This Row],[SKU]],IF(MID(Table1[[#This Row],[SKU]], 7,1) ="L", 8, 7),2)</f>
        <v>RE</v>
      </c>
      <c r="P962" s="2" t="str">
        <f>MID(Table1[[#This Row],[SKU]],5,2)&amp;IF(MID(Table1[[#This Row],[SKU]], 7,1) ="L", "L", "")</f>
        <v>03</v>
      </c>
      <c r="Q962" s="2" t="str">
        <f>VLOOKUP(Table1[[#This Row],[Code Product Name]], ProductNameTable[], 3, FALSE)</f>
        <v>Neutral</v>
      </c>
      <c r="R962" s="2" t="str">
        <f>VLOOKUP(Table1[[#This Row],[Code Product Print]], ProductPrintTable[], 3, FALSE)</f>
        <v>Neutral</v>
      </c>
      <c r="S962" s="2"/>
    </row>
    <row r="963" spans="1:19" ht="15" x14ac:dyDescent="0.2">
      <c r="A963" t="s">
        <v>2337</v>
      </c>
      <c r="B963" t="b">
        <v>0</v>
      </c>
      <c r="C963" t="b">
        <v>0</v>
      </c>
      <c r="D963" t="s">
        <v>2338</v>
      </c>
      <c r="F963">
        <v>10</v>
      </c>
      <c r="H963" t="str">
        <f>VLOOKUP(Table1[[#This Row],[Code Product Line]],ProductLineTable[], 2,FALSE)</f>
        <v>Underwear</v>
      </c>
      <c r="I963" t="str">
        <f>VLOOKUP(Table1[[#This Row],[Code Product Name]], ProductNameTable[], 2, FALSE)</f>
        <v>Padded Briefs</v>
      </c>
      <c r="J963" t="str">
        <f>VLOOKUP(Table1[[#This Row],[Code Product Print]], ProductPrintTable[], 2, FALSE)</f>
        <v>Red</v>
      </c>
      <c r="K963" s="2" t="str">
        <f>VLOOKUP(MID(Table1[[#This Row],[SKU]],5,2)&amp;IF(MID(Table1[[#This Row],[SKU]], 7,1) ="L", "L", ""), ProductSizeTable[], 2, FALSE)</f>
        <v>Large</v>
      </c>
      <c r="L963" s="2" t="str">
        <f>IF(Table1[[#This Row],[Gender Product Name]] = "Neutral", Table1[[#This Row],[Gender Product Print]])</f>
        <v>Neutral</v>
      </c>
      <c r="M963" s="2" t="str">
        <f>LEFT(Table1[[#This Row],[SKU]], 2)</f>
        <v>03</v>
      </c>
      <c r="N963" s="2" t="str">
        <f>LEFT(Table1[[#This Row],[SKU]], 4)</f>
        <v>0303</v>
      </c>
      <c r="O963" s="2" t="str">
        <f>MID(Table1[[#This Row],[SKU]],IF(MID(Table1[[#This Row],[SKU]], 7,1) ="L", 8, 7),2)</f>
        <v>RE</v>
      </c>
      <c r="P963" s="2" t="str">
        <f>MID(Table1[[#This Row],[SKU]],5,2)&amp;IF(MID(Table1[[#This Row],[SKU]], 7,1) ="L", "L", "")</f>
        <v>03</v>
      </c>
      <c r="Q963" s="2" t="str">
        <f>VLOOKUP(Table1[[#This Row],[Code Product Name]], ProductNameTable[], 3, FALSE)</f>
        <v>Neutral</v>
      </c>
      <c r="R963" s="2" t="str">
        <f>VLOOKUP(Table1[[#This Row],[Code Product Print]], ProductPrintTable[], 3, FALSE)</f>
        <v>Neutral</v>
      </c>
      <c r="S963" s="2" t="s">
        <v>2583</v>
      </c>
    </row>
    <row r="964" spans="1:19" ht="15" x14ac:dyDescent="0.2">
      <c r="A964" t="s">
        <v>2339</v>
      </c>
      <c r="B964" t="b">
        <v>0</v>
      </c>
      <c r="C964" t="b">
        <v>0</v>
      </c>
      <c r="D964" t="s">
        <v>2340</v>
      </c>
      <c r="F964">
        <v>10</v>
      </c>
      <c r="H964" t="str">
        <f>VLOOKUP(Table1[[#This Row],[Code Product Line]],ProductLineTable[], 2,FALSE)</f>
        <v>Underwear</v>
      </c>
      <c r="I964" t="str">
        <f>VLOOKUP(Table1[[#This Row],[Code Product Name]], ProductNameTable[], 2, FALSE)</f>
        <v>Padded Briefs</v>
      </c>
      <c r="J964" t="str">
        <f>VLOOKUP(Table1[[#This Row],[Code Product Print]], ProductPrintTable[], 2, FALSE)</f>
        <v>Red</v>
      </c>
      <c r="K964" s="2" t="str">
        <f>VLOOKUP(MID(Table1[[#This Row],[SKU]],5,2)&amp;IF(MID(Table1[[#This Row],[SKU]], 7,1) ="L", "L", ""), ProductSizeTable[], 2, FALSE)</f>
        <v>Large</v>
      </c>
      <c r="L964" s="2" t="str">
        <f>IF(Table1[[#This Row],[Gender Product Name]] = "Neutral", Table1[[#This Row],[Gender Product Print]])</f>
        <v>Neutral</v>
      </c>
      <c r="M964" s="2" t="str">
        <f>LEFT(Table1[[#This Row],[SKU]], 2)</f>
        <v>03</v>
      </c>
      <c r="N964" s="2" t="str">
        <f>LEFT(Table1[[#This Row],[SKU]], 4)</f>
        <v>0303</v>
      </c>
      <c r="O964" s="2" t="str">
        <f>MID(Table1[[#This Row],[SKU]],IF(MID(Table1[[#This Row],[SKU]], 7,1) ="L", 8, 7),2)</f>
        <v>RE</v>
      </c>
      <c r="P964" s="2" t="str">
        <f>MID(Table1[[#This Row],[SKU]],5,2)&amp;IF(MID(Table1[[#This Row],[SKU]], 7,1) ="L", "L", "")</f>
        <v>03</v>
      </c>
      <c r="Q964" s="2" t="str">
        <f>VLOOKUP(Table1[[#This Row],[Code Product Name]], ProductNameTable[], 3, FALSE)</f>
        <v>Neutral</v>
      </c>
      <c r="R964" s="2" t="str">
        <f>VLOOKUP(Table1[[#This Row],[Code Product Print]], ProductPrintTable[], 3, FALSE)</f>
        <v>Neutral</v>
      </c>
      <c r="S964" s="2" t="s">
        <v>2583</v>
      </c>
    </row>
    <row r="965" spans="1:19" ht="15" x14ac:dyDescent="0.2">
      <c r="A965" t="s">
        <v>2341</v>
      </c>
      <c r="B965" t="b">
        <v>1</v>
      </c>
      <c r="C965" t="b">
        <v>0</v>
      </c>
      <c r="D965" t="s">
        <v>2342</v>
      </c>
      <c r="F965">
        <v>10</v>
      </c>
      <c r="H965" t="str">
        <f>VLOOKUP(Table1[[#This Row],[Code Product Line]],ProductLineTable[], 2,FALSE)</f>
        <v>Underwear</v>
      </c>
      <c r="I965" t="str">
        <f>VLOOKUP(Table1[[#This Row],[Code Product Name]], ProductNameTable[], 2, FALSE)</f>
        <v>Padded Briefs</v>
      </c>
      <c r="J965" t="str">
        <f>VLOOKUP(Table1[[#This Row],[Code Product Print]], ProductPrintTable[], 2, FALSE)</f>
        <v>Subscription</v>
      </c>
      <c r="K965" s="2" t="str">
        <f>VLOOKUP(MID(Table1[[#This Row],[SKU]],5,2)&amp;IF(MID(Table1[[#This Row],[SKU]], 7,1) ="L", "L", ""), ProductSizeTable[], 2, FALSE)</f>
        <v>Large</v>
      </c>
      <c r="L965" s="2" t="str">
        <f>IF(Table1[[#This Row],[Gender Product Name]] = "Neutral", Table1[[#This Row],[Gender Product Print]])</f>
        <v>Neutral</v>
      </c>
      <c r="M965" s="2" t="str">
        <f>LEFT(Table1[[#This Row],[SKU]], 2)</f>
        <v>03</v>
      </c>
      <c r="N965" s="2" t="str">
        <f>LEFT(Table1[[#This Row],[SKU]], 4)</f>
        <v>0303</v>
      </c>
      <c r="O965" s="2" t="str">
        <f>MID(Table1[[#This Row],[SKU]],IF(MID(Table1[[#This Row],[SKU]], 7,1) ="L", 8, 7),2)</f>
        <v>SU</v>
      </c>
      <c r="P965" s="2" t="str">
        <f>MID(Table1[[#This Row],[SKU]],5,2)&amp;IF(MID(Table1[[#This Row],[SKU]], 7,1) ="L", "L", "")</f>
        <v>03</v>
      </c>
      <c r="Q965" s="2" t="str">
        <f>VLOOKUP(Table1[[#This Row],[Code Product Name]], ProductNameTable[], 3, FALSE)</f>
        <v>Neutral</v>
      </c>
      <c r="R965" s="2" t="str">
        <f>VLOOKUP(Table1[[#This Row],[Code Product Print]], ProductPrintTable[], 3, FALSE)</f>
        <v>Neutral</v>
      </c>
      <c r="S965" s="2"/>
    </row>
    <row r="966" spans="1:19" ht="15" x14ac:dyDescent="0.2">
      <c r="A966" t="s">
        <v>2343</v>
      </c>
      <c r="B966" t="b">
        <v>0</v>
      </c>
      <c r="C966" t="b">
        <v>0</v>
      </c>
      <c r="D966" t="s">
        <v>2344</v>
      </c>
      <c r="F966">
        <v>10</v>
      </c>
      <c r="H966" t="str">
        <f>VLOOKUP(Table1[[#This Row],[Code Product Line]],ProductLineTable[], 2,FALSE)</f>
        <v>Underwear</v>
      </c>
      <c r="I966" t="str">
        <f>VLOOKUP(Table1[[#This Row],[Code Product Name]], ProductNameTable[], 2, FALSE)</f>
        <v>Padded Briefs</v>
      </c>
      <c r="J966" t="str">
        <f>VLOOKUP(Table1[[#This Row],[Code Product Print]], ProductPrintTable[], 2, FALSE)</f>
        <v>Subscription</v>
      </c>
      <c r="K966" s="2" t="str">
        <f>VLOOKUP(MID(Table1[[#This Row],[SKU]],5,2)&amp;IF(MID(Table1[[#This Row],[SKU]], 7,1) ="L", "L", ""), ProductSizeTable[], 2, FALSE)</f>
        <v>Large</v>
      </c>
      <c r="L966" s="2" t="str">
        <f>IF(Table1[[#This Row],[Gender Product Name]] = "Neutral", Table1[[#This Row],[Gender Product Print]])</f>
        <v>Neutral</v>
      </c>
      <c r="M966" s="2" t="str">
        <f>LEFT(Table1[[#This Row],[SKU]], 2)</f>
        <v>03</v>
      </c>
      <c r="N966" s="2" t="str">
        <f>LEFT(Table1[[#This Row],[SKU]], 4)</f>
        <v>0303</v>
      </c>
      <c r="O966" s="2" t="str">
        <f>MID(Table1[[#This Row],[SKU]],IF(MID(Table1[[#This Row],[SKU]], 7,1) ="L", 8, 7),2)</f>
        <v>SU</v>
      </c>
      <c r="P966" s="2" t="str">
        <f>MID(Table1[[#This Row],[SKU]],5,2)&amp;IF(MID(Table1[[#This Row],[SKU]], 7,1) ="L", "L", "")</f>
        <v>03</v>
      </c>
      <c r="Q966" s="2" t="str">
        <f>VLOOKUP(Table1[[#This Row],[Code Product Name]], ProductNameTable[], 3, FALSE)</f>
        <v>Neutral</v>
      </c>
      <c r="R966" s="2" t="str">
        <f>VLOOKUP(Table1[[#This Row],[Code Product Print]], ProductPrintTable[], 3, FALSE)</f>
        <v>Neutral</v>
      </c>
      <c r="S966" s="2" t="s">
        <v>2583</v>
      </c>
    </row>
    <row r="967" spans="1:19" ht="15" x14ac:dyDescent="0.2">
      <c r="A967" t="s">
        <v>2345</v>
      </c>
      <c r="B967" t="b">
        <v>1</v>
      </c>
      <c r="C967" t="b">
        <v>0</v>
      </c>
      <c r="D967" t="s">
        <v>2346</v>
      </c>
      <c r="F967">
        <v>10</v>
      </c>
      <c r="H967" t="str">
        <f>VLOOKUP(Table1[[#This Row],[Code Product Line]],ProductLineTable[], 2,FALSE)</f>
        <v>Underwear</v>
      </c>
      <c r="I967" t="str">
        <f>VLOOKUP(Table1[[#This Row],[Code Product Name]], ProductNameTable[], 2, FALSE)</f>
        <v>Padded Briefs</v>
      </c>
      <c r="J967" t="str">
        <f>VLOOKUP(Table1[[#This Row],[Code Product Print]], ProductPrintTable[], 2, FALSE)</f>
        <v>Subscription</v>
      </c>
      <c r="K967" s="2" t="str">
        <f>VLOOKUP(MID(Table1[[#This Row],[SKU]],5,2)&amp;IF(MID(Table1[[#This Row],[SKU]], 7,1) ="L", "L", ""), ProductSizeTable[], 2, FALSE)</f>
        <v>Large</v>
      </c>
      <c r="L967" s="2" t="str">
        <f>IF(Table1[[#This Row],[Gender Product Name]] = "Neutral", Table1[[#This Row],[Gender Product Print]])</f>
        <v>Neutral</v>
      </c>
      <c r="M967" s="2" t="str">
        <f>LEFT(Table1[[#This Row],[SKU]], 2)</f>
        <v>03</v>
      </c>
      <c r="N967" s="2" t="str">
        <f>LEFT(Table1[[#This Row],[SKU]], 4)</f>
        <v>0303</v>
      </c>
      <c r="O967" s="2" t="str">
        <f>MID(Table1[[#This Row],[SKU]],IF(MID(Table1[[#This Row],[SKU]], 7,1) ="L", 8, 7),2)</f>
        <v>SU</v>
      </c>
      <c r="P967" s="2" t="str">
        <f>MID(Table1[[#This Row],[SKU]],5,2)&amp;IF(MID(Table1[[#This Row],[SKU]], 7,1) ="L", "L", "")</f>
        <v>03</v>
      </c>
      <c r="Q967" s="2" t="str">
        <f>VLOOKUP(Table1[[#This Row],[Code Product Name]], ProductNameTable[], 3, FALSE)</f>
        <v>Neutral</v>
      </c>
      <c r="R967" s="2" t="str">
        <f>VLOOKUP(Table1[[#This Row],[Code Product Print]], ProductPrintTable[], 3, FALSE)</f>
        <v>Neutral</v>
      </c>
      <c r="S967" s="2" t="s">
        <v>2583</v>
      </c>
    </row>
    <row r="968" spans="1:19" ht="15" x14ac:dyDescent="0.2">
      <c r="A968" t="s">
        <v>2347</v>
      </c>
      <c r="B968" t="b">
        <v>1</v>
      </c>
      <c r="C968" t="b">
        <v>0</v>
      </c>
      <c r="D968" t="s">
        <v>2348</v>
      </c>
      <c r="F968">
        <v>10</v>
      </c>
      <c r="H968" t="str">
        <f>VLOOKUP(Table1[[#This Row],[Code Product Line]],ProductLineTable[], 2,FALSE)</f>
        <v>Underwear</v>
      </c>
      <c r="I968" t="str">
        <f>VLOOKUP(Table1[[#This Row],[Code Product Name]], ProductNameTable[], 2, FALSE)</f>
        <v>Padded Briefs</v>
      </c>
      <c r="J968" t="str">
        <f>VLOOKUP(Table1[[#This Row],[Code Product Print]], ProductPrintTable[], 2, FALSE)</f>
        <v>Blue</v>
      </c>
      <c r="K968" s="2" t="str">
        <f>VLOOKUP(MID(Table1[[#This Row],[SKU]],5,2)&amp;IF(MID(Table1[[#This Row],[SKU]], 7,1) ="L", "L", ""), ProductSizeTable[], 2, FALSE)</f>
        <v>XL</v>
      </c>
      <c r="L968" s="2" t="str">
        <f>IF(Table1[[#This Row],[Gender Product Name]] = "Neutral", Table1[[#This Row],[Gender Product Print]])</f>
        <v>Neutral</v>
      </c>
      <c r="M968" s="2" t="str">
        <f>LEFT(Table1[[#This Row],[SKU]], 2)</f>
        <v>03</v>
      </c>
      <c r="N968" s="2" t="str">
        <f>LEFT(Table1[[#This Row],[SKU]], 4)</f>
        <v>0303</v>
      </c>
      <c r="O968" s="2" t="str">
        <f>MID(Table1[[#This Row],[SKU]],IF(MID(Table1[[#This Row],[SKU]], 7,1) ="L", 8, 7),2)</f>
        <v>BL</v>
      </c>
      <c r="P968" s="2" t="str">
        <f>MID(Table1[[#This Row],[SKU]],5,2)&amp;IF(MID(Table1[[#This Row],[SKU]], 7,1) ="L", "L", "")</f>
        <v>04</v>
      </c>
      <c r="Q968" s="2" t="str">
        <f>VLOOKUP(Table1[[#This Row],[Code Product Name]], ProductNameTable[], 3, FALSE)</f>
        <v>Neutral</v>
      </c>
      <c r="R968" s="2" t="str">
        <f>VLOOKUP(Table1[[#This Row],[Code Product Print]], ProductPrintTable[], 3, FALSE)</f>
        <v>Neutral</v>
      </c>
      <c r="S968" s="2"/>
    </row>
    <row r="969" spans="1:19" ht="15" x14ac:dyDescent="0.2">
      <c r="A969" t="s">
        <v>2349</v>
      </c>
      <c r="B969" t="b">
        <v>1</v>
      </c>
      <c r="C969" t="b">
        <v>0</v>
      </c>
      <c r="D969" t="s">
        <v>2350</v>
      </c>
      <c r="F969">
        <v>10</v>
      </c>
      <c r="H969" t="str">
        <f>VLOOKUP(Table1[[#This Row],[Code Product Line]],ProductLineTable[], 2,FALSE)</f>
        <v>Underwear</v>
      </c>
      <c r="I969" t="str">
        <f>VLOOKUP(Table1[[#This Row],[Code Product Name]], ProductNameTable[], 2, FALSE)</f>
        <v>Padded Briefs</v>
      </c>
      <c r="J969" t="str">
        <f>VLOOKUP(Table1[[#This Row],[Code Product Print]], ProductPrintTable[], 2, FALSE)</f>
        <v>Green</v>
      </c>
      <c r="K969" s="2" t="str">
        <f>VLOOKUP(MID(Table1[[#This Row],[SKU]],5,2)&amp;IF(MID(Table1[[#This Row],[SKU]], 7,1) ="L", "L", ""), ProductSizeTable[], 2, FALSE)</f>
        <v>XL</v>
      </c>
      <c r="L969" s="2" t="str">
        <f>IF(Table1[[#This Row],[Gender Product Name]] = "Neutral", Table1[[#This Row],[Gender Product Print]])</f>
        <v>Neutral</v>
      </c>
      <c r="M969" s="2" t="str">
        <f>LEFT(Table1[[#This Row],[SKU]], 2)</f>
        <v>03</v>
      </c>
      <c r="N969" s="2" t="str">
        <f>LEFT(Table1[[#This Row],[SKU]], 4)</f>
        <v>0303</v>
      </c>
      <c r="O969" s="2" t="str">
        <f>MID(Table1[[#This Row],[SKU]],IF(MID(Table1[[#This Row],[SKU]], 7,1) ="L", 8, 7),2)</f>
        <v>GR</v>
      </c>
      <c r="P969" s="2" t="str">
        <f>MID(Table1[[#This Row],[SKU]],5,2)&amp;IF(MID(Table1[[#This Row],[SKU]], 7,1) ="L", "L", "")</f>
        <v>04</v>
      </c>
      <c r="Q969" s="2" t="str">
        <f>VLOOKUP(Table1[[#This Row],[Code Product Name]], ProductNameTable[], 3, FALSE)</f>
        <v>Neutral</v>
      </c>
      <c r="R969" s="2" t="str">
        <f>VLOOKUP(Table1[[#This Row],[Code Product Print]], ProductPrintTable[], 3, FALSE)</f>
        <v>Neutral</v>
      </c>
      <c r="S969" s="2"/>
    </row>
    <row r="970" spans="1:19" ht="15" x14ac:dyDescent="0.2">
      <c r="A970" t="s">
        <v>2351</v>
      </c>
      <c r="B970" t="b">
        <v>0</v>
      </c>
      <c r="C970" t="b">
        <v>0</v>
      </c>
      <c r="D970" t="s">
        <v>2352</v>
      </c>
      <c r="F970">
        <v>10</v>
      </c>
      <c r="H970" t="str">
        <f>VLOOKUP(Table1[[#This Row],[Code Product Line]],ProductLineTable[], 2,FALSE)</f>
        <v>Underwear</v>
      </c>
      <c r="I970" t="str">
        <f>VLOOKUP(Table1[[#This Row],[Code Product Name]], ProductNameTable[], 2, FALSE)</f>
        <v>Padded Briefs</v>
      </c>
      <c r="J970" t="str">
        <f>VLOOKUP(Table1[[#This Row],[Code Product Print]], ProductPrintTable[], 2, FALSE)</f>
        <v>Green</v>
      </c>
      <c r="K970" s="2" t="str">
        <f>VLOOKUP(MID(Table1[[#This Row],[SKU]],5,2)&amp;IF(MID(Table1[[#This Row],[SKU]], 7,1) ="L", "L", ""), ProductSizeTable[], 2, FALSE)</f>
        <v>XL</v>
      </c>
      <c r="L970" s="2" t="str">
        <f>IF(Table1[[#This Row],[Gender Product Name]] = "Neutral", Table1[[#This Row],[Gender Product Print]])</f>
        <v>Neutral</v>
      </c>
      <c r="M970" s="2" t="str">
        <f>LEFT(Table1[[#This Row],[SKU]], 2)</f>
        <v>03</v>
      </c>
      <c r="N970" s="2" t="str">
        <f>LEFT(Table1[[#This Row],[SKU]], 4)</f>
        <v>0303</v>
      </c>
      <c r="O970" s="2" t="str">
        <f>MID(Table1[[#This Row],[SKU]],IF(MID(Table1[[#This Row],[SKU]], 7,1) ="L", 8, 7),2)</f>
        <v>GR</v>
      </c>
      <c r="P970" s="2" t="str">
        <f>MID(Table1[[#This Row],[SKU]],5,2)&amp;IF(MID(Table1[[#This Row],[SKU]], 7,1) ="L", "L", "")</f>
        <v>04</v>
      </c>
      <c r="Q970" s="2" t="str">
        <f>VLOOKUP(Table1[[#This Row],[Code Product Name]], ProductNameTable[], 3, FALSE)</f>
        <v>Neutral</v>
      </c>
      <c r="R970" s="2" t="str">
        <f>VLOOKUP(Table1[[#This Row],[Code Product Print]], ProductPrintTable[], 3, FALSE)</f>
        <v>Neutral</v>
      </c>
      <c r="S970" s="2" t="s">
        <v>2583</v>
      </c>
    </row>
    <row r="971" spans="1:19" ht="15" x14ac:dyDescent="0.2">
      <c r="A971" t="s">
        <v>2353</v>
      </c>
      <c r="B971" t="b">
        <v>1</v>
      </c>
      <c r="C971" t="b">
        <v>0</v>
      </c>
      <c r="D971" t="s">
        <v>2354</v>
      </c>
      <c r="F971">
        <v>10</v>
      </c>
      <c r="H971" t="str">
        <f>VLOOKUP(Table1[[#This Row],[Code Product Line]],ProductLineTable[], 2,FALSE)</f>
        <v>Underwear</v>
      </c>
      <c r="I971" t="str">
        <f>VLOOKUP(Table1[[#This Row],[Code Product Name]], ProductNameTable[], 2, FALSE)</f>
        <v>Padded Briefs</v>
      </c>
      <c r="J971" t="str">
        <f>VLOOKUP(Table1[[#This Row],[Code Product Print]], ProductPrintTable[], 2, FALSE)</f>
        <v>Red</v>
      </c>
      <c r="K971" s="2" t="str">
        <f>VLOOKUP(MID(Table1[[#This Row],[SKU]],5,2)&amp;IF(MID(Table1[[#This Row],[SKU]], 7,1) ="L", "L", ""), ProductSizeTable[], 2, FALSE)</f>
        <v>XL</v>
      </c>
      <c r="L971" s="2" t="str">
        <f>IF(Table1[[#This Row],[Gender Product Name]] = "Neutral", Table1[[#This Row],[Gender Product Print]])</f>
        <v>Neutral</v>
      </c>
      <c r="M971" s="2" t="str">
        <f>LEFT(Table1[[#This Row],[SKU]], 2)</f>
        <v>03</v>
      </c>
      <c r="N971" s="2" t="str">
        <f>LEFT(Table1[[#This Row],[SKU]], 4)</f>
        <v>0303</v>
      </c>
      <c r="O971" s="2" t="str">
        <f>MID(Table1[[#This Row],[SKU]],IF(MID(Table1[[#This Row],[SKU]], 7,1) ="L", 8, 7),2)</f>
        <v>RE</v>
      </c>
      <c r="P971" s="2" t="str">
        <f>MID(Table1[[#This Row],[SKU]],5,2)&amp;IF(MID(Table1[[#This Row],[SKU]], 7,1) ="L", "L", "")</f>
        <v>04</v>
      </c>
      <c r="Q971" s="2" t="str">
        <f>VLOOKUP(Table1[[#This Row],[Code Product Name]], ProductNameTable[], 3, FALSE)</f>
        <v>Neutral</v>
      </c>
      <c r="R971" s="2" t="str">
        <f>VLOOKUP(Table1[[#This Row],[Code Product Print]], ProductPrintTable[], 3, FALSE)</f>
        <v>Neutral</v>
      </c>
      <c r="S971" s="2"/>
    </row>
    <row r="972" spans="1:19" ht="15" x14ac:dyDescent="0.2">
      <c r="A972" t="s">
        <v>2355</v>
      </c>
      <c r="B972" t="b">
        <v>0</v>
      </c>
      <c r="C972" t="b">
        <v>0</v>
      </c>
      <c r="D972" t="s">
        <v>2356</v>
      </c>
      <c r="F972">
        <v>10</v>
      </c>
      <c r="H972" t="str">
        <f>VLOOKUP(Table1[[#This Row],[Code Product Line]],ProductLineTable[], 2,FALSE)</f>
        <v>Underwear</v>
      </c>
      <c r="I972" t="str">
        <f>VLOOKUP(Table1[[#This Row],[Code Product Name]], ProductNameTable[], 2, FALSE)</f>
        <v>Padded Briefs</v>
      </c>
      <c r="J972" t="str">
        <f>VLOOKUP(Table1[[#This Row],[Code Product Print]], ProductPrintTable[], 2, FALSE)</f>
        <v>Red</v>
      </c>
      <c r="K972" s="2" t="str">
        <f>VLOOKUP(MID(Table1[[#This Row],[SKU]],5,2)&amp;IF(MID(Table1[[#This Row],[SKU]], 7,1) ="L", "L", ""), ProductSizeTable[], 2, FALSE)</f>
        <v>XL</v>
      </c>
      <c r="L972" s="2" t="str">
        <f>IF(Table1[[#This Row],[Gender Product Name]] = "Neutral", Table1[[#This Row],[Gender Product Print]])</f>
        <v>Neutral</v>
      </c>
      <c r="M972" s="2" t="str">
        <f>LEFT(Table1[[#This Row],[SKU]], 2)</f>
        <v>03</v>
      </c>
      <c r="N972" s="2" t="str">
        <f>LEFT(Table1[[#This Row],[SKU]], 4)</f>
        <v>0303</v>
      </c>
      <c r="O972" s="2" t="str">
        <f>MID(Table1[[#This Row],[SKU]],IF(MID(Table1[[#This Row],[SKU]], 7,1) ="L", 8, 7),2)</f>
        <v>RE</v>
      </c>
      <c r="P972" s="2" t="str">
        <f>MID(Table1[[#This Row],[SKU]],5,2)&amp;IF(MID(Table1[[#This Row],[SKU]], 7,1) ="L", "L", "")</f>
        <v>04</v>
      </c>
      <c r="Q972" s="2" t="str">
        <f>VLOOKUP(Table1[[#This Row],[Code Product Name]], ProductNameTable[], 3, FALSE)</f>
        <v>Neutral</v>
      </c>
      <c r="R972" s="2" t="str">
        <f>VLOOKUP(Table1[[#This Row],[Code Product Print]], ProductPrintTable[], 3, FALSE)</f>
        <v>Neutral</v>
      </c>
      <c r="S972" s="2" t="s">
        <v>2583</v>
      </c>
    </row>
    <row r="973" spans="1:19" ht="15" x14ac:dyDescent="0.2">
      <c r="A973" t="s">
        <v>2357</v>
      </c>
      <c r="B973" t="b">
        <v>0</v>
      </c>
      <c r="C973" t="b">
        <v>0</v>
      </c>
      <c r="D973" t="s">
        <v>2358</v>
      </c>
      <c r="F973">
        <v>10</v>
      </c>
      <c r="H973" t="str">
        <f>VLOOKUP(Table1[[#This Row],[Code Product Line]],ProductLineTable[], 2,FALSE)</f>
        <v>Underwear</v>
      </c>
      <c r="I973" t="str">
        <f>VLOOKUP(Table1[[#This Row],[Code Product Name]], ProductNameTable[], 2, FALSE)</f>
        <v>Padded Briefs</v>
      </c>
      <c r="J973" t="str">
        <f>VLOOKUP(Table1[[#This Row],[Code Product Print]], ProductPrintTable[], 2, FALSE)</f>
        <v>Red</v>
      </c>
      <c r="K973" s="2" t="str">
        <f>VLOOKUP(MID(Table1[[#This Row],[SKU]],5,2)&amp;IF(MID(Table1[[#This Row],[SKU]], 7,1) ="L", "L", ""), ProductSizeTable[], 2, FALSE)</f>
        <v>XL</v>
      </c>
      <c r="L973" s="2" t="str">
        <f>IF(Table1[[#This Row],[Gender Product Name]] = "Neutral", Table1[[#This Row],[Gender Product Print]])</f>
        <v>Neutral</v>
      </c>
      <c r="M973" s="2" t="str">
        <f>LEFT(Table1[[#This Row],[SKU]], 2)</f>
        <v>03</v>
      </c>
      <c r="N973" s="2" t="str">
        <f>LEFT(Table1[[#This Row],[SKU]], 4)</f>
        <v>0303</v>
      </c>
      <c r="O973" s="2" t="str">
        <f>MID(Table1[[#This Row],[SKU]],IF(MID(Table1[[#This Row],[SKU]], 7,1) ="L", 8, 7),2)</f>
        <v>RE</v>
      </c>
      <c r="P973" s="2" t="str">
        <f>MID(Table1[[#This Row],[SKU]],5,2)&amp;IF(MID(Table1[[#This Row],[SKU]], 7,1) ="L", "L", "")</f>
        <v>04</v>
      </c>
      <c r="Q973" s="2" t="str">
        <f>VLOOKUP(Table1[[#This Row],[Code Product Name]], ProductNameTable[], 3, FALSE)</f>
        <v>Neutral</v>
      </c>
      <c r="R973" s="2" t="str">
        <f>VLOOKUP(Table1[[#This Row],[Code Product Print]], ProductPrintTable[], 3, FALSE)</f>
        <v>Neutral</v>
      </c>
      <c r="S973" s="2" t="s">
        <v>2583</v>
      </c>
    </row>
    <row r="974" spans="1:19" ht="15" x14ac:dyDescent="0.2">
      <c r="A974" t="s">
        <v>2359</v>
      </c>
      <c r="B974" t="b">
        <v>1</v>
      </c>
      <c r="C974" t="b">
        <v>0</v>
      </c>
      <c r="D974" t="s">
        <v>2360</v>
      </c>
      <c r="F974">
        <v>10</v>
      </c>
      <c r="H974" t="str">
        <f>VLOOKUP(Table1[[#This Row],[Code Product Line]],ProductLineTable[], 2,FALSE)</f>
        <v>Underwear</v>
      </c>
      <c r="I974" t="str">
        <f>VLOOKUP(Table1[[#This Row],[Code Product Name]], ProductNameTable[], 2, FALSE)</f>
        <v>Padded Briefs</v>
      </c>
      <c r="J974" t="str">
        <f>VLOOKUP(Table1[[#This Row],[Code Product Print]], ProductPrintTable[], 2, FALSE)</f>
        <v>Subscription</v>
      </c>
      <c r="K974" s="2" t="str">
        <f>VLOOKUP(MID(Table1[[#This Row],[SKU]],5,2)&amp;IF(MID(Table1[[#This Row],[SKU]], 7,1) ="L", "L", ""), ProductSizeTable[], 2, FALSE)</f>
        <v>XL</v>
      </c>
      <c r="L974" s="2" t="str">
        <f>IF(Table1[[#This Row],[Gender Product Name]] = "Neutral", Table1[[#This Row],[Gender Product Print]])</f>
        <v>Neutral</v>
      </c>
      <c r="M974" s="2" t="str">
        <f>LEFT(Table1[[#This Row],[SKU]], 2)</f>
        <v>03</v>
      </c>
      <c r="N974" s="2" t="str">
        <f>LEFT(Table1[[#This Row],[SKU]], 4)</f>
        <v>0303</v>
      </c>
      <c r="O974" s="2" t="str">
        <f>MID(Table1[[#This Row],[SKU]],IF(MID(Table1[[#This Row],[SKU]], 7,1) ="L", 8, 7),2)</f>
        <v>SU</v>
      </c>
      <c r="P974" s="2" t="str">
        <f>MID(Table1[[#This Row],[SKU]],5,2)&amp;IF(MID(Table1[[#This Row],[SKU]], 7,1) ="L", "L", "")</f>
        <v>04</v>
      </c>
      <c r="Q974" s="2" t="str">
        <f>VLOOKUP(Table1[[#This Row],[Code Product Name]], ProductNameTable[], 3, FALSE)</f>
        <v>Neutral</v>
      </c>
      <c r="R974" s="2" t="str">
        <f>VLOOKUP(Table1[[#This Row],[Code Product Print]], ProductPrintTable[], 3, FALSE)</f>
        <v>Neutral</v>
      </c>
      <c r="S974" s="2"/>
    </row>
    <row r="975" spans="1:19" ht="15" x14ac:dyDescent="0.2">
      <c r="A975" t="s">
        <v>2361</v>
      </c>
      <c r="B975" t="b">
        <v>0</v>
      </c>
      <c r="C975" t="b">
        <v>0</v>
      </c>
      <c r="D975" t="s">
        <v>2362</v>
      </c>
      <c r="F975">
        <v>10</v>
      </c>
      <c r="H975" t="str">
        <f>VLOOKUP(Table1[[#This Row],[Code Product Line]],ProductLineTable[], 2,FALSE)</f>
        <v>Underwear</v>
      </c>
      <c r="I975" t="str">
        <f>VLOOKUP(Table1[[#This Row],[Code Product Name]], ProductNameTable[], 2, FALSE)</f>
        <v>Padded Briefs</v>
      </c>
      <c r="J975" t="str">
        <f>VLOOKUP(Table1[[#This Row],[Code Product Print]], ProductPrintTable[], 2, FALSE)</f>
        <v>Subscription</v>
      </c>
      <c r="K975" s="2" t="str">
        <f>VLOOKUP(MID(Table1[[#This Row],[SKU]],5,2)&amp;IF(MID(Table1[[#This Row],[SKU]], 7,1) ="L", "L", ""), ProductSizeTable[], 2, FALSE)</f>
        <v>XL</v>
      </c>
      <c r="L975" s="2" t="str">
        <f>IF(Table1[[#This Row],[Gender Product Name]] = "Neutral", Table1[[#This Row],[Gender Product Print]])</f>
        <v>Neutral</v>
      </c>
      <c r="M975" s="2" t="str">
        <f>LEFT(Table1[[#This Row],[SKU]], 2)</f>
        <v>03</v>
      </c>
      <c r="N975" s="2" t="str">
        <f>LEFT(Table1[[#This Row],[SKU]], 4)</f>
        <v>0303</v>
      </c>
      <c r="O975" s="2" t="str">
        <f>MID(Table1[[#This Row],[SKU]],IF(MID(Table1[[#This Row],[SKU]], 7,1) ="L", 8, 7),2)</f>
        <v>SU</v>
      </c>
      <c r="P975" s="2" t="str">
        <f>MID(Table1[[#This Row],[SKU]],5,2)&amp;IF(MID(Table1[[#This Row],[SKU]], 7,1) ="L", "L", "")</f>
        <v>04</v>
      </c>
      <c r="Q975" s="2" t="str">
        <f>VLOOKUP(Table1[[#This Row],[Code Product Name]], ProductNameTable[], 3, FALSE)</f>
        <v>Neutral</v>
      </c>
      <c r="R975" s="2" t="str">
        <f>VLOOKUP(Table1[[#This Row],[Code Product Print]], ProductPrintTable[], 3, FALSE)</f>
        <v>Neutral</v>
      </c>
      <c r="S975" s="2" t="s">
        <v>2583</v>
      </c>
    </row>
    <row r="976" spans="1:19" ht="15" x14ac:dyDescent="0.2">
      <c r="A976" t="s">
        <v>2363</v>
      </c>
      <c r="B976" t="b">
        <v>1</v>
      </c>
      <c r="C976" t="b">
        <v>0</v>
      </c>
      <c r="D976" t="s">
        <v>2364</v>
      </c>
      <c r="F976">
        <v>10</v>
      </c>
      <c r="H976" t="str">
        <f>VLOOKUP(Table1[[#This Row],[Code Product Line]],ProductLineTable[], 2,FALSE)</f>
        <v>Underwear</v>
      </c>
      <c r="I976" t="str">
        <f>VLOOKUP(Table1[[#This Row],[Code Product Name]], ProductNameTable[], 2, FALSE)</f>
        <v>Padded Briefs</v>
      </c>
      <c r="J976" t="str">
        <f>VLOOKUP(Table1[[#This Row],[Code Product Print]], ProductPrintTable[], 2, FALSE)</f>
        <v>Subscription</v>
      </c>
      <c r="K976" s="2" t="str">
        <f>VLOOKUP(MID(Table1[[#This Row],[SKU]],5,2)&amp;IF(MID(Table1[[#This Row],[SKU]], 7,1) ="L", "L", ""), ProductSizeTable[], 2, FALSE)</f>
        <v>XL</v>
      </c>
      <c r="L976" s="2" t="str">
        <f>IF(Table1[[#This Row],[Gender Product Name]] = "Neutral", Table1[[#This Row],[Gender Product Print]])</f>
        <v>Neutral</v>
      </c>
      <c r="M976" s="2" t="str">
        <f>LEFT(Table1[[#This Row],[SKU]], 2)</f>
        <v>03</v>
      </c>
      <c r="N976" s="2" t="str">
        <f>LEFT(Table1[[#This Row],[SKU]], 4)</f>
        <v>0303</v>
      </c>
      <c r="O976" s="2" t="str">
        <f>MID(Table1[[#This Row],[SKU]],IF(MID(Table1[[#This Row],[SKU]], 7,1) ="L", 8, 7),2)</f>
        <v>SU</v>
      </c>
      <c r="P976" s="2" t="str">
        <f>MID(Table1[[#This Row],[SKU]],5,2)&amp;IF(MID(Table1[[#This Row],[SKU]], 7,1) ="L", "L", "")</f>
        <v>04</v>
      </c>
      <c r="Q976" s="2" t="str">
        <f>VLOOKUP(Table1[[#This Row],[Code Product Name]], ProductNameTable[], 3, FALSE)</f>
        <v>Neutral</v>
      </c>
      <c r="R976" s="2" t="str">
        <f>VLOOKUP(Table1[[#This Row],[Code Product Print]], ProductPrintTable[], 3, FALSE)</f>
        <v>Neutral</v>
      </c>
      <c r="S976" s="2" t="s">
        <v>2583</v>
      </c>
    </row>
    <row r="977" spans="1:19" ht="15" x14ac:dyDescent="0.2">
      <c r="A977" t="s">
        <v>2365</v>
      </c>
      <c r="B977" t="b">
        <v>1</v>
      </c>
      <c r="C977" t="b">
        <v>0</v>
      </c>
      <c r="D977" t="s">
        <v>2366</v>
      </c>
      <c r="F977">
        <v>10</v>
      </c>
      <c r="H977" t="str">
        <f>VLOOKUP(Table1[[#This Row],[Code Product Line]],ProductLineTable[], 2,FALSE)</f>
        <v>Underwear</v>
      </c>
      <c r="I977" t="str">
        <f>VLOOKUP(Table1[[#This Row],[Code Product Name]], ProductNameTable[], 2, FALSE)</f>
        <v>Padded Briefs</v>
      </c>
      <c r="J977" t="str">
        <f>VLOOKUP(Table1[[#This Row],[Code Product Print]], ProductPrintTable[], 2, FALSE)</f>
        <v>Blue</v>
      </c>
      <c r="K977" s="2" t="str">
        <f>VLOOKUP(MID(Table1[[#This Row],[SKU]],5,2)&amp;IF(MID(Table1[[#This Row],[SKU]], 7,1) ="L", "L", ""), ProductSizeTable[], 2, FALSE)</f>
        <v>XXL</v>
      </c>
      <c r="L977" s="2" t="str">
        <f>IF(Table1[[#This Row],[Gender Product Name]] = "Neutral", Table1[[#This Row],[Gender Product Print]])</f>
        <v>Neutral</v>
      </c>
      <c r="M977" s="2" t="str">
        <f>LEFT(Table1[[#This Row],[SKU]], 2)</f>
        <v>03</v>
      </c>
      <c r="N977" s="2" t="str">
        <f>LEFT(Table1[[#This Row],[SKU]], 4)</f>
        <v>0303</v>
      </c>
      <c r="O977" s="2" t="str">
        <f>MID(Table1[[#This Row],[SKU]],IF(MID(Table1[[#This Row],[SKU]], 7,1) ="L", 8, 7),2)</f>
        <v>BL</v>
      </c>
      <c r="P977" s="2" t="str">
        <f>MID(Table1[[#This Row],[SKU]],5,2)&amp;IF(MID(Table1[[#This Row],[SKU]], 7,1) ="L", "L", "")</f>
        <v>05</v>
      </c>
      <c r="Q977" s="2" t="str">
        <f>VLOOKUP(Table1[[#This Row],[Code Product Name]], ProductNameTable[], 3, FALSE)</f>
        <v>Neutral</v>
      </c>
      <c r="R977" s="2" t="str">
        <f>VLOOKUP(Table1[[#This Row],[Code Product Print]], ProductPrintTable[], 3, FALSE)</f>
        <v>Neutral</v>
      </c>
      <c r="S977" s="2"/>
    </row>
    <row r="978" spans="1:19" ht="15" x14ac:dyDescent="0.2">
      <c r="A978" t="s">
        <v>2367</v>
      </c>
      <c r="B978" t="b">
        <v>1</v>
      </c>
      <c r="C978" t="b">
        <v>0</v>
      </c>
      <c r="D978" t="s">
        <v>2368</v>
      </c>
      <c r="F978">
        <v>10</v>
      </c>
      <c r="H978" t="str">
        <f>VLOOKUP(Table1[[#This Row],[Code Product Line]],ProductLineTable[], 2,FALSE)</f>
        <v>Underwear</v>
      </c>
      <c r="I978" t="str">
        <f>VLOOKUP(Table1[[#This Row],[Code Product Name]], ProductNameTable[], 2, FALSE)</f>
        <v>Padded Briefs</v>
      </c>
      <c r="J978" t="str">
        <f>VLOOKUP(Table1[[#This Row],[Code Product Print]], ProductPrintTable[], 2, FALSE)</f>
        <v>Green</v>
      </c>
      <c r="K978" s="2" t="str">
        <f>VLOOKUP(MID(Table1[[#This Row],[SKU]],5,2)&amp;IF(MID(Table1[[#This Row],[SKU]], 7,1) ="L", "L", ""), ProductSizeTable[], 2, FALSE)</f>
        <v>XXL</v>
      </c>
      <c r="L978" s="2" t="str">
        <f>IF(Table1[[#This Row],[Gender Product Name]] = "Neutral", Table1[[#This Row],[Gender Product Print]])</f>
        <v>Neutral</v>
      </c>
      <c r="M978" s="2" t="str">
        <f>LEFT(Table1[[#This Row],[SKU]], 2)</f>
        <v>03</v>
      </c>
      <c r="N978" s="2" t="str">
        <f>LEFT(Table1[[#This Row],[SKU]], 4)</f>
        <v>0303</v>
      </c>
      <c r="O978" s="2" t="str">
        <f>MID(Table1[[#This Row],[SKU]],IF(MID(Table1[[#This Row],[SKU]], 7,1) ="L", 8, 7),2)</f>
        <v>GR</v>
      </c>
      <c r="P978" s="2" t="str">
        <f>MID(Table1[[#This Row],[SKU]],5,2)&amp;IF(MID(Table1[[#This Row],[SKU]], 7,1) ="L", "L", "")</f>
        <v>05</v>
      </c>
      <c r="Q978" s="2" t="str">
        <f>VLOOKUP(Table1[[#This Row],[Code Product Name]], ProductNameTable[], 3, FALSE)</f>
        <v>Neutral</v>
      </c>
      <c r="R978" s="2" t="str">
        <f>VLOOKUP(Table1[[#This Row],[Code Product Print]], ProductPrintTable[], 3, FALSE)</f>
        <v>Neutral</v>
      </c>
      <c r="S978" s="2"/>
    </row>
    <row r="979" spans="1:19" ht="15" x14ac:dyDescent="0.2">
      <c r="A979" t="s">
        <v>2369</v>
      </c>
      <c r="B979" t="b">
        <v>0</v>
      </c>
      <c r="C979" t="b">
        <v>0</v>
      </c>
      <c r="D979" t="s">
        <v>2370</v>
      </c>
      <c r="F979">
        <v>10</v>
      </c>
      <c r="H979" t="str">
        <f>VLOOKUP(Table1[[#This Row],[Code Product Line]],ProductLineTable[], 2,FALSE)</f>
        <v>Underwear</v>
      </c>
      <c r="I979" t="str">
        <f>VLOOKUP(Table1[[#This Row],[Code Product Name]], ProductNameTable[], 2, FALSE)</f>
        <v>Padded Briefs</v>
      </c>
      <c r="J979" t="str">
        <f>VLOOKUP(Table1[[#This Row],[Code Product Print]], ProductPrintTable[], 2, FALSE)</f>
        <v>Green</v>
      </c>
      <c r="K979" s="2" t="str">
        <f>VLOOKUP(MID(Table1[[#This Row],[SKU]],5,2)&amp;IF(MID(Table1[[#This Row],[SKU]], 7,1) ="L", "L", ""), ProductSizeTable[], 2, FALSE)</f>
        <v>XXL</v>
      </c>
      <c r="L979" s="2" t="str">
        <f>IF(Table1[[#This Row],[Gender Product Name]] = "Neutral", Table1[[#This Row],[Gender Product Print]])</f>
        <v>Neutral</v>
      </c>
      <c r="M979" s="2" t="str">
        <f>LEFT(Table1[[#This Row],[SKU]], 2)</f>
        <v>03</v>
      </c>
      <c r="N979" s="2" t="str">
        <f>LEFT(Table1[[#This Row],[SKU]], 4)</f>
        <v>0303</v>
      </c>
      <c r="O979" s="2" t="str">
        <f>MID(Table1[[#This Row],[SKU]],IF(MID(Table1[[#This Row],[SKU]], 7,1) ="L", 8, 7),2)</f>
        <v>GR</v>
      </c>
      <c r="P979" s="2" t="str">
        <f>MID(Table1[[#This Row],[SKU]],5,2)&amp;IF(MID(Table1[[#This Row],[SKU]], 7,1) ="L", "L", "")</f>
        <v>05</v>
      </c>
      <c r="Q979" s="2" t="str">
        <f>VLOOKUP(Table1[[#This Row],[Code Product Name]], ProductNameTable[], 3, FALSE)</f>
        <v>Neutral</v>
      </c>
      <c r="R979" s="2" t="str">
        <f>VLOOKUP(Table1[[#This Row],[Code Product Print]], ProductPrintTable[], 3, FALSE)</f>
        <v>Neutral</v>
      </c>
      <c r="S979" s="2" t="s">
        <v>2583</v>
      </c>
    </row>
    <row r="980" spans="1:19" ht="15" x14ac:dyDescent="0.2">
      <c r="A980" t="s">
        <v>2371</v>
      </c>
      <c r="B980" t="b">
        <v>0</v>
      </c>
      <c r="C980" t="b">
        <v>0</v>
      </c>
      <c r="D980" t="s">
        <v>2372</v>
      </c>
      <c r="F980">
        <v>10</v>
      </c>
      <c r="H980" t="str">
        <f>VLOOKUP(Table1[[#This Row],[Code Product Line]],ProductLineTable[], 2,FALSE)</f>
        <v>Underwear</v>
      </c>
      <c r="I980" t="str">
        <f>VLOOKUP(Table1[[#This Row],[Code Product Name]], ProductNameTable[], 2, FALSE)</f>
        <v>Padded Briefs</v>
      </c>
      <c r="J980" t="str">
        <f>VLOOKUP(Table1[[#This Row],[Code Product Print]], ProductPrintTable[], 2, FALSE)</f>
        <v>Green</v>
      </c>
      <c r="K980" s="2" t="str">
        <f>VLOOKUP(MID(Table1[[#This Row],[SKU]],5,2)&amp;IF(MID(Table1[[#This Row],[SKU]], 7,1) ="L", "L", ""), ProductSizeTable[], 2, FALSE)</f>
        <v>XXL</v>
      </c>
      <c r="L980" s="2" t="str">
        <f>IF(Table1[[#This Row],[Gender Product Name]] = "Neutral", Table1[[#This Row],[Gender Product Print]])</f>
        <v>Neutral</v>
      </c>
      <c r="M980" s="2" t="str">
        <f>LEFT(Table1[[#This Row],[SKU]], 2)</f>
        <v>03</v>
      </c>
      <c r="N980" s="2" t="str">
        <f>LEFT(Table1[[#This Row],[SKU]], 4)</f>
        <v>0303</v>
      </c>
      <c r="O980" s="2" t="str">
        <f>MID(Table1[[#This Row],[SKU]],IF(MID(Table1[[#This Row],[SKU]], 7,1) ="L", 8, 7),2)</f>
        <v>GR</v>
      </c>
      <c r="P980" s="2" t="str">
        <f>MID(Table1[[#This Row],[SKU]],5,2)&amp;IF(MID(Table1[[#This Row],[SKU]], 7,1) ="L", "L", "")</f>
        <v>05</v>
      </c>
      <c r="Q980" s="2" t="str">
        <f>VLOOKUP(Table1[[#This Row],[Code Product Name]], ProductNameTable[], 3, FALSE)</f>
        <v>Neutral</v>
      </c>
      <c r="R980" s="2" t="str">
        <f>VLOOKUP(Table1[[#This Row],[Code Product Print]], ProductPrintTable[], 3, FALSE)</f>
        <v>Neutral</v>
      </c>
      <c r="S980" s="2" t="s">
        <v>2583</v>
      </c>
    </row>
    <row r="981" spans="1:19" ht="15" x14ac:dyDescent="0.2">
      <c r="A981" t="s">
        <v>2373</v>
      </c>
      <c r="B981" t="b">
        <v>1</v>
      </c>
      <c r="C981" t="b">
        <v>0</v>
      </c>
      <c r="D981" t="s">
        <v>2374</v>
      </c>
      <c r="F981">
        <v>10</v>
      </c>
      <c r="H981" t="str">
        <f>VLOOKUP(Table1[[#This Row],[Code Product Line]],ProductLineTable[], 2,FALSE)</f>
        <v>Underwear</v>
      </c>
      <c r="I981" t="str">
        <f>VLOOKUP(Table1[[#This Row],[Code Product Name]], ProductNameTable[], 2, FALSE)</f>
        <v>Padded Briefs</v>
      </c>
      <c r="J981" t="str">
        <f>VLOOKUP(Table1[[#This Row],[Code Product Print]], ProductPrintTable[], 2, FALSE)</f>
        <v>Red</v>
      </c>
      <c r="K981" s="2" t="str">
        <f>VLOOKUP(MID(Table1[[#This Row],[SKU]],5,2)&amp;IF(MID(Table1[[#This Row],[SKU]], 7,1) ="L", "L", ""), ProductSizeTable[], 2, FALSE)</f>
        <v>XXL</v>
      </c>
      <c r="L981" s="2" t="str">
        <f>IF(Table1[[#This Row],[Gender Product Name]] = "Neutral", Table1[[#This Row],[Gender Product Print]])</f>
        <v>Neutral</v>
      </c>
      <c r="M981" s="2" t="str">
        <f>LEFT(Table1[[#This Row],[SKU]], 2)</f>
        <v>03</v>
      </c>
      <c r="N981" s="2" t="str">
        <f>LEFT(Table1[[#This Row],[SKU]], 4)</f>
        <v>0303</v>
      </c>
      <c r="O981" s="2" t="str">
        <f>MID(Table1[[#This Row],[SKU]],IF(MID(Table1[[#This Row],[SKU]], 7,1) ="L", 8, 7),2)</f>
        <v>RE</v>
      </c>
      <c r="P981" s="2" t="str">
        <f>MID(Table1[[#This Row],[SKU]],5,2)&amp;IF(MID(Table1[[#This Row],[SKU]], 7,1) ="L", "L", "")</f>
        <v>05</v>
      </c>
      <c r="Q981" s="2" t="str">
        <f>VLOOKUP(Table1[[#This Row],[Code Product Name]], ProductNameTable[], 3, FALSE)</f>
        <v>Neutral</v>
      </c>
      <c r="R981" s="2" t="str">
        <f>VLOOKUP(Table1[[#This Row],[Code Product Print]], ProductPrintTable[], 3, FALSE)</f>
        <v>Neutral</v>
      </c>
      <c r="S981" s="2"/>
    </row>
    <row r="982" spans="1:19" ht="15" x14ac:dyDescent="0.2">
      <c r="A982" t="s">
        <v>2375</v>
      </c>
      <c r="B982" t="b">
        <v>0</v>
      </c>
      <c r="C982" t="b">
        <v>0</v>
      </c>
      <c r="D982" t="s">
        <v>2376</v>
      </c>
      <c r="F982">
        <v>10</v>
      </c>
      <c r="H982" t="str">
        <f>VLOOKUP(Table1[[#This Row],[Code Product Line]],ProductLineTable[], 2,FALSE)</f>
        <v>Underwear</v>
      </c>
      <c r="I982" t="str">
        <f>VLOOKUP(Table1[[#This Row],[Code Product Name]], ProductNameTable[], 2, FALSE)</f>
        <v>Padded Briefs</v>
      </c>
      <c r="J982" t="str">
        <f>VLOOKUP(Table1[[#This Row],[Code Product Print]], ProductPrintTable[], 2, FALSE)</f>
        <v>Red</v>
      </c>
      <c r="K982" s="2" t="str">
        <f>VLOOKUP(MID(Table1[[#This Row],[SKU]],5,2)&amp;IF(MID(Table1[[#This Row],[SKU]], 7,1) ="L", "L", ""), ProductSizeTable[], 2, FALSE)</f>
        <v>XXL</v>
      </c>
      <c r="L982" s="2" t="str">
        <f>IF(Table1[[#This Row],[Gender Product Name]] = "Neutral", Table1[[#This Row],[Gender Product Print]])</f>
        <v>Neutral</v>
      </c>
      <c r="M982" s="2" t="str">
        <f>LEFT(Table1[[#This Row],[SKU]], 2)</f>
        <v>03</v>
      </c>
      <c r="N982" s="2" t="str">
        <f>LEFT(Table1[[#This Row],[SKU]], 4)</f>
        <v>0303</v>
      </c>
      <c r="O982" s="2" t="str">
        <f>MID(Table1[[#This Row],[SKU]],IF(MID(Table1[[#This Row],[SKU]], 7,1) ="L", 8, 7),2)</f>
        <v>RE</v>
      </c>
      <c r="P982" s="2" t="str">
        <f>MID(Table1[[#This Row],[SKU]],5,2)&amp;IF(MID(Table1[[#This Row],[SKU]], 7,1) ="L", "L", "")</f>
        <v>05</v>
      </c>
      <c r="Q982" s="2" t="str">
        <f>VLOOKUP(Table1[[#This Row],[Code Product Name]], ProductNameTable[], 3, FALSE)</f>
        <v>Neutral</v>
      </c>
      <c r="R982" s="2" t="str">
        <f>VLOOKUP(Table1[[#This Row],[Code Product Print]], ProductPrintTable[], 3, FALSE)</f>
        <v>Neutral</v>
      </c>
      <c r="S982" s="2" t="s">
        <v>2583</v>
      </c>
    </row>
    <row r="983" spans="1:19" ht="15" x14ac:dyDescent="0.2">
      <c r="A983" t="s">
        <v>2377</v>
      </c>
      <c r="B983" t="b">
        <v>0</v>
      </c>
      <c r="C983" t="b">
        <v>0</v>
      </c>
      <c r="D983" t="s">
        <v>2378</v>
      </c>
      <c r="F983">
        <v>10</v>
      </c>
      <c r="H983" t="str">
        <f>VLOOKUP(Table1[[#This Row],[Code Product Line]],ProductLineTable[], 2,FALSE)</f>
        <v>Underwear</v>
      </c>
      <c r="I983" t="str">
        <f>VLOOKUP(Table1[[#This Row],[Code Product Name]], ProductNameTable[], 2, FALSE)</f>
        <v>Padded Briefs</v>
      </c>
      <c r="J983" t="str">
        <f>VLOOKUP(Table1[[#This Row],[Code Product Print]], ProductPrintTable[], 2, FALSE)</f>
        <v>Red</v>
      </c>
      <c r="K983" s="2" t="str">
        <f>VLOOKUP(MID(Table1[[#This Row],[SKU]],5,2)&amp;IF(MID(Table1[[#This Row],[SKU]], 7,1) ="L", "L", ""), ProductSizeTable[], 2, FALSE)</f>
        <v>XXL</v>
      </c>
      <c r="L983" s="2" t="str">
        <f>IF(Table1[[#This Row],[Gender Product Name]] = "Neutral", Table1[[#This Row],[Gender Product Print]])</f>
        <v>Neutral</v>
      </c>
      <c r="M983" s="2" t="str">
        <f>LEFT(Table1[[#This Row],[SKU]], 2)</f>
        <v>03</v>
      </c>
      <c r="N983" s="2" t="str">
        <f>LEFT(Table1[[#This Row],[SKU]], 4)</f>
        <v>0303</v>
      </c>
      <c r="O983" s="2" t="str">
        <f>MID(Table1[[#This Row],[SKU]],IF(MID(Table1[[#This Row],[SKU]], 7,1) ="L", 8, 7),2)</f>
        <v>RE</v>
      </c>
      <c r="P983" s="2" t="str">
        <f>MID(Table1[[#This Row],[SKU]],5,2)&amp;IF(MID(Table1[[#This Row],[SKU]], 7,1) ="L", "L", "")</f>
        <v>05</v>
      </c>
      <c r="Q983" s="2" t="str">
        <f>VLOOKUP(Table1[[#This Row],[Code Product Name]], ProductNameTable[], 3, FALSE)</f>
        <v>Neutral</v>
      </c>
      <c r="R983" s="2" t="str">
        <f>VLOOKUP(Table1[[#This Row],[Code Product Print]], ProductPrintTable[], 3, FALSE)</f>
        <v>Neutral</v>
      </c>
      <c r="S983" s="2" t="s">
        <v>2583</v>
      </c>
    </row>
    <row r="984" spans="1:19" ht="15" x14ac:dyDescent="0.2">
      <c r="A984" t="s">
        <v>2379</v>
      </c>
      <c r="B984" t="b">
        <v>1</v>
      </c>
      <c r="C984" t="b">
        <v>0</v>
      </c>
      <c r="D984" t="s">
        <v>2380</v>
      </c>
      <c r="F984">
        <v>10</v>
      </c>
      <c r="H984" t="str">
        <f>VLOOKUP(Table1[[#This Row],[Code Product Line]],ProductLineTable[], 2,FALSE)</f>
        <v>Underwear</v>
      </c>
      <c r="I984" t="str">
        <f>VLOOKUP(Table1[[#This Row],[Code Product Name]], ProductNameTable[], 2, FALSE)</f>
        <v>Padded Briefs</v>
      </c>
      <c r="J984" t="str">
        <f>VLOOKUP(Table1[[#This Row],[Code Product Print]], ProductPrintTable[], 2, FALSE)</f>
        <v>Subscription</v>
      </c>
      <c r="K984" s="2" t="str">
        <f>VLOOKUP(MID(Table1[[#This Row],[SKU]],5,2)&amp;IF(MID(Table1[[#This Row],[SKU]], 7,1) ="L", "L", ""), ProductSizeTable[], 2, FALSE)</f>
        <v>XXL</v>
      </c>
      <c r="L984" s="2" t="str">
        <f>IF(Table1[[#This Row],[Gender Product Name]] = "Neutral", Table1[[#This Row],[Gender Product Print]])</f>
        <v>Neutral</v>
      </c>
      <c r="M984" s="2" t="str">
        <f>LEFT(Table1[[#This Row],[SKU]], 2)</f>
        <v>03</v>
      </c>
      <c r="N984" s="2" t="str">
        <f>LEFT(Table1[[#This Row],[SKU]], 4)</f>
        <v>0303</v>
      </c>
      <c r="O984" s="2" t="str">
        <f>MID(Table1[[#This Row],[SKU]],IF(MID(Table1[[#This Row],[SKU]], 7,1) ="L", 8, 7),2)</f>
        <v>SU</v>
      </c>
      <c r="P984" s="2" t="str">
        <f>MID(Table1[[#This Row],[SKU]],5,2)&amp;IF(MID(Table1[[#This Row],[SKU]], 7,1) ="L", "L", "")</f>
        <v>05</v>
      </c>
      <c r="Q984" s="2" t="str">
        <f>VLOOKUP(Table1[[#This Row],[Code Product Name]], ProductNameTable[], 3, FALSE)</f>
        <v>Neutral</v>
      </c>
      <c r="R984" s="2" t="str">
        <f>VLOOKUP(Table1[[#This Row],[Code Product Print]], ProductPrintTable[], 3, FALSE)</f>
        <v>Neutral</v>
      </c>
      <c r="S984" s="2"/>
    </row>
    <row r="985" spans="1:19" ht="15" x14ac:dyDescent="0.2">
      <c r="A985" t="s">
        <v>2381</v>
      </c>
      <c r="B985" t="b">
        <v>0</v>
      </c>
      <c r="C985" t="b">
        <v>0</v>
      </c>
      <c r="D985" t="s">
        <v>2382</v>
      </c>
      <c r="F985">
        <v>10</v>
      </c>
      <c r="H985" t="str">
        <f>VLOOKUP(Table1[[#This Row],[Code Product Line]],ProductLineTable[], 2,FALSE)</f>
        <v>Underwear</v>
      </c>
      <c r="I985" t="str">
        <f>VLOOKUP(Table1[[#This Row],[Code Product Name]], ProductNameTable[], 2, FALSE)</f>
        <v>Padded Briefs</v>
      </c>
      <c r="J985" t="str">
        <f>VLOOKUP(Table1[[#This Row],[Code Product Print]], ProductPrintTable[], 2, FALSE)</f>
        <v>Subscription</v>
      </c>
      <c r="K985" s="2" t="str">
        <f>VLOOKUP(MID(Table1[[#This Row],[SKU]],5,2)&amp;IF(MID(Table1[[#This Row],[SKU]], 7,1) ="L", "L", ""), ProductSizeTable[], 2, FALSE)</f>
        <v>XXL</v>
      </c>
      <c r="L985" s="2" t="str">
        <f>IF(Table1[[#This Row],[Gender Product Name]] = "Neutral", Table1[[#This Row],[Gender Product Print]])</f>
        <v>Neutral</v>
      </c>
      <c r="M985" s="2" t="str">
        <f>LEFT(Table1[[#This Row],[SKU]], 2)</f>
        <v>03</v>
      </c>
      <c r="N985" s="2" t="str">
        <f>LEFT(Table1[[#This Row],[SKU]], 4)</f>
        <v>0303</v>
      </c>
      <c r="O985" s="2" t="str">
        <f>MID(Table1[[#This Row],[SKU]],IF(MID(Table1[[#This Row],[SKU]], 7,1) ="L", 8, 7),2)</f>
        <v>SU</v>
      </c>
      <c r="P985" s="2" t="str">
        <f>MID(Table1[[#This Row],[SKU]],5,2)&amp;IF(MID(Table1[[#This Row],[SKU]], 7,1) ="L", "L", "")</f>
        <v>05</v>
      </c>
      <c r="Q985" s="2" t="str">
        <f>VLOOKUP(Table1[[#This Row],[Code Product Name]], ProductNameTable[], 3, FALSE)</f>
        <v>Neutral</v>
      </c>
      <c r="R985" s="2" t="str">
        <f>VLOOKUP(Table1[[#This Row],[Code Product Print]], ProductPrintTable[], 3, FALSE)</f>
        <v>Neutral</v>
      </c>
      <c r="S985" s="2" t="s">
        <v>2583</v>
      </c>
    </row>
    <row r="986" spans="1:19" ht="15" x14ac:dyDescent="0.2">
      <c r="A986" t="s">
        <v>2383</v>
      </c>
      <c r="B986" t="b">
        <v>1</v>
      </c>
      <c r="C986" t="b">
        <v>0</v>
      </c>
      <c r="D986" t="s">
        <v>2384</v>
      </c>
      <c r="F986">
        <v>10</v>
      </c>
      <c r="H986" t="str">
        <f>VLOOKUP(Table1[[#This Row],[Code Product Line]],ProductLineTable[], 2,FALSE)</f>
        <v>Underwear</v>
      </c>
      <c r="I986" t="str">
        <f>VLOOKUP(Table1[[#This Row],[Code Product Name]], ProductNameTable[], 2, FALSE)</f>
        <v>Padded Briefs</v>
      </c>
      <c r="J986" t="str">
        <f>VLOOKUP(Table1[[#This Row],[Code Product Print]], ProductPrintTable[], 2, FALSE)</f>
        <v>Subscription</v>
      </c>
      <c r="K986" s="2" t="str">
        <f>VLOOKUP(MID(Table1[[#This Row],[SKU]],5,2)&amp;IF(MID(Table1[[#This Row],[SKU]], 7,1) ="L", "L", ""), ProductSizeTable[], 2, FALSE)</f>
        <v>XXL</v>
      </c>
      <c r="L986" s="2" t="str">
        <f>IF(Table1[[#This Row],[Gender Product Name]] = "Neutral", Table1[[#This Row],[Gender Product Print]])</f>
        <v>Neutral</v>
      </c>
      <c r="M986" s="2" t="str">
        <f>LEFT(Table1[[#This Row],[SKU]], 2)</f>
        <v>03</v>
      </c>
      <c r="N986" s="2" t="str">
        <f>LEFT(Table1[[#This Row],[SKU]], 4)</f>
        <v>0303</v>
      </c>
      <c r="O986" s="2" t="str">
        <f>MID(Table1[[#This Row],[SKU]],IF(MID(Table1[[#This Row],[SKU]], 7,1) ="L", 8, 7),2)</f>
        <v>SU</v>
      </c>
      <c r="P986" s="2" t="str">
        <f>MID(Table1[[#This Row],[SKU]],5,2)&amp;IF(MID(Table1[[#This Row],[SKU]], 7,1) ="L", "L", "")</f>
        <v>05</v>
      </c>
      <c r="Q986" s="2" t="str">
        <f>VLOOKUP(Table1[[#This Row],[Code Product Name]], ProductNameTable[], 3, FALSE)</f>
        <v>Neutral</v>
      </c>
      <c r="R986" s="2" t="str">
        <f>VLOOKUP(Table1[[#This Row],[Code Product Print]], ProductPrintTable[], 3, FALSE)</f>
        <v>Neutral</v>
      </c>
      <c r="S986" s="2" t="s">
        <v>2583</v>
      </c>
    </row>
    <row r="987" spans="1:19" ht="15" x14ac:dyDescent="0.2">
      <c r="A987" t="s">
        <v>2385</v>
      </c>
      <c r="B987" t="b">
        <v>1</v>
      </c>
      <c r="C987" t="b">
        <v>0</v>
      </c>
      <c r="D987" t="s">
        <v>2386</v>
      </c>
      <c r="F987">
        <v>10</v>
      </c>
      <c r="H987" t="str">
        <f>VLOOKUP(Table1[[#This Row],[Code Product Line]],ProductLineTable[], 2,FALSE)</f>
        <v>Underwear</v>
      </c>
      <c r="I987" t="str">
        <f>VLOOKUP(Table1[[#This Row],[Code Product Name]], ProductNameTable[], 2, FALSE)</f>
        <v>Padded Briefs</v>
      </c>
      <c r="J987" t="str">
        <f>VLOOKUP(Table1[[#This Row],[Code Product Print]], ProductPrintTable[], 2, FALSE)</f>
        <v>Blue</v>
      </c>
      <c r="K987" s="2" t="str">
        <f>VLOOKUP(MID(Table1[[#This Row],[SKU]],5,2)&amp;IF(MID(Table1[[#This Row],[SKU]], 7,1) ="L", "L", ""), ProductSizeTable[], 2, FALSE)</f>
        <v>XXXL</v>
      </c>
      <c r="L987" s="2" t="str">
        <f>IF(Table1[[#This Row],[Gender Product Name]] = "Neutral", Table1[[#This Row],[Gender Product Print]])</f>
        <v>Neutral</v>
      </c>
      <c r="M987" s="2" t="str">
        <f>LEFT(Table1[[#This Row],[SKU]], 2)</f>
        <v>03</v>
      </c>
      <c r="N987" s="2" t="str">
        <f>LEFT(Table1[[#This Row],[SKU]], 4)</f>
        <v>0303</v>
      </c>
      <c r="O987" s="2" t="str">
        <f>MID(Table1[[#This Row],[SKU]],IF(MID(Table1[[#This Row],[SKU]], 7,1) ="L", 8, 7),2)</f>
        <v>BL</v>
      </c>
      <c r="P987" s="2" t="str">
        <f>MID(Table1[[#This Row],[SKU]],5,2)&amp;IF(MID(Table1[[#This Row],[SKU]], 7,1) ="L", "L", "")</f>
        <v>06</v>
      </c>
      <c r="Q987" s="2" t="str">
        <f>VLOOKUP(Table1[[#This Row],[Code Product Name]], ProductNameTable[], 3, FALSE)</f>
        <v>Neutral</v>
      </c>
      <c r="R987" s="2" t="str">
        <f>VLOOKUP(Table1[[#This Row],[Code Product Print]], ProductPrintTable[], 3, FALSE)</f>
        <v>Neutral</v>
      </c>
      <c r="S987" s="2"/>
    </row>
    <row r="988" spans="1:19" ht="15" x14ac:dyDescent="0.2">
      <c r="A988" t="s">
        <v>2387</v>
      </c>
      <c r="B988" t="b">
        <v>1</v>
      </c>
      <c r="C988" t="b">
        <v>0</v>
      </c>
      <c r="D988" t="s">
        <v>2388</v>
      </c>
      <c r="F988">
        <v>10</v>
      </c>
      <c r="H988" t="str">
        <f>VLOOKUP(Table1[[#This Row],[Code Product Line]],ProductLineTable[], 2,FALSE)</f>
        <v>Underwear</v>
      </c>
      <c r="I988" t="str">
        <f>VLOOKUP(Table1[[#This Row],[Code Product Name]], ProductNameTable[], 2, FALSE)</f>
        <v>Padded Briefs</v>
      </c>
      <c r="J988" t="str">
        <f>VLOOKUP(Table1[[#This Row],[Code Product Print]], ProductPrintTable[], 2, FALSE)</f>
        <v>Green</v>
      </c>
      <c r="K988" s="2" t="str">
        <f>VLOOKUP(MID(Table1[[#This Row],[SKU]],5,2)&amp;IF(MID(Table1[[#This Row],[SKU]], 7,1) ="L", "L", ""), ProductSizeTable[], 2, FALSE)</f>
        <v>XXXL</v>
      </c>
      <c r="L988" s="2" t="str">
        <f>IF(Table1[[#This Row],[Gender Product Name]] = "Neutral", Table1[[#This Row],[Gender Product Print]])</f>
        <v>Neutral</v>
      </c>
      <c r="M988" s="2" t="str">
        <f>LEFT(Table1[[#This Row],[SKU]], 2)</f>
        <v>03</v>
      </c>
      <c r="N988" s="2" t="str">
        <f>LEFT(Table1[[#This Row],[SKU]], 4)</f>
        <v>0303</v>
      </c>
      <c r="O988" s="2" t="str">
        <f>MID(Table1[[#This Row],[SKU]],IF(MID(Table1[[#This Row],[SKU]], 7,1) ="L", 8, 7),2)</f>
        <v>GR</v>
      </c>
      <c r="P988" s="2" t="str">
        <f>MID(Table1[[#This Row],[SKU]],5,2)&amp;IF(MID(Table1[[#This Row],[SKU]], 7,1) ="L", "L", "")</f>
        <v>06</v>
      </c>
      <c r="Q988" s="2" t="str">
        <f>VLOOKUP(Table1[[#This Row],[Code Product Name]], ProductNameTable[], 3, FALSE)</f>
        <v>Neutral</v>
      </c>
      <c r="R988" s="2" t="str">
        <f>VLOOKUP(Table1[[#This Row],[Code Product Print]], ProductPrintTable[], 3, FALSE)</f>
        <v>Neutral</v>
      </c>
      <c r="S988" s="2"/>
    </row>
    <row r="989" spans="1:19" ht="15" x14ac:dyDescent="0.2">
      <c r="A989" t="s">
        <v>2389</v>
      </c>
      <c r="B989" t="b">
        <v>0</v>
      </c>
      <c r="C989" t="b">
        <v>0</v>
      </c>
      <c r="D989" t="s">
        <v>2390</v>
      </c>
      <c r="F989">
        <v>10</v>
      </c>
      <c r="H989" t="str">
        <f>VLOOKUP(Table1[[#This Row],[Code Product Line]],ProductLineTable[], 2,FALSE)</f>
        <v>Underwear</v>
      </c>
      <c r="I989" t="str">
        <f>VLOOKUP(Table1[[#This Row],[Code Product Name]], ProductNameTable[], 2, FALSE)</f>
        <v>Padded Briefs</v>
      </c>
      <c r="J989" t="str">
        <f>VLOOKUP(Table1[[#This Row],[Code Product Print]], ProductPrintTable[], 2, FALSE)</f>
        <v>Green</v>
      </c>
      <c r="K989" s="2" t="str">
        <f>VLOOKUP(MID(Table1[[#This Row],[SKU]],5,2)&amp;IF(MID(Table1[[#This Row],[SKU]], 7,1) ="L", "L", ""), ProductSizeTable[], 2, FALSE)</f>
        <v>XXXL</v>
      </c>
      <c r="L989" s="2" t="str">
        <f>IF(Table1[[#This Row],[Gender Product Name]] = "Neutral", Table1[[#This Row],[Gender Product Print]])</f>
        <v>Neutral</v>
      </c>
      <c r="M989" s="2" t="str">
        <f>LEFT(Table1[[#This Row],[SKU]], 2)</f>
        <v>03</v>
      </c>
      <c r="N989" s="2" t="str">
        <f>LEFT(Table1[[#This Row],[SKU]], 4)</f>
        <v>0303</v>
      </c>
      <c r="O989" s="2" t="str">
        <f>MID(Table1[[#This Row],[SKU]],IF(MID(Table1[[#This Row],[SKU]], 7,1) ="L", 8, 7),2)</f>
        <v>GR</v>
      </c>
      <c r="P989" s="2" t="str">
        <f>MID(Table1[[#This Row],[SKU]],5,2)&amp;IF(MID(Table1[[#This Row],[SKU]], 7,1) ="L", "L", "")</f>
        <v>06</v>
      </c>
      <c r="Q989" s="2" t="str">
        <f>VLOOKUP(Table1[[#This Row],[Code Product Name]], ProductNameTable[], 3, FALSE)</f>
        <v>Neutral</v>
      </c>
      <c r="R989" s="2" t="str">
        <f>VLOOKUP(Table1[[#This Row],[Code Product Print]], ProductPrintTable[], 3, FALSE)</f>
        <v>Neutral</v>
      </c>
      <c r="S989" s="2" t="s">
        <v>2583</v>
      </c>
    </row>
    <row r="990" spans="1:19" ht="15" x14ac:dyDescent="0.2">
      <c r="A990" t="s">
        <v>2391</v>
      </c>
      <c r="B990" t="b">
        <v>0</v>
      </c>
      <c r="C990" t="b">
        <v>0</v>
      </c>
      <c r="D990" t="s">
        <v>2392</v>
      </c>
      <c r="F990">
        <v>10</v>
      </c>
      <c r="H990" t="str">
        <f>VLOOKUP(Table1[[#This Row],[Code Product Line]],ProductLineTable[], 2,FALSE)</f>
        <v>Underwear</v>
      </c>
      <c r="I990" t="str">
        <f>VLOOKUP(Table1[[#This Row],[Code Product Name]], ProductNameTable[], 2, FALSE)</f>
        <v>Padded Briefs</v>
      </c>
      <c r="J990" t="str">
        <f>VLOOKUP(Table1[[#This Row],[Code Product Print]], ProductPrintTable[], 2, FALSE)</f>
        <v>Green</v>
      </c>
      <c r="K990" s="2" t="str">
        <f>VLOOKUP(MID(Table1[[#This Row],[SKU]],5,2)&amp;IF(MID(Table1[[#This Row],[SKU]], 7,1) ="L", "L", ""), ProductSizeTable[], 2, FALSE)</f>
        <v>XXXL</v>
      </c>
      <c r="L990" s="2" t="str">
        <f>IF(Table1[[#This Row],[Gender Product Name]] = "Neutral", Table1[[#This Row],[Gender Product Print]])</f>
        <v>Neutral</v>
      </c>
      <c r="M990" s="2" t="str">
        <f>LEFT(Table1[[#This Row],[SKU]], 2)</f>
        <v>03</v>
      </c>
      <c r="N990" s="2" t="str">
        <f>LEFT(Table1[[#This Row],[SKU]], 4)</f>
        <v>0303</v>
      </c>
      <c r="O990" s="2" t="str">
        <f>MID(Table1[[#This Row],[SKU]],IF(MID(Table1[[#This Row],[SKU]], 7,1) ="L", 8, 7),2)</f>
        <v>GR</v>
      </c>
      <c r="P990" s="2" t="str">
        <f>MID(Table1[[#This Row],[SKU]],5,2)&amp;IF(MID(Table1[[#This Row],[SKU]], 7,1) ="L", "L", "")</f>
        <v>06</v>
      </c>
      <c r="Q990" s="2" t="str">
        <f>VLOOKUP(Table1[[#This Row],[Code Product Name]], ProductNameTable[], 3, FALSE)</f>
        <v>Neutral</v>
      </c>
      <c r="R990" s="2" t="str">
        <f>VLOOKUP(Table1[[#This Row],[Code Product Print]], ProductPrintTable[], 3, FALSE)</f>
        <v>Neutral</v>
      </c>
      <c r="S990" s="2" t="s">
        <v>2583</v>
      </c>
    </row>
    <row r="991" spans="1:19" ht="15" x14ac:dyDescent="0.2">
      <c r="A991" t="s">
        <v>2393</v>
      </c>
      <c r="B991" t="b">
        <v>1</v>
      </c>
      <c r="C991" t="b">
        <v>0</v>
      </c>
      <c r="D991" t="s">
        <v>2394</v>
      </c>
      <c r="F991">
        <v>10</v>
      </c>
      <c r="H991" t="str">
        <f>VLOOKUP(Table1[[#This Row],[Code Product Line]],ProductLineTable[], 2,FALSE)</f>
        <v>Underwear</v>
      </c>
      <c r="I991" t="str">
        <f>VLOOKUP(Table1[[#This Row],[Code Product Name]], ProductNameTable[], 2, FALSE)</f>
        <v>Padded Briefs</v>
      </c>
      <c r="J991" t="str">
        <f>VLOOKUP(Table1[[#This Row],[Code Product Print]], ProductPrintTable[], 2, FALSE)</f>
        <v>Red</v>
      </c>
      <c r="K991" s="2" t="str">
        <f>VLOOKUP(MID(Table1[[#This Row],[SKU]],5,2)&amp;IF(MID(Table1[[#This Row],[SKU]], 7,1) ="L", "L", ""), ProductSizeTable[], 2, FALSE)</f>
        <v>XXXL</v>
      </c>
      <c r="L991" s="2" t="str">
        <f>IF(Table1[[#This Row],[Gender Product Name]] = "Neutral", Table1[[#This Row],[Gender Product Print]])</f>
        <v>Neutral</v>
      </c>
      <c r="M991" s="2" t="str">
        <f>LEFT(Table1[[#This Row],[SKU]], 2)</f>
        <v>03</v>
      </c>
      <c r="N991" s="2" t="str">
        <f>LEFT(Table1[[#This Row],[SKU]], 4)</f>
        <v>0303</v>
      </c>
      <c r="O991" s="2" t="str">
        <f>MID(Table1[[#This Row],[SKU]],IF(MID(Table1[[#This Row],[SKU]], 7,1) ="L", 8, 7),2)</f>
        <v>RE</v>
      </c>
      <c r="P991" s="2" t="str">
        <f>MID(Table1[[#This Row],[SKU]],5,2)&amp;IF(MID(Table1[[#This Row],[SKU]], 7,1) ="L", "L", "")</f>
        <v>06</v>
      </c>
      <c r="Q991" s="2" t="str">
        <f>VLOOKUP(Table1[[#This Row],[Code Product Name]], ProductNameTable[], 3, FALSE)</f>
        <v>Neutral</v>
      </c>
      <c r="R991" s="2" t="str">
        <f>VLOOKUP(Table1[[#This Row],[Code Product Print]], ProductPrintTable[], 3, FALSE)</f>
        <v>Neutral</v>
      </c>
      <c r="S991" s="2"/>
    </row>
    <row r="992" spans="1:19" ht="15" x14ac:dyDescent="0.2">
      <c r="A992" t="s">
        <v>2395</v>
      </c>
      <c r="B992" t="b">
        <v>0</v>
      </c>
      <c r="C992" t="b">
        <v>0</v>
      </c>
      <c r="D992" t="s">
        <v>2396</v>
      </c>
      <c r="F992">
        <v>10</v>
      </c>
      <c r="H992" t="str">
        <f>VLOOKUP(Table1[[#This Row],[Code Product Line]],ProductLineTable[], 2,FALSE)</f>
        <v>Underwear</v>
      </c>
      <c r="I992" t="str">
        <f>VLOOKUP(Table1[[#This Row],[Code Product Name]], ProductNameTable[], 2, FALSE)</f>
        <v>Padded Briefs</v>
      </c>
      <c r="J992" t="str">
        <f>VLOOKUP(Table1[[#This Row],[Code Product Print]], ProductPrintTable[], 2, FALSE)</f>
        <v>Red</v>
      </c>
      <c r="K992" s="2" t="str">
        <f>VLOOKUP(MID(Table1[[#This Row],[SKU]],5,2)&amp;IF(MID(Table1[[#This Row],[SKU]], 7,1) ="L", "L", ""), ProductSizeTable[], 2, FALSE)</f>
        <v>XXXL</v>
      </c>
      <c r="L992" s="2" t="str">
        <f>IF(Table1[[#This Row],[Gender Product Name]] = "Neutral", Table1[[#This Row],[Gender Product Print]])</f>
        <v>Neutral</v>
      </c>
      <c r="M992" s="2" t="str">
        <f>LEFT(Table1[[#This Row],[SKU]], 2)</f>
        <v>03</v>
      </c>
      <c r="N992" s="2" t="str">
        <f>LEFT(Table1[[#This Row],[SKU]], 4)</f>
        <v>0303</v>
      </c>
      <c r="O992" s="2" t="str">
        <f>MID(Table1[[#This Row],[SKU]],IF(MID(Table1[[#This Row],[SKU]], 7,1) ="L", 8, 7),2)</f>
        <v>RE</v>
      </c>
      <c r="P992" s="2" t="str">
        <f>MID(Table1[[#This Row],[SKU]],5,2)&amp;IF(MID(Table1[[#This Row],[SKU]], 7,1) ="L", "L", "")</f>
        <v>06</v>
      </c>
      <c r="Q992" s="2" t="str">
        <f>VLOOKUP(Table1[[#This Row],[Code Product Name]], ProductNameTable[], 3, FALSE)</f>
        <v>Neutral</v>
      </c>
      <c r="R992" s="2" t="str">
        <f>VLOOKUP(Table1[[#This Row],[Code Product Print]], ProductPrintTable[], 3, FALSE)</f>
        <v>Neutral</v>
      </c>
      <c r="S992" s="2" t="s">
        <v>2583</v>
      </c>
    </row>
    <row r="993" spans="1:19" ht="15" x14ac:dyDescent="0.2">
      <c r="A993" t="s">
        <v>2397</v>
      </c>
      <c r="B993" t="b">
        <v>0</v>
      </c>
      <c r="C993" t="b">
        <v>0</v>
      </c>
      <c r="D993" t="s">
        <v>2398</v>
      </c>
      <c r="F993">
        <v>10</v>
      </c>
      <c r="H993" t="str">
        <f>VLOOKUP(Table1[[#This Row],[Code Product Line]],ProductLineTable[], 2,FALSE)</f>
        <v>Underwear</v>
      </c>
      <c r="I993" t="str">
        <f>VLOOKUP(Table1[[#This Row],[Code Product Name]], ProductNameTable[], 2, FALSE)</f>
        <v>Padded Briefs</v>
      </c>
      <c r="J993" t="str">
        <f>VLOOKUP(Table1[[#This Row],[Code Product Print]], ProductPrintTable[], 2, FALSE)</f>
        <v>Red</v>
      </c>
      <c r="K993" s="2" t="str">
        <f>VLOOKUP(MID(Table1[[#This Row],[SKU]],5,2)&amp;IF(MID(Table1[[#This Row],[SKU]], 7,1) ="L", "L", ""), ProductSizeTable[], 2, FALSE)</f>
        <v>XXXL</v>
      </c>
      <c r="L993" s="2" t="str">
        <f>IF(Table1[[#This Row],[Gender Product Name]] = "Neutral", Table1[[#This Row],[Gender Product Print]])</f>
        <v>Neutral</v>
      </c>
      <c r="M993" s="2" t="str">
        <f>LEFT(Table1[[#This Row],[SKU]], 2)</f>
        <v>03</v>
      </c>
      <c r="N993" s="2" t="str">
        <f>LEFT(Table1[[#This Row],[SKU]], 4)</f>
        <v>0303</v>
      </c>
      <c r="O993" s="2" t="str">
        <f>MID(Table1[[#This Row],[SKU]],IF(MID(Table1[[#This Row],[SKU]], 7,1) ="L", 8, 7),2)</f>
        <v>RE</v>
      </c>
      <c r="P993" s="2" t="str">
        <f>MID(Table1[[#This Row],[SKU]],5,2)&amp;IF(MID(Table1[[#This Row],[SKU]], 7,1) ="L", "L", "")</f>
        <v>06</v>
      </c>
      <c r="Q993" s="2" t="str">
        <f>VLOOKUP(Table1[[#This Row],[Code Product Name]], ProductNameTable[], 3, FALSE)</f>
        <v>Neutral</v>
      </c>
      <c r="R993" s="2" t="str">
        <f>VLOOKUP(Table1[[#This Row],[Code Product Print]], ProductPrintTable[], 3, FALSE)</f>
        <v>Neutral</v>
      </c>
      <c r="S993" s="2" t="s">
        <v>2583</v>
      </c>
    </row>
    <row r="994" spans="1:19" ht="15" x14ac:dyDescent="0.2">
      <c r="A994" t="s">
        <v>2399</v>
      </c>
      <c r="B994" t="b">
        <v>1</v>
      </c>
      <c r="C994" t="b">
        <v>0</v>
      </c>
      <c r="D994" t="s">
        <v>2400</v>
      </c>
      <c r="F994">
        <v>10</v>
      </c>
      <c r="H994" t="str">
        <f>VLOOKUP(Table1[[#This Row],[Code Product Line]],ProductLineTable[], 2,FALSE)</f>
        <v>Underwear</v>
      </c>
      <c r="I994" t="str">
        <f>VLOOKUP(Table1[[#This Row],[Code Product Name]], ProductNameTable[], 2, FALSE)</f>
        <v>Padded Briefs</v>
      </c>
      <c r="J994" t="str">
        <f>VLOOKUP(Table1[[#This Row],[Code Product Print]], ProductPrintTable[], 2, FALSE)</f>
        <v>Subscription</v>
      </c>
      <c r="K994" s="2" t="str">
        <f>VLOOKUP(MID(Table1[[#This Row],[SKU]],5,2)&amp;IF(MID(Table1[[#This Row],[SKU]], 7,1) ="L", "L", ""), ProductSizeTable[], 2, FALSE)</f>
        <v>XXXL</v>
      </c>
      <c r="L994" s="2" t="str">
        <f>IF(Table1[[#This Row],[Gender Product Name]] = "Neutral", Table1[[#This Row],[Gender Product Print]])</f>
        <v>Neutral</v>
      </c>
      <c r="M994" s="2" t="str">
        <f>LEFT(Table1[[#This Row],[SKU]], 2)</f>
        <v>03</v>
      </c>
      <c r="N994" s="2" t="str">
        <f>LEFT(Table1[[#This Row],[SKU]], 4)</f>
        <v>0303</v>
      </c>
      <c r="O994" s="2" t="str">
        <f>MID(Table1[[#This Row],[SKU]],IF(MID(Table1[[#This Row],[SKU]], 7,1) ="L", 8, 7),2)</f>
        <v>SU</v>
      </c>
      <c r="P994" s="2" t="str">
        <f>MID(Table1[[#This Row],[SKU]],5,2)&amp;IF(MID(Table1[[#This Row],[SKU]], 7,1) ="L", "L", "")</f>
        <v>06</v>
      </c>
      <c r="Q994" s="2" t="str">
        <f>VLOOKUP(Table1[[#This Row],[Code Product Name]], ProductNameTable[], 3, FALSE)</f>
        <v>Neutral</v>
      </c>
      <c r="R994" s="2" t="str">
        <f>VLOOKUP(Table1[[#This Row],[Code Product Print]], ProductPrintTable[], 3, FALSE)</f>
        <v>Neutral</v>
      </c>
      <c r="S994" s="2"/>
    </row>
    <row r="995" spans="1:19" ht="15" x14ac:dyDescent="0.2">
      <c r="A995" t="s">
        <v>2401</v>
      </c>
      <c r="B995" t="b">
        <v>0</v>
      </c>
      <c r="C995" t="b">
        <v>0</v>
      </c>
      <c r="D995" t="s">
        <v>2402</v>
      </c>
      <c r="F995">
        <v>10</v>
      </c>
      <c r="H995" t="str">
        <f>VLOOKUP(Table1[[#This Row],[Code Product Line]],ProductLineTable[], 2,FALSE)</f>
        <v>Underwear</v>
      </c>
      <c r="I995" t="str">
        <f>VLOOKUP(Table1[[#This Row],[Code Product Name]], ProductNameTable[], 2, FALSE)</f>
        <v>Padded Briefs</v>
      </c>
      <c r="J995" t="str">
        <f>VLOOKUP(Table1[[#This Row],[Code Product Print]], ProductPrintTable[], 2, FALSE)</f>
        <v>Subscription</v>
      </c>
      <c r="K995" s="2" t="str">
        <f>VLOOKUP(MID(Table1[[#This Row],[SKU]],5,2)&amp;IF(MID(Table1[[#This Row],[SKU]], 7,1) ="L", "L", ""), ProductSizeTable[], 2, FALSE)</f>
        <v>XXXL</v>
      </c>
      <c r="L995" s="2" t="str">
        <f>IF(Table1[[#This Row],[Gender Product Name]] = "Neutral", Table1[[#This Row],[Gender Product Print]])</f>
        <v>Neutral</v>
      </c>
      <c r="M995" s="2" t="str">
        <f>LEFT(Table1[[#This Row],[SKU]], 2)</f>
        <v>03</v>
      </c>
      <c r="N995" s="2" t="str">
        <f>LEFT(Table1[[#This Row],[SKU]], 4)</f>
        <v>0303</v>
      </c>
      <c r="O995" s="2" t="str">
        <f>MID(Table1[[#This Row],[SKU]],IF(MID(Table1[[#This Row],[SKU]], 7,1) ="L", 8, 7),2)</f>
        <v>SU</v>
      </c>
      <c r="P995" s="2" t="str">
        <f>MID(Table1[[#This Row],[SKU]],5,2)&amp;IF(MID(Table1[[#This Row],[SKU]], 7,1) ="L", "L", "")</f>
        <v>06</v>
      </c>
      <c r="Q995" s="2" t="str">
        <f>VLOOKUP(Table1[[#This Row],[Code Product Name]], ProductNameTable[], 3, FALSE)</f>
        <v>Neutral</v>
      </c>
      <c r="R995" s="2" t="str">
        <f>VLOOKUP(Table1[[#This Row],[Code Product Print]], ProductPrintTable[], 3, FALSE)</f>
        <v>Neutral</v>
      </c>
      <c r="S995" s="2" t="s">
        <v>2583</v>
      </c>
    </row>
    <row r="996" spans="1:19" ht="15" x14ac:dyDescent="0.2">
      <c r="A996" t="s">
        <v>2403</v>
      </c>
      <c r="B996" t="b">
        <v>1</v>
      </c>
      <c r="C996" t="b">
        <v>0</v>
      </c>
      <c r="D996" t="s">
        <v>2404</v>
      </c>
      <c r="F996">
        <v>10</v>
      </c>
      <c r="H996" t="str">
        <f>VLOOKUP(Table1[[#This Row],[Code Product Line]],ProductLineTable[], 2,FALSE)</f>
        <v>Underwear</v>
      </c>
      <c r="I996" t="str">
        <f>VLOOKUP(Table1[[#This Row],[Code Product Name]], ProductNameTable[], 2, FALSE)</f>
        <v>Padded Briefs</v>
      </c>
      <c r="J996" t="str">
        <f>VLOOKUP(Table1[[#This Row],[Code Product Print]], ProductPrintTable[], 2, FALSE)</f>
        <v>Subscription</v>
      </c>
      <c r="K996" s="2" t="str">
        <f>VLOOKUP(MID(Table1[[#This Row],[SKU]],5,2)&amp;IF(MID(Table1[[#This Row],[SKU]], 7,1) ="L", "L", ""), ProductSizeTable[], 2, FALSE)</f>
        <v>XXXL</v>
      </c>
      <c r="L996" s="2" t="str">
        <f>IF(Table1[[#This Row],[Gender Product Name]] = "Neutral", Table1[[#This Row],[Gender Product Print]])</f>
        <v>Neutral</v>
      </c>
      <c r="M996" s="2" t="str">
        <f>LEFT(Table1[[#This Row],[SKU]], 2)</f>
        <v>03</v>
      </c>
      <c r="N996" s="2" t="str">
        <f>LEFT(Table1[[#This Row],[SKU]], 4)</f>
        <v>0303</v>
      </c>
      <c r="O996" s="2" t="str">
        <f>MID(Table1[[#This Row],[SKU]],IF(MID(Table1[[#This Row],[SKU]], 7,1) ="L", 8, 7),2)</f>
        <v>SU</v>
      </c>
      <c r="P996" s="2" t="str">
        <f>MID(Table1[[#This Row],[SKU]],5,2)&amp;IF(MID(Table1[[#This Row],[SKU]], 7,1) ="L", "L", "")</f>
        <v>06</v>
      </c>
      <c r="Q996" s="2" t="str">
        <f>VLOOKUP(Table1[[#This Row],[Code Product Name]], ProductNameTable[], 3, FALSE)</f>
        <v>Neutral</v>
      </c>
      <c r="R996" s="2" t="str">
        <f>VLOOKUP(Table1[[#This Row],[Code Product Print]], ProductPrintTable[], 3, FALSE)</f>
        <v>Neutral</v>
      </c>
      <c r="S996" s="2" t="s">
        <v>2583</v>
      </c>
    </row>
    <row r="997" spans="1:19" ht="15" x14ac:dyDescent="0.2">
      <c r="A997" t="s">
        <v>2405</v>
      </c>
      <c r="B997" t="b">
        <v>1</v>
      </c>
      <c r="C997" t="b">
        <v>0</v>
      </c>
      <c r="D997" t="s">
        <v>2406</v>
      </c>
      <c r="F997">
        <v>25</v>
      </c>
      <c r="H997" t="str">
        <f>VLOOKUP(Table1[[#This Row],[Code Product Line]],ProductLineTable[], 2,FALSE)</f>
        <v>Underwear</v>
      </c>
      <c r="I997" t="str">
        <f>VLOOKUP(Table1[[#This Row],[Code Product Name]], ProductNameTable[], 2, FALSE)</f>
        <v>Liddle Briefs Male</v>
      </c>
      <c r="J997" t="str">
        <f>VLOOKUP(Table1[[#This Row],[Code Product Print]], ProductPrintTable[], 2, FALSE)</f>
        <v>ABC</v>
      </c>
      <c r="K997" s="2" t="str">
        <f>VLOOKUP(MID(Table1[[#This Row],[SKU]],5,2)&amp;IF(MID(Table1[[#This Row],[SKU]], 7,1) ="L", "L", ""), ProductSizeTable[], 2, FALSE)</f>
        <v>Small</v>
      </c>
      <c r="L997" s="2" t="b">
        <f>IF(Table1[[#This Row],[Gender Product Name]] = "Neutral", Table1[[#This Row],[Gender Product Print]])</f>
        <v>0</v>
      </c>
      <c r="M997" s="2" t="str">
        <f>LEFT(Table1[[#This Row],[SKU]], 2)</f>
        <v>03</v>
      </c>
      <c r="N997" s="2" t="str">
        <f>LEFT(Table1[[#This Row],[SKU]], 4)</f>
        <v>0304</v>
      </c>
      <c r="O997" s="2" t="str">
        <f>MID(Table1[[#This Row],[SKU]],IF(MID(Table1[[#This Row],[SKU]], 7,1) ="L", 8, 7),2)</f>
        <v>AB</v>
      </c>
      <c r="P997" s="2" t="str">
        <f>MID(Table1[[#This Row],[SKU]],5,2)&amp;IF(MID(Table1[[#This Row],[SKU]], 7,1) ="L", "L", "")</f>
        <v>01</v>
      </c>
      <c r="Q997" s="2" t="str">
        <f>VLOOKUP(Table1[[#This Row],[Code Product Name]], ProductNameTable[], 3, FALSE)</f>
        <v>Male</v>
      </c>
      <c r="R997" s="2" t="str">
        <f>VLOOKUP(Table1[[#This Row],[Code Product Print]], ProductPrintTable[], 3, FALSE)</f>
        <v>Neutral</v>
      </c>
      <c r="S997" s="2"/>
    </row>
    <row r="998" spans="1:19" ht="15" x14ac:dyDescent="0.2">
      <c r="A998" t="s">
        <v>2407</v>
      </c>
      <c r="B998" t="b">
        <v>1</v>
      </c>
      <c r="C998" t="b">
        <v>0</v>
      </c>
      <c r="D998" t="s">
        <v>2408</v>
      </c>
      <c r="F998">
        <v>25</v>
      </c>
      <c r="H998" t="str">
        <f>VLOOKUP(Table1[[#This Row],[Code Product Line]],ProductLineTable[], 2,FALSE)</f>
        <v>Underwear</v>
      </c>
      <c r="I998" t="str">
        <f>VLOOKUP(Table1[[#This Row],[Code Product Name]], ProductNameTable[], 2, FALSE)</f>
        <v>Liddle Briefs Male</v>
      </c>
      <c r="J998" t="str">
        <f>VLOOKUP(Table1[[#This Row],[Code Product Print]], ProductPrintTable[], 2, FALSE)</f>
        <v>Cammies</v>
      </c>
      <c r="K998" s="2" t="str">
        <f>VLOOKUP(MID(Table1[[#This Row],[SKU]],5,2)&amp;IF(MID(Table1[[#This Row],[SKU]], 7,1) ="L", "L", ""), ProductSizeTable[], 2, FALSE)</f>
        <v>Small</v>
      </c>
      <c r="L998" s="2" t="b">
        <f>IF(Table1[[#This Row],[Gender Product Name]] = "Neutral", Table1[[#This Row],[Gender Product Print]])</f>
        <v>0</v>
      </c>
      <c r="M998" s="2" t="str">
        <f>LEFT(Table1[[#This Row],[SKU]], 2)</f>
        <v>03</v>
      </c>
      <c r="N998" s="2" t="str">
        <f>LEFT(Table1[[#This Row],[SKU]], 4)</f>
        <v>0304</v>
      </c>
      <c r="O998" s="2" t="str">
        <f>MID(Table1[[#This Row],[SKU]],IF(MID(Table1[[#This Row],[SKU]], 7,1) ="L", 8, 7),2)</f>
        <v>CA</v>
      </c>
      <c r="P998" s="2" t="str">
        <f>MID(Table1[[#This Row],[SKU]],5,2)&amp;IF(MID(Table1[[#This Row],[SKU]], 7,1) ="L", "L", "")</f>
        <v>01</v>
      </c>
      <c r="Q998" s="2" t="str">
        <f>VLOOKUP(Table1[[#This Row],[Code Product Name]], ProductNameTable[], 3, FALSE)</f>
        <v>Male</v>
      </c>
      <c r="R998" s="2" t="str">
        <f>VLOOKUP(Table1[[#This Row],[Code Product Print]], ProductPrintTable[], 3, FALSE)</f>
        <v>Neutral</v>
      </c>
      <c r="S998" s="2"/>
    </row>
    <row r="999" spans="1:19" ht="15" x14ac:dyDescent="0.2">
      <c r="A999" t="s">
        <v>2409</v>
      </c>
      <c r="B999" t="b">
        <v>1</v>
      </c>
      <c r="C999" t="b">
        <v>0</v>
      </c>
      <c r="D999" t="s">
        <v>2410</v>
      </c>
      <c r="H999" t="str">
        <f>VLOOKUP(Table1[[#This Row],[Code Product Line]],ProductLineTable[], 2,FALSE)</f>
        <v>Underwear</v>
      </c>
      <c r="I999" t="str">
        <f>VLOOKUP(Table1[[#This Row],[Code Product Name]], ProductNameTable[], 2, FALSE)</f>
        <v>Liddle Briefs Male</v>
      </c>
      <c r="J999" t="str">
        <f>VLOOKUP(Table1[[#This Row],[Code Product Print]], ProductPrintTable[], 2, FALSE)</f>
        <v>Camelot</v>
      </c>
      <c r="K999" s="2" t="str">
        <f>VLOOKUP(MID(Table1[[#This Row],[SKU]],5,2)&amp;IF(MID(Table1[[#This Row],[SKU]], 7,1) ="L", "L", ""), ProductSizeTable[], 2, FALSE)</f>
        <v>Small</v>
      </c>
      <c r="L999" s="2" t="b">
        <f>IF(Table1[[#This Row],[Gender Product Name]] = "Neutral", Table1[[#This Row],[Gender Product Print]])</f>
        <v>0</v>
      </c>
      <c r="M999" s="2" t="str">
        <f>LEFT(Table1[[#This Row],[SKU]], 2)</f>
        <v>03</v>
      </c>
      <c r="N999" s="2" t="str">
        <f>LEFT(Table1[[#This Row],[SKU]], 4)</f>
        <v>0304</v>
      </c>
      <c r="O999" s="2" t="str">
        <f>MID(Table1[[#This Row],[SKU]],IF(MID(Table1[[#This Row],[SKU]], 7,1) ="L", 8, 7),2)</f>
        <v>CL</v>
      </c>
      <c r="P999" s="2" t="str">
        <f>MID(Table1[[#This Row],[SKU]],5,2)&amp;IF(MID(Table1[[#This Row],[SKU]], 7,1) ="L", "L", "")</f>
        <v>01</v>
      </c>
      <c r="Q999" s="2" t="str">
        <f>VLOOKUP(Table1[[#This Row],[Code Product Name]], ProductNameTable[], 3, FALSE)</f>
        <v>Male</v>
      </c>
      <c r="R999" s="2" t="str">
        <f>VLOOKUP(Table1[[#This Row],[Code Product Print]], ProductPrintTable[], 3, FALSE)</f>
        <v>Neutral</v>
      </c>
      <c r="S999" s="2"/>
    </row>
    <row r="1000" spans="1:19" ht="15" x14ac:dyDescent="0.2">
      <c r="A1000" t="s">
        <v>2411</v>
      </c>
      <c r="B1000" t="b">
        <v>1</v>
      </c>
      <c r="C1000" t="b">
        <v>0</v>
      </c>
      <c r="D1000" t="s">
        <v>2410</v>
      </c>
      <c r="H1000" t="str">
        <f>VLOOKUP(Table1[[#This Row],[Code Product Line]],ProductLineTable[], 2,FALSE)</f>
        <v>Underwear</v>
      </c>
      <c r="I1000" t="str">
        <f>VLOOKUP(Table1[[#This Row],[Code Product Name]], ProductNameTable[], 2, FALSE)</f>
        <v>Liddle Briefs Male</v>
      </c>
      <c r="J1000" t="str">
        <f>VLOOKUP(Table1[[#This Row],[Code Product Print]], ProductPrintTable[], 2, FALSE)</f>
        <v>Camelot</v>
      </c>
      <c r="K1000" s="2" t="str">
        <f>VLOOKUP(MID(Table1[[#This Row],[SKU]],5,2)&amp;IF(MID(Table1[[#This Row],[SKU]], 7,1) ="L", "L", ""), ProductSizeTable[], 2, FALSE)</f>
        <v>Small</v>
      </c>
      <c r="L1000" s="2" t="b">
        <f>IF(Table1[[#This Row],[Gender Product Name]] = "Neutral", Table1[[#This Row],[Gender Product Print]])</f>
        <v>0</v>
      </c>
      <c r="M1000" s="2" t="str">
        <f>LEFT(Table1[[#This Row],[SKU]], 2)</f>
        <v>03</v>
      </c>
      <c r="N1000" s="2" t="str">
        <f>LEFT(Table1[[#This Row],[SKU]], 4)</f>
        <v>0304</v>
      </c>
      <c r="O1000" s="2" t="str">
        <f>MID(Table1[[#This Row],[SKU]],IF(MID(Table1[[#This Row],[SKU]], 7,1) ="L", 8, 7),2)</f>
        <v>CL</v>
      </c>
      <c r="P1000" s="2" t="str">
        <f>MID(Table1[[#This Row],[SKU]],5,2)&amp;IF(MID(Table1[[#This Row],[SKU]], 7,1) ="L", "L", "")</f>
        <v>01</v>
      </c>
      <c r="Q1000" s="2" t="str">
        <f>VLOOKUP(Table1[[#This Row],[Code Product Name]], ProductNameTable[], 3, FALSE)</f>
        <v>Male</v>
      </c>
      <c r="R1000" s="2" t="str">
        <f>VLOOKUP(Table1[[#This Row],[Code Product Print]], ProductPrintTable[], 3, FALSE)</f>
        <v>Neutral</v>
      </c>
      <c r="S1000" s="2"/>
    </row>
    <row r="1001" spans="1:19" ht="15" x14ac:dyDescent="0.2">
      <c r="A1001" t="s">
        <v>2412</v>
      </c>
      <c r="B1001" t="b">
        <v>1</v>
      </c>
      <c r="C1001" t="b">
        <v>0</v>
      </c>
      <c r="D1001" t="s">
        <v>2413</v>
      </c>
      <c r="F1001">
        <v>25</v>
      </c>
      <c r="H1001" t="str">
        <f>VLOOKUP(Table1[[#This Row],[Code Product Line]],ProductLineTable[], 2,FALSE)</f>
        <v>Underwear</v>
      </c>
      <c r="I1001" t="str">
        <f>VLOOKUP(Table1[[#This Row],[Code Product Name]], ProductNameTable[], 2, FALSE)</f>
        <v>Liddle Briefs Male</v>
      </c>
      <c r="J1001" t="str">
        <f>VLOOKUP(Table1[[#This Row],[Code Product Print]], ProductPrintTable[], 2, FALSE)</f>
        <v>Cammies Pink</v>
      </c>
      <c r="K1001" s="2" t="str">
        <f>VLOOKUP(MID(Table1[[#This Row],[SKU]],5,2)&amp;IF(MID(Table1[[#This Row],[SKU]], 7,1) ="L", "L", ""), ProductSizeTable[], 2, FALSE)</f>
        <v>Small</v>
      </c>
      <c r="L1001" s="2" t="b">
        <f>IF(Table1[[#This Row],[Gender Product Name]] = "Neutral", Table1[[#This Row],[Gender Product Print]])</f>
        <v>0</v>
      </c>
      <c r="M1001" s="2" t="str">
        <f>LEFT(Table1[[#This Row],[SKU]], 2)</f>
        <v>03</v>
      </c>
      <c r="N1001" s="2" t="str">
        <f>LEFT(Table1[[#This Row],[SKU]], 4)</f>
        <v>0304</v>
      </c>
      <c r="O1001" s="2" t="str">
        <f>MID(Table1[[#This Row],[SKU]],IF(MID(Table1[[#This Row],[SKU]], 7,1) ="L", 8, 7),2)</f>
        <v>CP</v>
      </c>
      <c r="P1001" s="2" t="str">
        <f>MID(Table1[[#This Row],[SKU]],5,2)&amp;IF(MID(Table1[[#This Row],[SKU]], 7,1) ="L", "L", "")</f>
        <v>01</v>
      </c>
      <c r="Q1001" s="2" t="str">
        <f>VLOOKUP(Table1[[#This Row],[Code Product Name]], ProductNameTable[], 3, FALSE)</f>
        <v>Male</v>
      </c>
      <c r="R1001" s="2" t="str">
        <f>VLOOKUP(Table1[[#This Row],[Code Product Print]], ProductPrintTable[], 3, FALSE)</f>
        <v>Female</v>
      </c>
      <c r="S1001" s="2"/>
    </row>
    <row r="1002" spans="1:19" ht="15" x14ac:dyDescent="0.2">
      <c r="A1002" t="s">
        <v>534</v>
      </c>
      <c r="B1002" t="b">
        <v>1</v>
      </c>
      <c r="C1002" t="b">
        <v>0</v>
      </c>
      <c r="D1002" t="s">
        <v>535</v>
      </c>
      <c r="F1002">
        <v>25</v>
      </c>
      <c r="H1002" t="str">
        <f>VLOOKUP(Table1[[#This Row],[Code Product Line]],ProductLineTable[], 2,FALSE)</f>
        <v>Underwear</v>
      </c>
      <c r="I1002" t="str">
        <f>VLOOKUP(Table1[[#This Row],[Code Product Name]], ProductNameTable[], 2, FALSE)</f>
        <v>Liddle Briefs Male</v>
      </c>
      <c r="J1002" t="str">
        <f>VLOOKUP(Table1[[#This Row],[Code Product Print]], ProductPrintTable[], 2, FALSE)</f>
        <v>Metro</v>
      </c>
      <c r="K1002" s="2" t="str">
        <f>VLOOKUP(MID(Table1[[#This Row],[SKU]],5,2)&amp;IF(MID(Table1[[#This Row],[SKU]], 7,1) ="L", "L", ""), ProductSizeTable[], 2, FALSE)</f>
        <v>Small</v>
      </c>
      <c r="L1002" s="2" t="b">
        <f>IF(Table1[[#This Row],[Gender Product Name]] = "Neutral", Table1[[#This Row],[Gender Product Print]])</f>
        <v>0</v>
      </c>
      <c r="M1002" s="2" t="str">
        <f>LEFT(Table1[[#This Row],[SKU]], 2)</f>
        <v>03</v>
      </c>
      <c r="N1002" s="2" t="str">
        <f>LEFT(Table1[[#This Row],[SKU]], 4)</f>
        <v>0304</v>
      </c>
      <c r="O1002" s="2" t="str">
        <f>MID(Table1[[#This Row],[SKU]],IF(MID(Table1[[#This Row],[SKU]], 7,1) ="L", 8, 7),2)</f>
        <v>ME</v>
      </c>
      <c r="P1002" s="2" t="str">
        <f>MID(Table1[[#This Row],[SKU]],5,2)&amp;IF(MID(Table1[[#This Row],[SKU]], 7,1) ="L", "L", "")</f>
        <v>01</v>
      </c>
      <c r="Q1002" s="2" t="str">
        <f>VLOOKUP(Table1[[#This Row],[Code Product Name]], ProductNameTable[], 3, FALSE)</f>
        <v>Male</v>
      </c>
      <c r="R1002" s="2" t="str">
        <f>VLOOKUP(Table1[[#This Row],[Code Product Print]], ProductPrintTable[], 3, FALSE)</f>
        <v>Neutral</v>
      </c>
      <c r="S1002" s="2"/>
    </row>
    <row r="1003" spans="1:19" ht="15" x14ac:dyDescent="0.2">
      <c r="A1003" t="s">
        <v>536</v>
      </c>
      <c r="B1003" t="b">
        <v>1</v>
      </c>
      <c r="C1003" t="b">
        <v>0</v>
      </c>
      <c r="D1003" t="s">
        <v>537</v>
      </c>
      <c r="H1003" t="str">
        <f>VLOOKUP(Table1[[#This Row],[Code Product Line]],ProductLineTable[], 2,FALSE)</f>
        <v>Underwear</v>
      </c>
      <c r="I1003" t="str">
        <f>VLOOKUP(Table1[[#This Row],[Code Product Name]], ProductNameTable[], 2, FALSE)</f>
        <v>Liddle Briefs Male</v>
      </c>
      <c r="J1003" t="str">
        <f>VLOOKUP(Table1[[#This Row],[Code Product Print]], ProductPrintTable[], 2, FALSE)</f>
        <v>Overnights</v>
      </c>
      <c r="K1003" s="2" t="str">
        <f>VLOOKUP(MID(Table1[[#This Row],[SKU]],5,2)&amp;IF(MID(Table1[[#This Row],[SKU]], 7,1) ="L", "L", ""), ProductSizeTable[], 2, FALSE)</f>
        <v>Small</v>
      </c>
      <c r="L1003" s="2" t="b">
        <f>IF(Table1[[#This Row],[Gender Product Name]] = "Neutral", Table1[[#This Row],[Gender Product Print]])</f>
        <v>0</v>
      </c>
      <c r="M1003" s="2" t="str">
        <f>LEFT(Table1[[#This Row],[SKU]], 2)</f>
        <v>03</v>
      </c>
      <c r="N1003" s="2" t="str">
        <f>LEFT(Table1[[#This Row],[SKU]], 4)</f>
        <v>0304</v>
      </c>
      <c r="O1003" s="2" t="str">
        <f>MID(Table1[[#This Row],[SKU]],IF(MID(Table1[[#This Row],[SKU]], 7,1) ="L", 8, 7),2)</f>
        <v>ON</v>
      </c>
      <c r="P1003" s="2" t="str">
        <f>MID(Table1[[#This Row],[SKU]],5,2)&amp;IF(MID(Table1[[#This Row],[SKU]], 7,1) ="L", "L", "")</f>
        <v>01</v>
      </c>
      <c r="Q1003" s="2" t="str">
        <f>VLOOKUP(Table1[[#This Row],[Code Product Name]], ProductNameTable[], 3, FALSE)</f>
        <v>Male</v>
      </c>
      <c r="R1003" s="2" t="str">
        <f>VLOOKUP(Table1[[#This Row],[Code Product Print]], ProductPrintTable[], 3, FALSE)</f>
        <v>Neutral</v>
      </c>
      <c r="S1003" s="2"/>
    </row>
    <row r="1004" spans="1:19" ht="15" x14ac:dyDescent="0.2">
      <c r="A1004" t="s">
        <v>538</v>
      </c>
      <c r="B1004" t="b">
        <v>1</v>
      </c>
      <c r="C1004" t="b">
        <v>0</v>
      </c>
      <c r="D1004" t="s">
        <v>539</v>
      </c>
      <c r="F1004">
        <v>25</v>
      </c>
      <c r="H1004" t="str">
        <f>VLOOKUP(Table1[[#This Row],[Code Product Line]],ProductLineTable[], 2,FALSE)</f>
        <v>Underwear</v>
      </c>
      <c r="I1004" t="str">
        <f>VLOOKUP(Table1[[#This Row],[Code Product Name]], ProductNameTable[], 2, FALSE)</f>
        <v>Liddle Briefs Male</v>
      </c>
      <c r="J1004" t="str">
        <f>VLOOKUP(Table1[[#This Row],[Code Product Print]], ProductPrintTable[], 2, FALSE)</f>
        <v>Puppers</v>
      </c>
      <c r="K1004" s="2" t="str">
        <f>VLOOKUP(MID(Table1[[#This Row],[SKU]],5,2)&amp;IF(MID(Table1[[#This Row],[SKU]], 7,1) ="L", "L", ""), ProductSizeTable[], 2, FALSE)</f>
        <v>Small</v>
      </c>
      <c r="L1004" s="2" t="b">
        <f>IF(Table1[[#This Row],[Gender Product Name]] = "Neutral", Table1[[#This Row],[Gender Product Print]])</f>
        <v>0</v>
      </c>
      <c r="M1004" s="2" t="str">
        <f>LEFT(Table1[[#This Row],[SKU]], 2)</f>
        <v>03</v>
      </c>
      <c r="N1004" s="2" t="str">
        <f>LEFT(Table1[[#This Row],[SKU]], 4)</f>
        <v>0304</v>
      </c>
      <c r="O1004" s="2" t="str">
        <f>MID(Table1[[#This Row],[SKU]],IF(MID(Table1[[#This Row],[SKU]], 7,1) ="L", 8, 7),2)</f>
        <v>PU</v>
      </c>
      <c r="P1004" s="2" t="str">
        <f>MID(Table1[[#This Row],[SKU]],5,2)&amp;IF(MID(Table1[[#This Row],[SKU]], 7,1) ="L", "L", "")</f>
        <v>01</v>
      </c>
      <c r="Q1004" s="2" t="str">
        <f>VLOOKUP(Table1[[#This Row],[Code Product Name]], ProductNameTable[], 3, FALSE)</f>
        <v>Male</v>
      </c>
      <c r="R1004" s="2" t="str">
        <f>VLOOKUP(Table1[[#This Row],[Code Product Print]], ProductPrintTable[], 3, FALSE)</f>
        <v>Neutral</v>
      </c>
      <c r="S1004" s="2"/>
    </row>
    <row r="1005" spans="1:19" ht="15" x14ac:dyDescent="0.2">
      <c r="A1005" t="s">
        <v>540</v>
      </c>
      <c r="B1005" t="b">
        <v>1</v>
      </c>
      <c r="C1005" t="b">
        <v>0</v>
      </c>
      <c r="D1005" t="s">
        <v>541</v>
      </c>
      <c r="F1005">
        <v>25</v>
      </c>
      <c r="H1005" t="str">
        <f>VLOOKUP(Table1[[#This Row],[Code Product Line]],ProductLineTable[], 2,FALSE)</f>
        <v>Underwear</v>
      </c>
      <c r="I1005" t="str">
        <f>VLOOKUP(Table1[[#This Row],[Code Product Name]], ProductNameTable[], 2, FALSE)</f>
        <v>Liddle Briefs Male</v>
      </c>
      <c r="J1005" t="str">
        <f>VLOOKUP(Table1[[#This Row],[Code Product Print]], ProductPrintTable[], 2, FALSE)</f>
        <v>Rawrs</v>
      </c>
      <c r="K1005" s="2" t="str">
        <f>VLOOKUP(MID(Table1[[#This Row],[SKU]],5,2)&amp;IF(MID(Table1[[#This Row],[SKU]], 7,1) ="L", "L", ""), ProductSizeTable[], 2, FALSE)</f>
        <v>Small</v>
      </c>
      <c r="L1005" s="2" t="b">
        <f>IF(Table1[[#This Row],[Gender Product Name]] = "Neutral", Table1[[#This Row],[Gender Product Print]])</f>
        <v>0</v>
      </c>
      <c r="M1005" s="2" t="str">
        <f>LEFT(Table1[[#This Row],[SKU]], 2)</f>
        <v>03</v>
      </c>
      <c r="N1005" s="2" t="str">
        <f>LEFT(Table1[[#This Row],[SKU]], 4)</f>
        <v>0304</v>
      </c>
      <c r="O1005" s="2" t="str">
        <f>MID(Table1[[#This Row],[SKU]],IF(MID(Table1[[#This Row],[SKU]], 7,1) ="L", 8, 7),2)</f>
        <v>RA</v>
      </c>
      <c r="P1005" s="2" t="str">
        <f>MID(Table1[[#This Row],[SKU]],5,2)&amp;IF(MID(Table1[[#This Row],[SKU]], 7,1) ="L", "L", "")</f>
        <v>01</v>
      </c>
      <c r="Q1005" s="2" t="str">
        <f>VLOOKUP(Table1[[#This Row],[Code Product Name]], ProductNameTable[], 3, FALSE)</f>
        <v>Male</v>
      </c>
      <c r="R1005" s="2" t="str">
        <f>VLOOKUP(Table1[[#This Row],[Code Product Print]], ProductPrintTable[], 3, FALSE)</f>
        <v>Neutral</v>
      </c>
      <c r="S1005" s="2"/>
    </row>
    <row r="1006" spans="1:19" ht="15" x14ac:dyDescent="0.2">
      <c r="A1006" t="s">
        <v>542</v>
      </c>
      <c r="B1006" t="b">
        <v>1</v>
      </c>
      <c r="C1006" t="b">
        <v>0</v>
      </c>
      <c r="D1006" t="s">
        <v>543</v>
      </c>
      <c r="F1006">
        <v>25</v>
      </c>
      <c r="H1006" t="str">
        <f>VLOOKUP(Table1[[#This Row],[Code Product Line]],ProductLineTable[], 2,FALSE)</f>
        <v>Underwear</v>
      </c>
      <c r="I1006" t="str">
        <f>VLOOKUP(Table1[[#This Row],[Code Product Name]], ProductNameTable[], 2, FALSE)</f>
        <v>Liddle Briefs Male</v>
      </c>
      <c r="J1006" t="str">
        <f>VLOOKUP(Table1[[#This Row],[Code Product Print]], ProductPrintTable[], 2, FALSE)</f>
        <v>Sea Creatures</v>
      </c>
      <c r="K1006" s="2" t="str">
        <f>VLOOKUP(MID(Table1[[#This Row],[SKU]],5,2)&amp;IF(MID(Table1[[#This Row],[SKU]], 7,1) ="L", "L", ""), ProductSizeTable[], 2, FALSE)</f>
        <v>Small</v>
      </c>
      <c r="L1006" s="2" t="b">
        <f>IF(Table1[[#This Row],[Gender Product Name]] = "Neutral", Table1[[#This Row],[Gender Product Print]])</f>
        <v>0</v>
      </c>
      <c r="M1006" s="2" t="str">
        <f>LEFT(Table1[[#This Row],[SKU]], 2)</f>
        <v>03</v>
      </c>
      <c r="N1006" s="2" t="str">
        <f>LEFT(Table1[[#This Row],[SKU]], 4)</f>
        <v>0304</v>
      </c>
      <c r="O1006" s="2" t="str">
        <f>MID(Table1[[#This Row],[SKU]],IF(MID(Table1[[#This Row],[SKU]], 7,1) ="L", 8, 7),2)</f>
        <v>SC</v>
      </c>
      <c r="P1006" s="2" t="str">
        <f>MID(Table1[[#This Row],[SKU]],5,2)&amp;IF(MID(Table1[[#This Row],[SKU]], 7,1) ="L", "L", "")</f>
        <v>01</v>
      </c>
      <c r="Q1006" s="2" t="str">
        <f>VLOOKUP(Table1[[#This Row],[Code Product Name]], ProductNameTable[], 3, FALSE)</f>
        <v>Male</v>
      </c>
      <c r="R1006" s="2" t="str">
        <f>VLOOKUP(Table1[[#This Row],[Code Product Print]], ProductPrintTable[], 3, FALSE)</f>
        <v>Neutral</v>
      </c>
      <c r="S1006" s="2"/>
    </row>
    <row r="1007" spans="1:19" ht="15" x14ac:dyDescent="0.2">
      <c r="A1007" t="s">
        <v>544</v>
      </c>
      <c r="B1007" t="b">
        <v>1</v>
      </c>
      <c r="C1007" t="b">
        <v>0</v>
      </c>
      <c r="D1007" t="s">
        <v>545</v>
      </c>
      <c r="F1007">
        <v>25</v>
      </c>
      <c r="H1007" t="str">
        <f>VLOOKUP(Table1[[#This Row],[Code Product Line]],ProductLineTable[], 2,FALSE)</f>
        <v>Underwear</v>
      </c>
      <c r="I1007" t="str">
        <f>VLOOKUP(Table1[[#This Row],[Code Product Name]], ProductNameTable[], 2, FALSE)</f>
        <v>Liddle Briefs Male</v>
      </c>
      <c r="J1007" t="str">
        <f>VLOOKUP(Table1[[#This Row],[Code Product Print]], ProductPrintTable[], 2, FALSE)</f>
        <v>Unicorns</v>
      </c>
      <c r="K1007" s="2" t="str">
        <f>VLOOKUP(MID(Table1[[#This Row],[SKU]],5,2)&amp;IF(MID(Table1[[#This Row],[SKU]], 7,1) ="L", "L", ""), ProductSizeTable[], 2, FALSE)</f>
        <v>Small</v>
      </c>
      <c r="L1007" s="2" t="b">
        <f>IF(Table1[[#This Row],[Gender Product Name]] = "Neutral", Table1[[#This Row],[Gender Product Print]])</f>
        <v>0</v>
      </c>
      <c r="M1007" s="2" t="str">
        <f>LEFT(Table1[[#This Row],[SKU]], 2)</f>
        <v>03</v>
      </c>
      <c r="N1007" s="2" t="str">
        <f>LEFT(Table1[[#This Row],[SKU]], 4)</f>
        <v>0304</v>
      </c>
      <c r="O1007" s="2" t="str">
        <f>MID(Table1[[#This Row],[SKU]],IF(MID(Table1[[#This Row],[SKU]], 7,1) ="L", 8, 7),2)</f>
        <v>UN</v>
      </c>
      <c r="P1007" s="2" t="str">
        <f>MID(Table1[[#This Row],[SKU]],5,2)&amp;IF(MID(Table1[[#This Row],[SKU]], 7,1) ="L", "L", "")</f>
        <v>01</v>
      </c>
      <c r="Q1007" s="2" t="str">
        <f>VLOOKUP(Table1[[#This Row],[Code Product Name]], ProductNameTable[], 3, FALSE)</f>
        <v>Male</v>
      </c>
      <c r="R1007" s="2" t="str">
        <f>VLOOKUP(Table1[[#This Row],[Code Product Print]], ProductPrintTable[], 3, FALSE)</f>
        <v>Female</v>
      </c>
      <c r="S1007" s="2"/>
    </row>
    <row r="1008" spans="1:19" ht="15" x14ac:dyDescent="0.2">
      <c r="A1008" t="s">
        <v>546</v>
      </c>
      <c r="B1008" t="b">
        <v>1</v>
      </c>
      <c r="C1008" t="b">
        <v>0</v>
      </c>
      <c r="D1008" t="s">
        <v>547</v>
      </c>
      <c r="F1008">
        <v>25</v>
      </c>
      <c r="H1008" t="str">
        <f>VLOOKUP(Table1[[#This Row],[Code Product Line]],ProductLineTable[], 2,FALSE)</f>
        <v>Underwear</v>
      </c>
      <c r="I1008" t="str">
        <f>VLOOKUP(Table1[[#This Row],[Code Product Name]], ProductNameTable[], 2, FALSE)</f>
        <v>Liddle Briefs Male</v>
      </c>
      <c r="J1008" t="str">
        <f>VLOOKUP(Table1[[#This Row],[Code Product Print]], ProductPrintTable[], 2, FALSE)</f>
        <v>ABC</v>
      </c>
      <c r="K1008" s="2" t="str">
        <f>VLOOKUP(MID(Table1[[#This Row],[SKU]],5,2)&amp;IF(MID(Table1[[#This Row],[SKU]], 7,1) ="L", "L", ""), ProductSizeTable[], 2, FALSE)</f>
        <v>Medium</v>
      </c>
      <c r="L1008" s="2" t="b">
        <f>IF(Table1[[#This Row],[Gender Product Name]] = "Neutral", Table1[[#This Row],[Gender Product Print]])</f>
        <v>0</v>
      </c>
      <c r="M1008" s="2" t="str">
        <f>LEFT(Table1[[#This Row],[SKU]], 2)</f>
        <v>03</v>
      </c>
      <c r="N1008" s="2" t="str">
        <f>LEFT(Table1[[#This Row],[SKU]], 4)</f>
        <v>0304</v>
      </c>
      <c r="O1008" s="2" t="str">
        <f>MID(Table1[[#This Row],[SKU]],IF(MID(Table1[[#This Row],[SKU]], 7,1) ="L", 8, 7),2)</f>
        <v>AB</v>
      </c>
      <c r="P1008" s="2" t="str">
        <f>MID(Table1[[#This Row],[SKU]],5,2)&amp;IF(MID(Table1[[#This Row],[SKU]], 7,1) ="L", "L", "")</f>
        <v>02</v>
      </c>
      <c r="Q1008" s="2" t="str">
        <f>VLOOKUP(Table1[[#This Row],[Code Product Name]], ProductNameTable[], 3, FALSE)</f>
        <v>Male</v>
      </c>
      <c r="R1008" s="2" t="str">
        <f>VLOOKUP(Table1[[#This Row],[Code Product Print]], ProductPrintTable[], 3, FALSE)</f>
        <v>Neutral</v>
      </c>
      <c r="S1008" s="2"/>
    </row>
    <row r="1009" spans="1:19" ht="15" x14ac:dyDescent="0.2">
      <c r="A1009" t="s">
        <v>548</v>
      </c>
      <c r="B1009" t="b">
        <v>1</v>
      </c>
      <c r="C1009" t="b">
        <v>0</v>
      </c>
      <c r="D1009" t="s">
        <v>549</v>
      </c>
      <c r="F1009">
        <v>25</v>
      </c>
      <c r="H1009" t="str">
        <f>VLOOKUP(Table1[[#This Row],[Code Product Line]],ProductLineTable[], 2,FALSE)</f>
        <v>Underwear</v>
      </c>
      <c r="I1009" t="str">
        <f>VLOOKUP(Table1[[#This Row],[Code Product Name]], ProductNameTable[], 2, FALSE)</f>
        <v>Liddle Briefs Male</v>
      </c>
      <c r="J1009" t="str">
        <f>VLOOKUP(Table1[[#This Row],[Code Product Print]], ProductPrintTable[], 2, FALSE)</f>
        <v>Cammies</v>
      </c>
      <c r="K1009" s="2" t="str">
        <f>VLOOKUP(MID(Table1[[#This Row],[SKU]],5,2)&amp;IF(MID(Table1[[#This Row],[SKU]], 7,1) ="L", "L", ""), ProductSizeTable[], 2, FALSE)</f>
        <v>Medium</v>
      </c>
      <c r="L1009" s="2" t="b">
        <f>IF(Table1[[#This Row],[Gender Product Name]] = "Neutral", Table1[[#This Row],[Gender Product Print]])</f>
        <v>0</v>
      </c>
      <c r="M1009" s="2" t="str">
        <f>LEFT(Table1[[#This Row],[SKU]], 2)</f>
        <v>03</v>
      </c>
      <c r="N1009" s="2" t="str">
        <f>LEFT(Table1[[#This Row],[SKU]], 4)</f>
        <v>0304</v>
      </c>
      <c r="O1009" s="2" t="str">
        <f>MID(Table1[[#This Row],[SKU]],IF(MID(Table1[[#This Row],[SKU]], 7,1) ="L", 8, 7),2)</f>
        <v>CA</v>
      </c>
      <c r="P1009" s="2" t="str">
        <f>MID(Table1[[#This Row],[SKU]],5,2)&amp;IF(MID(Table1[[#This Row],[SKU]], 7,1) ="L", "L", "")</f>
        <v>02</v>
      </c>
      <c r="Q1009" s="2" t="str">
        <f>VLOOKUP(Table1[[#This Row],[Code Product Name]], ProductNameTable[], 3, FALSE)</f>
        <v>Male</v>
      </c>
      <c r="R1009" s="2" t="str">
        <f>VLOOKUP(Table1[[#This Row],[Code Product Print]], ProductPrintTable[], 3, FALSE)</f>
        <v>Neutral</v>
      </c>
      <c r="S1009" s="2"/>
    </row>
    <row r="1010" spans="1:19" ht="15" x14ac:dyDescent="0.2">
      <c r="A1010" t="s">
        <v>550</v>
      </c>
      <c r="B1010" t="b">
        <v>1</v>
      </c>
      <c r="C1010" t="b">
        <v>0</v>
      </c>
      <c r="D1010" t="s">
        <v>551</v>
      </c>
      <c r="H1010" t="str">
        <f>VLOOKUP(Table1[[#This Row],[Code Product Line]],ProductLineTable[], 2,FALSE)</f>
        <v>Underwear</v>
      </c>
      <c r="I1010" t="str">
        <f>VLOOKUP(Table1[[#This Row],[Code Product Name]], ProductNameTable[], 2, FALSE)</f>
        <v>Liddle Briefs Male</v>
      </c>
      <c r="J1010" t="str">
        <f>VLOOKUP(Table1[[#This Row],[Code Product Print]], ProductPrintTable[], 2, FALSE)</f>
        <v>Camelot</v>
      </c>
      <c r="K1010" s="2" t="str">
        <f>VLOOKUP(MID(Table1[[#This Row],[SKU]],5,2)&amp;IF(MID(Table1[[#This Row],[SKU]], 7,1) ="L", "L", ""), ProductSizeTable[], 2, FALSE)</f>
        <v>Medium</v>
      </c>
      <c r="L1010" s="2" t="b">
        <f>IF(Table1[[#This Row],[Gender Product Name]] = "Neutral", Table1[[#This Row],[Gender Product Print]])</f>
        <v>0</v>
      </c>
      <c r="M1010" s="2" t="str">
        <f>LEFT(Table1[[#This Row],[SKU]], 2)</f>
        <v>03</v>
      </c>
      <c r="N1010" s="2" t="str">
        <f>LEFT(Table1[[#This Row],[SKU]], 4)</f>
        <v>0304</v>
      </c>
      <c r="O1010" s="2" t="str">
        <f>MID(Table1[[#This Row],[SKU]],IF(MID(Table1[[#This Row],[SKU]], 7,1) ="L", 8, 7),2)</f>
        <v>CL</v>
      </c>
      <c r="P1010" s="2" t="str">
        <f>MID(Table1[[#This Row],[SKU]],5,2)&amp;IF(MID(Table1[[#This Row],[SKU]], 7,1) ="L", "L", "")</f>
        <v>02</v>
      </c>
      <c r="Q1010" s="2" t="str">
        <f>VLOOKUP(Table1[[#This Row],[Code Product Name]], ProductNameTable[], 3, FALSE)</f>
        <v>Male</v>
      </c>
      <c r="R1010" s="2" t="str">
        <f>VLOOKUP(Table1[[#This Row],[Code Product Print]], ProductPrintTable[], 3, FALSE)</f>
        <v>Neutral</v>
      </c>
      <c r="S1010" s="2"/>
    </row>
    <row r="1011" spans="1:19" ht="15" x14ac:dyDescent="0.2">
      <c r="A1011" t="s">
        <v>552</v>
      </c>
      <c r="B1011" t="b">
        <v>1</v>
      </c>
      <c r="C1011" t="b">
        <v>0</v>
      </c>
      <c r="D1011" t="s">
        <v>551</v>
      </c>
      <c r="H1011" t="str">
        <f>VLOOKUP(Table1[[#This Row],[Code Product Line]],ProductLineTable[], 2,FALSE)</f>
        <v>Underwear</v>
      </c>
      <c r="I1011" t="str">
        <f>VLOOKUP(Table1[[#This Row],[Code Product Name]], ProductNameTable[], 2, FALSE)</f>
        <v>Liddle Briefs Male</v>
      </c>
      <c r="J1011" t="str">
        <f>VLOOKUP(Table1[[#This Row],[Code Product Print]], ProductPrintTable[], 2, FALSE)</f>
        <v>Camelot</v>
      </c>
      <c r="K1011" s="2" t="str">
        <f>VLOOKUP(MID(Table1[[#This Row],[SKU]],5,2)&amp;IF(MID(Table1[[#This Row],[SKU]], 7,1) ="L", "L", ""), ProductSizeTable[], 2, FALSE)</f>
        <v>Medium</v>
      </c>
      <c r="L1011" s="2" t="b">
        <f>IF(Table1[[#This Row],[Gender Product Name]] = "Neutral", Table1[[#This Row],[Gender Product Print]])</f>
        <v>0</v>
      </c>
      <c r="M1011" s="2" t="str">
        <f>LEFT(Table1[[#This Row],[SKU]], 2)</f>
        <v>03</v>
      </c>
      <c r="N1011" s="2" t="str">
        <f>LEFT(Table1[[#This Row],[SKU]], 4)</f>
        <v>0304</v>
      </c>
      <c r="O1011" s="2" t="str">
        <f>MID(Table1[[#This Row],[SKU]],IF(MID(Table1[[#This Row],[SKU]], 7,1) ="L", 8, 7),2)</f>
        <v>CL</v>
      </c>
      <c r="P1011" s="2" t="str">
        <f>MID(Table1[[#This Row],[SKU]],5,2)&amp;IF(MID(Table1[[#This Row],[SKU]], 7,1) ="L", "L", "")</f>
        <v>02</v>
      </c>
      <c r="Q1011" s="2" t="str">
        <f>VLOOKUP(Table1[[#This Row],[Code Product Name]], ProductNameTable[], 3, FALSE)</f>
        <v>Male</v>
      </c>
      <c r="R1011" s="2" t="str">
        <f>VLOOKUP(Table1[[#This Row],[Code Product Print]], ProductPrintTable[], 3, FALSE)</f>
        <v>Neutral</v>
      </c>
      <c r="S1011" s="2"/>
    </row>
    <row r="1012" spans="1:19" ht="15" x14ac:dyDescent="0.2">
      <c r="A1012" t="s">
        <v>553</v>
      </c>
      <c r="B1012" t="b">
        <v>1</v>
      </c>
      <c r="C1012" t="b">
        <v>0</v>
      </c>
      <c r="D1012" t="s">
        <v>554</v>
      </c>
      <c r="F1012">
        <v>25</v>
      </c>
      <c r="H1012" t="str">
        <f>VLOOKUP(Table1[[#This Row],[Code Product Line]],ProductLineTable[], 2,FALSE)</f>
        <v>Underwear</v>
      </c>
      <c r="I1012" t="str">
        <f>VLOOKUP(Table1[[#This Row],[Code Product Name]], ProductNameTable[], 2, FALSE)</f>
        <v>Liddle Briefs Male</v>
      </c>
      <c r="J1012" t="str">
        <f>VLOOKUP(Table1[[#This Row],[Code Product Print]], ProductPrintTable[], 2, FALSE)</f>
        <v>Cammies Pink</v>
      </c>
      <c r="K1012" s="2" t="str">
        <f>VLOOKUP(MID(Table1[[#This Row],[SKU]],5,2)&amp;IF(MID(Table1[[#This Row],[SKU]], 7,1) ="L", "L", ""), ProductSizeTable[], 2, FALSE)</f>
        <v>Medium</v>
      </c>
      <c r="L1012" s="2" t="b">
        <f>IF(Table1[[#This Row],[Gender Product Name]] = "Neutral", Table1[[#This Row],[Gender Product Print]])</f>
        <v>0</v>
      </c>
      <c r="M1012" s="2" t="str">
        <f>LEFT(Table1[[#This Row],[SKU]], 2)</f>
        <v>03</v>
      </c>
      <c r="N1012" s="2" t="str">
        <f>LEFT(Table1[[#This Row],[SKU]], 4)</f>
        <v>0304</v>
      </c>
      <c r="O1012" s="2" t="str">
        <f>MID(Table1[[#This Row],[SKU]],IF(MID(Table1[[#This Row],[SKU]], 7,1) ="L", 8, 7),2)</f>
        <v>CP</v>
      </c>
      <c r="P1012" s="2" t="str">
        <f>MID(Table1[[#This Row],[SKU]],5,2)&amp;IF(MID(Table1[[#This Row],[SKU]], 7,1) ="L", "L", "")</f>
        <v>02</v>
      </c>
      <c r="Q1012" s="2" t="str">
        <f>VLOOKUP(Table1[[#This Row],[Code Product Name]], ProductNameTable[], 3, FALSE)</f>
        <v>Male</v>
      </c>
      <c r="R1012" s="2" t="str">
        <f>VLOOKUP(Table1[[#This Row],[Code Product Print]], ProductPrintTable[], 3, FALSE)</f>
        <v>Female</v>
      </c>
      <c r="S1012" s="2"/>
    </row>
    <row r="1013" spans="1:19" ht="15" x14ac:dyDescent="0.2">
      <c r="A1013" t="s">
        <v>555</v>
      </c>
      <c r="B1013" t="b">
        <v>1</v>
      </c>
      <c r="C1013" t="b">
        <v>0</v>
      </c>
      <c r="D1013" t="s">
        <v>556</v>
      </c>
      <c r="F1013">
        <v>25</v>
      </c>
      <c r="H1013" t="str">
        <f>VLOOKUP(Table1[[#This Row],[Code Product Line]],ProductLineTable[], 2,FALSE)</f>
        <v>Underwear</v>
      </c>
      <c r="I1013" t="str">
        <f>VLOOKUP(Table1[[#This Row],[Code Product Name]], ProductNameTable[], 2, FALSE)</f>
        <v>Liddle Briefs Male</v>
      </c>
      <c r="J1013" t="str">
        <f>VLOOKUP(Table1[[#This Row],[Code Product Print]], ProductPrintTable[], 2, FALSE)</f>
        <v>Galactic</v>
      </c>
      <c r="K1013" s="2" t="str">
        <f>VLOOKUP(MID(Table1[[#This Row],[SKU]],5,2)&amp;IF(MID(Table1[[#This Row],[SKU]], 7,1) ="L", "L", ""), ProductSizeTable[], 2, FALSE)</f>
        <v>Medium</v>
      </c>
      <c r="L1013" s="2" t="b">
        <f>IF(Table1[[#This Row],[Gender Product Name]] = "Neutral", Table1[[#This Row],[Gender Product Print]])</f>
        <v>0</v>
      </c>
      <c r="M1013" s="2" t="str">
        <f>LEFT(Table1[[#This Row],[SKU]], 2)</f>
        <v>03</v>
      </c>
      <c r="N1013" s="2" t="str">
        <f>LEFT(Table1[[#This Row],[SKU]], 4)</f>
        <v>0304</v>
      </c>
      <c r="O1013" s="2" t="str">
        <f>MID(Table1[[#This Row],[SKU]],IF(MID(Table1[[#This Row],[SKU]], 7,1) ="L", 8, 7),2)</f>
        <v>GA</v>
      </c>
      <c r="P1013" s="2" t="str">
        <f>MID(Table1[[#This Row],[SKU]],5,2)&amp;IF(MID(Table1[[#This Row],[SKU]], 7,1) ="L", "L", "")</f>
        <v>02</v>
      </c>
      <c r="Q1013" s="2" t="str">
        <f>VLOOKUP(Table1[[#This Row],[Code Product Name]], ProductNameTable[], 3, FALSE)</f>
        <v>Male</v>
      </c>
      <c r="R1013" s="2" t="str">
        <f>VLOOKUP(Table1[[#This Row],[Code Product Print]], ProductPrintTable[], 3, FALSE)</f>
        <v>Neutral</v>
      </c>
      <c r="S1013" s="2"/>
    </row>
    <row r="1014" spans="1:19" ht="15" x14ac:dyDescent="0.2">
      <c r="A1014" t="s">
        <v>557</v>
      </c>
      <c r="B1014" t="b">
        <v>1</v>
      </c>
      <c r="C1014" t="b">
        <v>0</v>
      </c>
      <c r="D1014" t="s">
        <v>558</v>
      </c>
      <c r="F1014">
        <v>25</v>
      </c>
      <c r="H1014" t="str">
        <f>VLOOKUP(Table1[[#This Row],[Code Product Line]],ProductLineTable[], 2,FALSE)</f>
        <v>Underwear</v>
      </c>
      <c r="I1014" t="str">
        <f>VLOOKUP(Table1[[#This Row],[Code Product Name]], ProductNameTable[], 2, FALSE)</f>
        <v>Liddle Briefs Male</v>
      </c>
      <c r="J1014" t="str">
        <f>VLOOKUP(Table1[[#This Row],[Code Product Print]], ProductPrintTable[], 2, FALSE)</f>
        <v>Metro</v>
      </c>
      <c r="K1014" s="2" t="str">
        <f>VLOOKUP(MID(Table1[[#This Row],[SKU]],5,2)&amp;IF(MID(Table1[[#This Row],[SKU]], 7,1) ="L", "L", ""), ProductSizeTable[], 2, FALSE)</f>
        <v>Medium</v>
      </c>
      <c r="L1014" s="2" t="b">
        <f>IF(Table1[[#This Row],[Gender Product Name]] = "Neutral", Table1[[#This Row],[Gender Product Print]])</f>
        <v>0</v>
      </c>
      <c r="M1014" s="2" t="str">
        <f>LEFT(Table1[[#This Row],[SKU]], 2)</f>
        <v>03</v>
      </c>
      <c r="N1014" s="2" t="str">
        <f>LEFT(Table1[[#This Row],[SKU]], 4)</f>
        <v>0304</v>
      </c>
      <c r="O1014" s="2" t="str">
        <f>MID(Table1[[#This Row],[SKU]],IF(MID(Table1[[#This Row],[SKU]], 7,1) ="L", 8, 7),2)</f>
        <v>ME</v>
      </c>
      <c r="P1014" s="2" t="str">
        <f>MID(Table1[[#This Row],[SKU]],5,2)&amp;IF(MID(Table1[[#This Row],[SKU]], 7,1) ="L", "L", "")</f>
        <v>02</v>
      </c>
      <c r="Q1014" s="2" t="str">
        <f>VLOOKUP(Table1[[#This Row],[Code Product Name]], ProductNameTable[], 3, FALSE)</f>
        <v>Male</v>
      </c>
      <c r="R1014" s="2" t="str">
        <f>VLOOKUP(Table1[[#This Row],[Code Product Print]], ProductPrintTable[], 3, FALSE)</f>
        <v>Neutral</v>
      </c>
      <c r="S1014" s="2"/>
    </row>
    <row r="1015" spans="1:19" ht="15" x14ac:dyDescent="0.2">
      <c r="A1015" t="s">
        <v>559</v>
      </c>
      <c r="B1015" t="b">
        <v>1</v>
      </c>
      <c r="C1015" t="b">
        <v>0</v>
      </c>
      <c r="D1015" t="s">
        <v>560</v>
      </c>
      <c r="H1015" t="str">
        <f>VLOOKUP(Table1[[#This Row],[Code Product Line]],ProductLineTable[], 2,FALSE)</f>
        <v>Underwear</v>
      </c>
      <c r="I1015" t="str">
        <f>VLOOKUP(Table1[[#This Row],[Code Product Name]], ProductNameTable[], 2, FALSE)</f>
        <v>Liddle Briefs Male</v>
      </c>
      <c r="J1015" t="str">
        <f>VLOOKUP(Table1[[#This Row],[Code Product Print]], ProductPrintTable[], 2, FALSE)</f>
        <v>Overnights</v>
      </c>
      <c r="K1015" s="2" t="str">
        <f>VLOOKUP(MID(Table1[[#This Row],[SKU]],5,2)&amp;IF(MID(Table1[[#This Row],[SKU]], 7,1) ="L", "L", ""), ProductSizeTable[], 2, FALSE)</f>
        <v>Medium</v>
      </c>
      <c r="L1015" s="2" t="b">
        <f>IF(Table1[[#This Row],[Gender Product Name]] = "Neutral", Table1[[#This Row],[Gender Product Print]])</f>
        <v>0</v>
      </c>
      <c r="M1015" s="2" t="str">
        <f>LEFT(Table1[[#This Row],[SKU]], 2)</f>
        <v>03</v>
      </c>
      <c r="N1015" s="2" t="str">
        <f>LEFT(Table1[[#This Row],[SKU]], 4)</f>
        <v>0304</v>
      </c>
      <c r="O1015" s="2" t="str">
        <f>MID(Table1[[#This Row],[SKU]],IF(MID(Table1[[#This Row],[SKU]], 7,1) ="L", 8, 7),2)</f>
        <v>ON</v>
      </c>
      <c r="P1015" s="2" t="str">
        <f>MID(Table1[[#This Row],[SKU]],5,2)&amp;IF(MID(Table1[[#This Row],[SKU]], 7,1) ="L", "L", "")</f>
        <v>02</v>
      </c>
      <c r="Q1015" s="2" t="str">
        <f>VLOOKUP(Table1[[#This Row],[Code Product Name]], ProductNameTable[], 3, FALSE)</f>
        <v>Male</v>
      </c>
      <c r="R1015" s="2" t="str">
        <f>VLOOKUP(Table1[[#This Row],[Code Product Print]], ProductPrintTable[], 3, FALSE)</f>
        <v>Neutral</v>
      </c>
      <c r="S1015" s="2"/>
    </row>
    <row r="1016" spans="1:19" ht="15" x14ac:dyDescent="0.2">
      <c r="A1016" t="s">
        <v>561</v>
      </c>
      <c r="B1016" t="b">
        <v>1</v>
      </c>
      <c r="C1016" t="b">
        <v>0</v>
      </c>
      <c r="D1016" t="s">
        <v>562</v>
      </c>
      <c r="F1016">
        <v>25</v>
      </c>
      <c r="H1016" t="str">
        <f>VLOOKUP(Table1[[#This Row],[Code Product Line]],ProductLineTable[], 2,FALSE)</f>
        <v>Underwear</v>
      </c>
      <c r="I1016" t="str">
        <f>VLOOKUP(Table1[[#This Row],[Code Product Name]], ProductNameTable[], 2, FALSE)</f>
        <v>Liddle Briefs Male</v>
      </c>
      <c r="J1016" t="str">
        <f>VLOOKUP(Table1[[#This Row],[Code Product Print]], ProductPrintTable[], 2, FALSE)</f>
        <v>Puppers</v>
      </c>
      <c r="K1016" s="2" t="str">
        <f>VLOOKUP(MID(Table1[[#This Row],[SKU]],5,2)&amp;IF(MID(Table1[[#This Row],[SKU]], 7,1) ="L", "L", ""), ProductSizeTable[], 2, FALSE)</f>
        <v>Medium</v>
      </c>
      <c r="L1016" s="2" t="b">
        <f>IF(Table1[[#This Row],[Gender Product Name]] = "Neutral", Table1[[#This Row],[Gender Product Print]])</f>
        <v>0</v>
      </c>
      <c r="M1016" s="2" t="str">
        <f>LEFT(Table1[[#This Row],[SKU]], 2)</f>
        <v>03</v>
      </c>
      <c r="N1016" s="2" t="str">
        <f>LEFT(Table1[[#This Row],[SKU]], 4)</f>
        <v>0304</v>
      </c>
      <c r="O1016" s="2" t="str">
        <f>MID(Table1[[#This Row],[SKU]],IF(MID(Table1[[#This Row],[SKU]], 7,1) ="L", 8, 7),2)</f>
        <v>PU</v>
      </c>
      <c r="P1016" s="2" t="str">
        <f>MID(Table1[[#This Row],[SKU]],5,2)&amp;IF(MID(Table1[[#This Row],[SKU]], 7,1) ="L", "L", "")</f>
        <v>02</v>
      </c>
      <c r="Q1016" s="2" t="str">
        <f>VLOOKUP(Table1[[#This Row],[Code Product Name]], ProductNameTable[], 3, FALSE)</f>
        <v>Male</v>
      </c>
      <c r="R1016" s="2" t="str">
        <f>VLOOKUP(Table1[[#This Row],[Code Product Print]], ProductPrintTable[], 3, FALSE)</f>
        <v>Neutral</v>
      </c>
      <c r="S1016" s="2"/>
    </row>
    <row r="1017" spans="1:19" ht="15" x14ac:dyDescent="0.2">
      <c r="A1017" t="s">
        <v>563</v>
      </c>
      <c r="B1017" t="b">
        <v>1</v>
      </c>
      <c r="C1017" t="b">
        <v>0</v>
      </c>
      <c r="D1017" t="s">
        <v>564</v>
      </c>
      <c r="F1017">
        <v>25</v>
      </c>
      <c r="H1017" t="str">
        <f>VLOOKUP(Table1[[#This Row],[Code Product Line]],ProductLineTable[], 2,FALSE)</f>
        <v>Underwear</v>
      </c>
      <c r="I1017" t="str">
        <f>VLOOKUP(Table1[[#This Row],[Code Product Name]], ProductNameTable[], 2, FALSE)</f>
        <v>Liddle Briefs Male</v>
      </c>
      <c r="J1017" t="str">
        <f>VLOOKUP(Table1[[#This Row],[Code Product Print]], ProductPrintTable[], 2, FALSE)</f>
        <v>Rawrs</v>
      </c>
      <c r="K1017" s="2" t="str">
        <f>VLOOKUP(MID(Table1[[#This Row],[SKU]],5,2)&amp;IF(MID(Table1[[#This Row],[SKU]], 7,1) ="L", "L", ""), ProductSizeTable[], 2, FALSE)</f>
        <v>Medium</v>
      </c>
      <c r="L1017" s="2" t="b">
        <f>IF(Table1[[#This Row],[Gender Product Name]] = "Neutral", Table1[[#This Row],[Gender Product Print]])</f>
        <v>0</v>
      </c>
      <c r="M1017" s="2" t="str">
        <f>LEFT(Table1[[#This Row],[SKU]], 2)</f>
        <v>03</v>
      </c>
      <c r="N1017" s="2" t="str">
        <f>LEFT(Table1[[#This Row],[SKU]], 4)</f>
        <v>0304</v>
      </c>
      <c r="O1017" s="2" t="str">
        <f>MID(Table1[[#This Row],[SKU]],IF(MID(Table1[[#This Row],[SKU]], 7,1) ="L", 8, 7),2)</f>
        <v>RA</v>
      </c>
      <c r="P1017" s="2" t="str">
        <f>MID(Table1[[#This Row],[SKU]],5,2)&amp;IF(MID(Table1[[#This Row],[SKU]], 7,1) ="L", "L", "")</f>
        <v>02</v>
      </c>
      <c r="Q1017" s="2" t="str">
        <f>VLOOKUP(Table1[[#This Row],[Code Product Name]], ProductNameTable[], 3, FALSE)</f>
        <v>Male</v>
      </c>
      <c r="R1017" s="2" t="str">
        <f>VLOOKUP(Table1[[#This Row],[Code Product Print]], ProductPrintTable[], 3, FALSE)</f>
        <v>Neutral</v>
      </c>
      <c r="S1017" s="2"/>
    </row>
    <row r="1018" spans="1:19" ht="15" x14ac:dyDescent="0.2">
      <c r="A1018" t="s">
        <v>565</v>
      </c>
      <c r="B1018" t="b">
        <v>1</v>
      </c>
      <c r="C1018" t="b">
        <v>0</v>
      </c>
      <c r="D1018" t="s">
        <v>566</v>
      </c>
      <c r="F1018">
        <v>25</v>
      </c>
      <c r="H1018" t="str">
        <f>VLOOKUP(Table1[[#This Row],[Code Product Line]],ProductLineTable[], 2,FALSE)</f>
        <v>Underwear</v>
      </c>
      <c r="I1018" t="str">
        <f>VLOOKUP(Table1[[#This Row],[Code Product Name]], ProductNameTable[], 2, FALSE)</f>
        <v>Liddle Briefs Male</v>
      </c>
      <c r="J1018" t="str">
        <f>VLOOKUP(Table1[[#This Row],[Code Product Print]], ProductPrintTable[], 2, FALSE)</f>
        <v>Sea Creatures</v>
      </c>
      <c r="K1018" s="2" t="str">
        <f>VLOOKUP(MID(Table1[[#This Row],[SKU]],5,2)&amp;IF(MID(Table1[[#This Row],[SKU]], 7,1) ="L", "L", ""), ProductSizeTable[], 2, FALSE)</f>
        <v>Medium</v>
      </c>
      <c r="L1018" s="2" t="b">
        <f>IF(Table1[[#This Row],[Gender Product Name]] = "Neutral", Table1[[#This Row],[Gender Product Print]])</f>
        <v>0</v>
      </c>
      <c r="M1018" s="2" t="str">
        <f>LEFT(Table1[[#This Row],[SKU]], 2)</f>
        <v>03</v>
      </c>
      <c r="N1018" s="2" t="str">
        <f>LEFT(Table1[[#This Row],[SKU]], 4)</f>
        <v>0304</v>
      </c>
      <c r="O1018" s="2" t="str">
        <f>MID(Table1[[#This Row],[SKU]],IF(MID(Table1[[#This Row],[SKU]], 7,1) ="L", 8, 7),2)</f>
        <v>SC</v>
      </c>
      <c r="P1018" s="2" t="str">
        <f>MID(Table1[[#This Row],[SKU]],5,2)&amp;IF(MID(Table1[[#This Row],[SKU]], 7,1) ="L", "L", "")</f>
        <v>02</v>
      </c>
      <c r="Q1018" s="2" t="str">
        <f>VLOOKUP(Table1[[#This Row],[Code Product Name]], ProductNameTable[], 3, FALSE)</f>
        <v>Male</v>
      </c>
      <c r="R1018" s="2" t="str">
        <f>VLOOKUP(Table1[[#This Row],[Code Product Print]], ProductPrintTable[], 3, FALSE)</f>
        <v>Neutral</v>
      </c>
      <c r="S1018" s="2"/>
    </row>
    <row r="1019" spans="1:19" ht="15" x14ac:dyDescent="0.2">
      <c r="A1019" t="s">
        <v>567</v>
      </c>
      <c r="B1019" t="b">
        <v>1</v>
      </c>
      <c r="C1019" t="b">
        <v>0</v>
      </c>
      <c r="D1019" t="s">
        <v>568</v>
      </c>
      <c r="F1019">
        <v>25</v>
      </c>
      <c r="H1019" t="str">
        <f>VLOOKUP(Table1[[#This Row],[Code Product Line]],ProductLineTable[], 2,FALSE)</f>
        <v>Underwear</v>
      </c>
      <c r="I1019" t="str">
        <f>VLOOKUP(Table1[[#This Row],[Code Product Name]], ProductNameTable[], 2, FALSE)</f>
        <v>Liddle Briefs Male</v>
      </c>
      <c r="J1019" t="str">
        <f>VLOOKUP(Table1[[#This Row],[Code Product Print]], ProductPrintTable[], 2, FALSE)</f>
        <v>Unicorns</v>
      </c>
      <c r="K1019" s="2" t="str">
        <f>VLOOKUP(MID(Table1[[#This Row],[SKU]],5,2)&amp;IF(MID(Table1[[#This Row],[SKU]], 7,1) ="L", "L", ""), ProductSizeTable[], 2, FALSE)</f>
        <v>Medium</v>
      </c>
      <c r="L1019" s="2" t="b">
        <f>IF(Table1[[#This Row],[Gender Product Name]] = "Neutral", Table1[[#This Row],[Gender Product Print]])</f>
        <v>0</v>
      </c>
      <c r="M1019" s="2" t="str">
        <f>LEFT(Table1[[#This Row],[SKU]], 2)</f>
        <v>03</v>
      </c>
      <c r="N1019" s="2" t="str">
        <f>LEFT(Table1[[#This Row],[SKU]], 4)</f>
        <v>0304</v>
      </c>
      <c r="O1019" s="2" t="str">
        <f>MID(Table1[[#This Row],[SKU]],IF(MID(Table1[[#This Row],[SKU]], 7,1) ="L", 8, 7),2)</f>
        <v>UN</v>
      </c>
      <c r="P1019" s="2" t="str">
        <f>MID(Table1[[#This Row],[SKU]],5,2)&amp;IF(MID(Table1[[#This Row],[SKU]], 7,1) ="L", "L", "")</f>
        <v>02</v>
      </c>
      <c r="Q1019" s="2" t="str">
        <f>VLOOKUP(Table1[[#This Row],[Code Product Name]], ProductNameTable[], 3, FALSE)</f>
        <v>Male</v>
      </c>
      <c r="R1019" s="2" t="str">
        <f>VLOOKUP(Table1[[#This Row],[Code Product Print]], ProductPrintTable[], 3, FALSE)</f>
        <v>Female</v>
      </c>
      <c r="S1019" s="2"/>
    </row>
    <row r="1020" spans="1:19" ht="15" x14ac:dyDescent="0.2">
      <c r="A1020" t="s">
        <v>569</v>
      </c>
      <c r="B1020" t="b">
        <v>1</v>
      </c>
      <c r="C1020" t="b">
        <v>0</v>
      </c>
      <c r="D1020" t="s">
        <v>570</v>
      </c>
      <c r="F1020">
        <v>25</v>
      </c>
      <c r="H1020" t="str">
        <f>VLOOKUP(Table1[[#This Row],[Code Product Line]],ProductLineTable[], 2,FALSE)</f>
        <v>Underwear</v>
      </c>
      <c r="I1020" t="str">
        <f>VLOOKUP(Table1[[#This Row],[Code Product Name]], ProductNameTable[], 2, FALSE)</f>
        <v>Liddle Briefs Male</v>
      </c>
      <c r="J1020" t="str">
        <f>VLOOKUP(Table1[[#This Row],[Code Product Print]], ProductPrintTable[], 2, FALSE)</f>
        <v>ABC</v>
      </c>
      <c r="K1020" s="2" t="str">
        <f>VLOOKUP(MID(Table1[[#This Row],[SKU]],5,2)&amp;IF(MID(Table1[[#This Row],[SKU]], 7,1) ="L", "L", ""), ProductSizeTable[], 2, FALSE)</f>
        <v>Large</v>
      </c>
      <c r="L1020" s="2" t="b">
        <f>IF(Table1[[#This Row],[Gender Product Name]] = "Neutral", Table1[[#This Row],[Gender Product Print]])</f>
        <v>0</v>
      </c>
      <c r="M1020" s="2" t="str">
        <f>LEFT(Table1[[#This Row],[SKU]], 2)</f>
        <v>03</v>
      </c>
      <c r="N1020" s="2" t="str">
        <f>LEFT(Table1[[#This Row],[SKU]], 4)</f>
        <v>0304</v>
      </c>
      <c r="O1020" s="2" t="str">
        <f>MID(Table1[[#This Row],[SKU]],IF(MID(Table1[[#This Row],[SKU]], 7,1) ="L", 8, 7),2)</f>
        <v>AB</v>
      </c>
      <c r="P1020" s="2" t="str">
        <f>MID(Table1[[#This Row],[SKU]],5,2)&amp;IF(MID(Table1[[#This Row],[SKU]], 7,1) ="L", "L", "")</f>
        <v>03</v>
      </c>
      <c r="Q1020" s="2" t="str">
        <f>VLOOKUP(Table1[[#This Row],[Code Product Name]], ProductNameTable[], 3, FALSE)</f>
        <v>Male</v>
      </c>
      <c r="R1020" s="2" t="str">
        <f>VLOOKUP(Table1[[#This Row],[Code Product Print]], ProductPrintTable[], 3, FALSE)</f>
        <v>Neutral</v>
      </c>
      <c r="S1020" s="2"/>
    </row>
    <row r="1021" spans="1:19" ht="15" x14ac:dyDescent="0.2">
      <c r="A1021" t="s">
        <v>571</v>
      </c>
      <c r="B1021" t="b">
        <v>1</v>
      </c>
      <c r="C1021" t="b">
        <v>0</v>
      </c>
      <c r="D1021" t="s">
        <v>572</v>
      </c>
      <c r="F1021">
        <v>25</v>
      </c>
      <c r="H1021" t="str">
        <f>VLOOKUP(Table1[[#This Row],[Code Product Line]],ProductLineTable[], 2,FALSE)</f>
        <v>Underwear</v>
      </c>
      <c r="I1021" t="str">
        <f>VLOOKUP(Table1[[#This Row],[Code Product Name]], ProductNameTable[], 2, FALSE)</f>
        <v>Liddle Briefs Male</v>
      </c>
      <c r="J1021" t="str">
        <f>VLOOKUP(Table1[[#This Row],[Code Product Print]], ProductPrintTable[], 2, FALSE)</f>
        <v>Cammies</v>
      </c>
      <c r="K1021" s="2" t="str">
        <f>VLOOKUP(MID(Table1[[#This Row],[SKU]],5,2)&amp;IF(MID(Table1[[#This Row],[SKU]], 7,1) ="L", "L", ""), ProductSizeTable[], 2, FALSE)</f>
        <v>Large</v>
      </c>
      <c r="L1021" s="2" t="b">
        <f>IF(Table1[[#This Row],[Gender Product Name]] = "Neutral", Table1[[#This Row],[Gender Product Print]])</f>
        <v>0</v>
      </c>
      <c r="M1021" s="2" t="str">
        <f>LEFT(Table1[[#This Row],[SKU]], 2)</f>
        <v>03</v>
      </c>
      <c r="N1021" s="2" t="str">
        <f>LEFT(Table1[[#This Row],[SKU]], 4)</f>
        <v>0304</v>
      </c>
      <c r="O1021" s="2" t="str">
        <f>MID(Table1[[#This Row],[SKU]],IF(MID(Table1[[#This Row],[SKU]], 7,1) ="L", 8, 7),2)</f>
        <v>CA</v>
      </c>
      <c r="P1021" s="2" t="str">
        <f>MID(Table1[[#This Row],[SKU]],5,2)&amp;IF(MID(Table1[[#This Row],[SKU]], 7,1) ="L", "L", "")</f>
        <v>03</v>
      </c>
      <c r="Q1021" s="2" t="str">
        <f>VLOOKUP(Table1[[#This Row],[Code Product Name]], ProductNameTable[], 3, FALSE)</f>
        <v>Male</v>
      </c>
      <c r="R1021" s="2" t="str">
        <f>VLOOKUP(Table1[[#This Row],[Code Product Print]], ProductPrintTable[], 3, FALSE)</f>
        <v>Neutral</v>
      </c>
      <c r="S1021" s="2"/>
    </row>
    <row r="1022" spans="1:19" ht="15" x14ac:dyDescent="0.2">
      <c r="A1022" t="s">
        <v>573</v>
      </c>
      <c r="B1022" t="b">
        <v>1</v>
      </c>
      <c r="C1022" t="b">
        <v>0</v>
      </c>
      <c r="D1022" t="s">
        <v>574</v>
      </c>
      <c r="H1022" t="str">
        <f>VLOOKUP(Table1[[#This Row],[Code Product Line]],ProductLineTable[], 2,FALSE)</f>
        <v>Underwear</v>
      </c>
      <c r="I1022" t="str">
        <f>VLOOKUP(Table1[[#This Row],[Code Product Name]], ProductNameTable[], 2, FALSE)</f>
        <v>Liddle Briefs Male</v>
      </c>
      <c r="J1022" t="str">
        <f>VLOOKUP(Table1[[#This Row],[Code Product Print]], ProductPrintTable[], 2, FALSE)</f>
        <v>Camelot</v>
      </c>
      <c r="K1022" s="2" t="str">
        <f>VLOOKUP(MID(Table1[[#This Row],[SKU]],5,2)&amp;IF(MID(Table1[[#This Row],[SKU]], 7,1) ="L", "L", ""), ProductSizeTable[], 2, FALSE)</f>
        <v>Large</v>
      </c>
      <c r="L1022" s="2" t="b">
        <f>IF(Table1[[#This Row],[Gender Product Name]] = "Neutral", Table1[[#This Row],[Gender Product Print]])</f>
        <v>0</v>
      </c>
      <c r="M1022" s="2" t="str">
        <f>LEFT(Table1[[#This Row],[SKU]], 2)</f>
        <v>03</v>
      </c>
      <c r="N1022" s="2" t="str">
        <f>LEFT(Table1[[#This Row],[SKU]], 4)</f>
        <v>0304</v>
      </c>
      <c r="O1022" s="2" t="str">
        <f>MID(Table1[[#This Row],[SKU]],IF(MID(Table1[[#This Row],[SKU]], 7,1) ="L", 8, 7),2)</f>
        <v>CL</v>
      </c>
      <c r="P1022" s="2" t="str">
        <f>MID(Table1[[#This Row],[SKU]],5,2)&amp;IF(MID(Table1[[#This Row],[SKU]], 7,1) ="L", "L", "")</f>
        <v>03</v>
      </c>
      <c r="Q1022" s="2" t="str">
        <f>VLOOKUP(Table1[[#This Row],[Code Product Name]], ProductNameTable[], 3, FALSE)</f>
        <v>Male</v>
      </c>
      <c r="R1022" s="2" t="str">
        <f>VLOOKUP(Table1[[#This Row],[Code Product Print]], ProductPrintTable[], 3, FALSE)</f>
        <v>Neutral</v>
      </c>
      <c r="S1022" s="2"/>
    </row>
    <row r="1023" spans="1:19" ht="15" x14ac:dyDescent="0.2">
      <c r="A1023" t="s">
        <v>575</v>
      </c>
      <c r="B1023" t="b">
        <v>1</v>
      </c>
      <c r="C1023" t="b">
        <v>0</v>
      </c>
      <c r="D1023" t="s">
        <v>574</v>
      </c>
      <c r="H1023" t="str">
        <f>VLOOKUP(Table1[[#This Row],[Code Product Line]],ProductLineTable[], 2,FALSE)</f>
        <v>Underwear</v>
      </c>
      <c r="I1023" t="str">
        <f>VLOOKUP(Table1[[#This Row],[Code Product Name]], ProductNameTable[], 2, FALSE)</f>
        <v>Liddle Briefs Male</v>
      </c>
      <c r="J1023" t="str">
        <f>VLOOKUP(Table1[[#This Row],[Code Product Print]], ProductPrintTable[], 2, FALSE)</f>
        <v>Camelot</v>
      </c>
      <c r="K1023" s="2" t="str">
        <f>VLOOKUP(MID(Table1[[#This Row],[SKU]],5,2)&amp;IF(MID(Table1[[#This Row],[SKU]], 7,1) ="L", "L", ""), ProductSizeTable[], 2, FALSE)</f>
        <v>Large</v>
      </c>
      <c r="L1023" s="2" t="b">
        <f>IF(Table1[[#This Row],[Gender Product Name]] = "Neutral", Table1[[#This Row],[Gender Product Print]])</f>
        <v>0</v>
      </c>
      <c r="M1023" s="2" t="str">
        <f>LEFT(Table1[[#This Row],[SKU]], 2)</f>
        <v>03</v>
      </c>
      <c r="N1023" s="2" t="str">
        <f>LEFT(Table1[[#This Row],[SKU]], 4)</f>
        <v>0304</v>
      </c>
      <c r="O1023" s="2" t="str">
        <f>MID(Table1[[#This Row],[SKU]],IF(MID(Table1[[#This Row],[SKU]], 7,1) ="L", 8, 7),2)</f>
        <v>CL</v>
      </c>
      <c r="P1023" s="2" t="str">
        <f>MID(Table1[[#This Row],[SKU]],5,2)&amp;IF(MID(Table1[[#This Row],[SKU]], 7,1) ="L", "L", "")</f>
        <v>03</v>
      </c>
      <c r="Q1023" s="2" t="str">
        <f>VLOOKUP(Table1[[#This Row],[Code Product Name]], ProductNameTable[], 3, FALSE)</f>
        <v>Male</v>
      </c>
      <c r="R1023" s="2" t="str">
        <f>VLOOKUP(Table1[[#This Row],[Code Product Print]], ProductPrintTable[], 3, FALSE)</f>
        <v>Neutral</v>
      </c>
      <c r="S1023" s="2"/>
    </row>
    <row r="1024" spans="1:19" ht="15" x14ac:dyDescent="0.2">
      <c r="A1024" t="s">
        <v>576</v>
      </c>
      <c r="B1024" t="b">
        <v>1</v>
      </c>
      <c r="C1024" t="b">
        <v>0</v>
      </c>
      <c r="D1024" t="s">
        <v>577</v>
      </c>
      <c r="F1024">
        <v>25</v>
      </c>
      <c r="H1024" t="str">
        <f>VLOOKUP(Table1[[#This Row],[Code Product Line]],ProductLineTable[], 2,FALSE)</f>
        <v>Underwear</v>
      </c>
      <c r="I1024" t="str">
        <f>VLOOKUP(Table1[[#This Row],[Code Product Name]], ProductNameTable[], 2, FALSE)</f>
        <v>Liddle Briefs Male</v>
      </c>
      <c r="J1024" t="str">
        <f>VLOOKUP(Table1[[#This Row],[Code Product Print]], ProductPrintTable[], 2, FALSE)</f>
        <v>Cammies Pink</v>
      </c>
      <c r="K1024" s="2" t="str">
        <f>VLOOKUP(MID(Table1[[#This Row],[SKU]],5,2)&amp;IF(MID(Table1[[#This Row],[SKU]], 7,1) ="L", "L", ""), ProductSizeTable[], 2, FALSE)</f>
        <v>Large</v>
      </c>
      <c r="L1024" s="2" t="b">
        <f>IF(Table1[[#This Row],[Gender Product Name]] = "Neutral", Table1[[#This Row],[Gender Product Print]])</f>
        <v>0</v>
      </c>
      <c r="M1024" s="2" t="str">
        <f>LEFT(Table1[[#This Row],[SKU]], 2)</f>
        <v>03</v>
      </c>
      <c r="N1024" s="2" t="str">
        <f>LEFT(Table1[[#This Row],[SKU]], 4)</f>
        <v>0304</v>
      </c>
      <c r="O1024" s="2" t="str">
        <f>MID(Table1[[#This Row],[SKU]],IF(MID(Table1[[#This Row],[SKU]], 7,1) ="L", 8, 7),2)</f>
        <v>CP</v>
      </c>
      <c r="P1024" s="2" t="str">
        <f>MID(Table1[[#This Row],[SKU]],5,2)&amp;IF(MID(Table1[[#This Row],[SKU]], 7,1) ="L", "L", "")</f>
        <v>03</v>
      </c>
      <c r="Q1024" s="2" t="str">
        <f>VLOOKUP(Table1[[#This Row],[Code Product Name]], ProductNameTable[], 3, FALSE)</f>
        <v>Male</v>
      </c>
      <c r="R1024" s="2" t="str">
        <f>VLOOKUP(Table1[[#This Row],[Code Product Print]], ProductPrintTable[], 3, FALSE)</f>
        <v>Female</v>
      </c>
      <c r="S1024" s="2"/>
    </row>
    <row r="1025" spans="1:19" ht="15" x14ac:dyDescent="0.2">
      <c r="A1025" t="s">
        <v>578</v>
      </c>
      <c r="B1025" t="b">
        <v>1</v>
      </c>
      <c r="C1025" t="b">
        <v>0</v>
      </c>
      <c r="D1025" t="s">
        <v>579</v>
      </c>
      <c r="F1025">
        <v>25</v>
      </c>
      <c r="H1025" t="str">
        <f>VLOOKUP(Table1[[#This Row],[Code Product Line]],ProductLineTable[], 2,FALSE)</f>
        <v>Underwear</v>
      </c>
      <c r="I1025" t="str">
        <f>VLOOKUP(Table1[[#This Row],[Code Product Name]], ProductNameTable[], 2, FALSE)</f>
        <v>Liddle Briefs Male</v>
      </c>
      <c r="J1025" t="str">
        <f>VLOOKUP(Table1[[#This Row],[Code Product Print]], ProductPrintTable[], 2, FALSE)</f>
        <v>Galactic</v>
      </c>
      <c r="K1025" s="2" t="str">
        <f>VLOOKUP(MID(Table1[[#This Row],[SKU]],5,2)&amp;IF(MID(Table1[[#This Row],[SKU]], 7,1) ="L", "L", ""), ProductSizeTable[], 2, FALSE)</f>
        <v>Large</v>
      </c>
      <c r="L1025" s="2" t="b">
        <f>IF(Table1[[#This Row],[Gender Product Name]] = "Neutral", Table1[[#This Row],[Gender Product Print]])</f>
        <v>0</v>
      </c>
      <c r="M1025" s="2" t="str">
        <f>LEFT(Table1[[#This Row],[SKU]], 2)</f>
        <v>03</v>
      </c>
      <c r="N1025" s="2" t="str">
        <f>LEFT(Table1[[#This Row],[SKU]], 4)</f>
        <v>0304</v>
      </c>
      <c r="O1025" s="2" t="str">
        <f>MID(Table1[[#This Row],[SKU]],IF(MID(Table1[[#This Row],[SKU]], 7,1) ="L", 8, 7),2)</f>
        <v>GA</v>
      </c>
      <c r="P1025" s="2" t="str">
        <f>MID(Table1[[#This Row],[SKU]],5,2)&amp;IF(MID(Table1[[#This Row],[SKU]], 7,1) ="L", "L", "")</f>
        <v>03</v>
      </c>
      <c r="Q1025" s="2" t="str">
        <f>VLOOKUP(Table1[[#This Row],[Code Product Name]], ProductNameTable[], 3, FALSE)</f>
        <v>Male</v>
      </c>
      <c r="R1025" s="2" t="str">
        <f>VLOOKUP(Table1[[#This Row],[Code Product Print]], ProductPrintTable[], 3, FALSE)</f>
        <v>Neutral</v>
      </c>
      <c r="S1025" s="2"/>
    </row>
    <row r="1026" spans="1:19" ht="15" x14ac:dyDescent="0.2">
      <c r="A1026" t="s">
        <v>580</v>
      </c>
      <c r="B1026" t="b">
        <v>1</v>
      </c>
      <c r="C1026" t="b">
        <v>0</v>
      </c>
      <c r="D1026" t="s">
        <v>581</v>
      </c>
      <c r="F1026">
        <v>25</v>
      </c>
      <c r="H1026" t="str">
        <f>VLOOKUP(Table1[[#This Row],[Code Product Line]],ProductLineTable[], 2,FALSE)</f>
        <v>Underwear</v>
      </c>
      <c r="I1026" t="str">
        <f>VLOOKUP(Table1[[#This Row],[Code Product Name]], ProductNameTable[], 2, FALSE)</f>
        <v>Liddle Briefs Male</v>
      </c>
      <c r="J1026" t="str">
        <f>VLOOKUP(Table1[[#This Row],[Code Product Print]], ProductPrintTable[], 2, FALSE)</f>
        <v>Metro</v>
      </c>
      <c r="K1026" s="2" t="str">
        <f>VLOOKUP(MID(Table1[[#This Row],[SKU]],5,2)&amp;IF(MID(Table1[[#This Row],[SKU]], 7,1) ="L", "L", ""), ProductSizeTable[], 2, FALSE)</f>
        <v>Large</v>
      </c>
      <c r="L1026" s="2" t="b">
        <f>IF(Table1[[#This Row],[Gender Product Name]] = "Neutral", Table1[[#This Row],[Gender Product Print]])</f>
        <v>0</v>
      </c>
      <c r="M1026" s="2" t="str">
        <f>LEFT(Table1[[#This Row],[SKU]], 2)</f>
        <v>03</v>
      </c>
      <c r="N1026" s="2" t="str">
        <f>LEFT(Table1[[#This Row],[SKU]], 4)</f>
        <v>0304</v>
      </c>
      <c r="O1026" s="2" t="str">
        <f>MID(Table1[[#This Row],[SKU]],IF(MID(Table1[[#This Row],[SKU]], 7,1) ="L", 8, 7),2)</f>
        <v>ME</v>
      </c>
      <c r="P1026" s="2" t="str">
        <f>MID(Table1[[#This Row],[SKU]],5,2)&amp;IF(MID(Table1[[#This Row],[SKU]], 7,1) ="L", "L", "")</f>
        <v>03</v>
      </c>
      <c r="Q1026" s="2" t="str">
        <f>VLOOKUP(Table1[[#This Row],[Code Product Name]], ProductNameTable[], 3, FALSE)</f>
        <v>Male</v>
      </c>
      <c r="R1026" s="2" t="str">
        <f>VLOOKUP(Table1[[#This Row],[Code Product Print]], ProductPrintTable[], 3, FALSE)</f>
        <v>Neutral</v>
      </c>
      <c r="S1026" s="2"/>
    </row>
    <row r="1027" spans="1:19" ht="15" x14ac:dyDescent="0.2">
      <c r="A1027" t="s">
        <v>582</v>
      </c>
      <c r="B1027" t="b">
        <v>1</v>
      </c>
      <c r="C1027" t="b">
        <v>0</v>
      </c>
      <c r="D1027" t="s">
        <v>583</v>
      </c>
      <c r="H1027" t="str">
        <f>VLOOKUP(Table1[[#This Row],[Code Product Line]],ProductLineTable[], 2,FALSE)</f>
        <v>Underwear</v>
      </c>
      <c r="I1027" t="str">
        <f>VLOOKUP(Table1[[#This Row],[Code Product Name]], ProductNameTable[], 2, FALSE)</f>
        <v>Liddle Briefs Male</v>
      </c>
      <c r="J1027" t="str">
        <f>VLOOKUP(Table1[[#This Row],[Code Product Print]], ProductPrintTable[], 2, FALSE)</f>
        <v>Overnights</v>
      </c>
      <c r="K1027" s="2" t="str">
        <f>VLOOKUP(MID(Table1[[#This Row],[SKU]],5,2)&amp;IF(MID(Table1[[#This Row],[SKU]], 7,1) ="L", "L", ""), ProductSizeTable[], 2, FALSE)</f>
        <v>Large</v>
      </c>
      <c r="L1027" s="2" t="b">
        <f>IF(Table1[[#This Row],[Gender Product Name]] = "Neutral", Table1[[#This Row],[Gender Product Print]])</f>
        <v>0</v>
      </c>
      <c r="M1027" s="2" t="str">
        <f>LEFT(Table1[[#This Row],[SKU]], 2)</f>
        <v>03</v>
      </c>
      <c r="N1027" s="2" t="str">
        <f>LEFT(Table1[[#This Row],[SKU]], 4)</f>
        <v>0304</v>
      </c>
      <c r="O1027" s="2" t="str">
        <f>MID(Table1[[#This Row],[SKU]],IF(MID(Table1[[#This Row],[SKU]], 7,1) ="L", 8, 7),2)</f>
        <v>ON</v>
      </c>
      <c r="P1027" s="2" t="str">
        <f>MID(Table1[[#This Row],[SKU]],5,2)&amp;IF(MID(Table1[[#This Row],[SKU]], 7,1) ="L", "L", "")</f>
        <v>03</v>
      </c>
      <c r="Q1027" s="2" t="str">
        <f>VLOOKUP(Table1[[#This Row],[Code Product Name]], ProductNameTable[], 3, FALSE)</f>
        <v>Male</v>
      </c>
      <c r="R1027" s="2" t="str">
        <f>VLOOKUP(Table1[[#This Row],[Code Product Print]], ProductPrintTable[], 3, FALSE)</f>
        <v>Neutral</v>
      </c>
      <c r="S1027" s="2"/>
    </row>
    <row r="1028" spans="1:19" ht="15" x14ac:dyDescent="0.2">
      <c r="A1028" t="s">
        <v>584</v>
      </c>
      <c r="B1028" t="b">
        <v>1</v>
      </c>
      <c r="C1028" t="b">
        <v>0</v>
      </c>
      <c r="D1028" t="s">
        <v>585</v>
      </c>
      <c r="F1028">
        <v>25</v>
      </c>
      <c r="H1028" t="str">
        <f>VLOOKUP(Table1[[#This Row],[Code Product Line]],ProductLineTable[], 2,FALSE)</f>
        <v>Underwear</v>
      </c>
      <c r="I1028" t="str">
        <f>VLOOKUP(Table1[[#This Row],[Code Product Name]], ProductNameTable[], 2, FALSE)</f>
        <v>Liddle Briefs Male</v>
      </c>
      <c r="J1028" t="str">
        <f>VLOOKUP(Table1[[#This Row],[Code Product Print]], ProductPrintTable[], 2, FALSE)</f>
        <v>Puppers</v>
      </c>
      <c r="K1028" s="2" t="str">
        <f>VLOOKUP(MID(Table1[[#This Row],[SKU]],5,2)&amp;IF(MID(Table1[[#This Row],[SKU]], 7,1) ="L", "L", ""), ProductSizeTable[], 2, FALSE)</f>
        <v>Large</v>
      </c>
      <c r="L1028" s="2" t="b">
        <f>IF(Table1[[#This Row],[Gender Product Name]] = "Neutral", Table1[[#This Row],[Gender Product Print]])</f>
        <v>0</v>
      </c>
      <c r="M1028" s="2" t="str">
        <f>LEFT(Table1[[#This Row],[SKU]], 2)</f>
        <v>03</v>
      </c>
      <c r="N1028" s="2" t="str">
        <f>LEFT(Table1[[#This Row],[SKU]], 4)</f>
        <v>0304</v>
      </c>
      <c r="O1028" s="2" t="str">
        <f>MID(Table1[[#This Row],[SKU]],IF(MID(Table1[[#This Row],[SKU]], 7,1) ="L", 8, 7),2)</f>
        <v>PU</v>
      </c>
      <c r="P1028" s="2" t="str">
        <f>MID(Table1[[#This Row],[SKU]],5,2)&amp;IF(MID(Table1[[#This Row],[SKU]], 7,1) ="L", "L", "")</f>
        <v>03</v>
      </c>
      <c r="Q1028" s="2" t="str">
        <f>VLOOKUP(Table1[[#This Row],[Code Product Name]], ProductNameTable[], 3, FALSE)</f>
        <v>Male</v>
      </c>
      <c r="R1028" s="2" t="str">
        <f>VLOOKUP(Table1[[#This Row],[Code Product Print]], ProductPrintTable[], 3, FALSE)</f>
        <v>Neutral</v>
      </c>
      <c r="S1028" s="2"/>
    </row>
    <row r="1029" spans="1:19" ht="15" x14ac:dyDescent="0.2">
      <c r="A1029" t="s">
        <v>586</v>
      </c>
      <c r="B1029" t="b">
        <v>1</v>
      </c>
      <c r="C1029" t="b">
        <v>0</v>
      </c>
      <c r="D1029" t="s">
        <v>587</v>
      </c>
      <c r="F1029">
        <v>25</v>
      </c>
      <c r="H1029" t="str">
        <f>VLOOKUP(Table1[[#This Row],[Code Product Line]],ProductLineTable[], 2,FALSE)</f>
        <v>Underwear</v>
      </c>
      <c r="I1029" t="str">
        <f>VLOOKUP(Table1[[#This Row],[Code Product Name]], ProductNameTable[], 2, FALSE)</f>
        <v>Liddle Briefs Male</v>
      </c>
      <c r="J1029" t="str">
        <f>VLOOKUP(Table1[[#This Row],[Code Product Print]], ProductPrintTable[], 2, FALSE)</f>
        <v>Rawrs</v>
      </c>
      <c r="K1029" s="2" t="str">
        <f>VLOOKUP(MID(Table1[[#This Row],[SKU]],5,2)&amp;IF(MID(Table1[[#This Row],[SKU]], 7,1) ="L", "L", ""), ProductSizeTable[], 2, FALSE)</f>
        <v>Large</v>
      </c>
      <c r="L1029" s="2" t="b">
        <f>IF(Table1[[#This Row],[Gender Product Name]] = "Neutral", Table1[[#This Row],[Gender Product Print]])</f>
        <v>0</v>
      </c>
      <c r="M1029" s="2" t="str">
        <f>LEFT(Table1[[#This Row],[SKU]], 2)</f>
        <v>03</v>
      </c>
      <c r="N1029" s="2" t="str">
        <f>LEFT(Table1[[#This Row],[SKU]], 4)</f>
        <v>0304</v>
      </c>
      <c r="O1029" s="2" t="str">
        <f>MID(Table1[[#This Row],[SKU]],IF(MID(Table1[[#This Row],[SKU]], 7,1) ="L", 8, 7),2)</f>
        <v>RA</v>
      </c>
      <c r="P1029" s="2" t="str">
        <f>MID(Table1[[#This Row],[SKU]],5,2)&amp;IF(MID(Table1[[#This Row],[SKU]], 7,1) ="L", "L", "")</f>
        <v>03</v>
      </c>
      <c r="Q1029" s="2" t="str">
        <f>VLOOKUP(Table1[[#This Row],[Code Product Name]], ProductNameTable[], 3, FALSE)</f>
        <v>Male</v>
      </c>
      <c r="R1029" s="2" t="str">
        <f>VLOOKUP(Table1[[#This Row],[Code Product Print]], ProductPrintTable[], 3, FALSE)</f>
        <v>Neutral</v>
      </c>
      <c r="S1029" s="2"/>
    </row>
    <row r="1030" spans="1:19" ht="15" x14ac:dyDescent="0.2">
      <c r="A1030" t="s">
        <v>588</v>
      </c>
      <c r="B1030" t="b">
        <v>1</v>
      </c>
      <c r="C1030" t="b">
        <v>0</v>
      </c>
      <c r="D1030" t="s">
        <v>589</v>
      </c>
      <c r="F1030">
        <v>25</v>
      </c>
      <c r="H1030" t="str">
        <f>VLOOKUP(Table1[[#This Row],[Code Product Line]],ProductLineTable[], 2,FALSE)</f>
        <v>Underwear</v>
      </c>
      <c r="I1030" t="str">
        <f>VLOOKUP(Table1[[#This Row],[Code Product Name]], ProductNameTable[], 2, FALSE)</f>
        <v>Liddle Briefs Male</v>
      </c>
      <c r="J1030" t="str">
        <f>VLOOKUP(Table1[[#This Row],[Code Product Print]], ProductPrintTable[], 2, FALSE)</f>
        <v>Sea Creatures</v>
      </c>
      <c r="K1030" s="2" t="str">
        <f>VLOOKUP(MID(Table1[[#This Row],[SKU]],5,2)&amp;IF(MID(Table1[[#This Row],[SKU]], 7,1) ="L", "L", ""), ProductSizeTable[], 2, FALSE)</f>
        <v>Large</v>
      </c>
      <c r="L1030" s="2" t="b">
        <f>IF(Table1[[#This Row],[Gender Product Name]] = "Neutral", Table1[[#This Row],[Gender Product Print]])</f>
        <v>0</v>
      </c>
      <c r="M1030" s="2" t="str">
        <f>LEFT(Table1[[#This Row],[SKU]], 2)</f>
        <v>03</v>
      </c>
      <c r="N1030" s="2" t="str">
        <f>LEFT(Table1[[#This Row],[SKU]], 4)</f>
        <v>0304</v>
      </c>
      <c r="O1030" s="2" t="str">
        <f>MID(Table1[[#This Row],[SKU]],IF(MID(Table1[[#This Row],[SKU]], 7,1) ="L", 8, 7),2)</f>
        <v>SC</v>
      </c>
      <c r="P1030" s="2" t="str">
        <f>MID(Table1[[#This Row],[SKU]],5,2)&amp;IF(MID(Table1[[#This Row],[SKU]], 7,1) ="L", "L", "")</f>
        <v>03</v>
      </c>
      <c r="Q1030" s="2" t="str">
        <f>VLOOKUP(Table1[[#This Row],[Code Product Name]], ProductNameTable[], 3, FALSE)</f>
        <v>Male</v>
      </c>
      <c r="R1030" s="2" t="str">
        <f>VLOOKUP(Table1[[#This Row],[Code Product Print]], ProductPrintTable[], 3, FALSE)</f>
        <v>Neutral</v>
      </c>
      <c r="S1030" s="2"/>
    </row>
    <row r="1031" spans="1:19" ht="15" x14ac:dyDescent="0.2">
      <c r="A1031" t="s">
        <v>590</v>
      </c>
      <c r="B1031" t="b">
        <v>1</v>
      </c>
      <c r="C1031" t="b">
        <v>0</v>
      </c>
      <c r="D1031" t="s">
        <v>591</v>
      </c>
      <c r="F1031">
        <v>25</v>
      </c>
      <c r="H1031" t="str">
        <f>VLOOKUP(Table1[[#This Row],[Code Product Line]],ProductLineTable[], 2,FALSE)</f>
        <v>Underwear</v>
      </c>
      <c r="I1031" t="str">
        <f>VLOOKUP(Table1[[#This Row],[Code Product Name]], ProductNameTable[], 2, FALSE)</f>
        <v>Liddle Briefs Male</v>
      </c>
      <c r="J1031" t="str">
        <f>VLOOKUP(Table1[[#This Row],[Code Product Print]], ProductPrintTable[], 2, FALSE)</f>
        <v>Unicorns</v>
      </c>
      <c r="K1031" s="2" t="str">
        <f>VLOOKUP(MID(Table1[[#This Row],[SKU]],5,2)&amp;IF(MID(Table1[[#This Row],[SKU]], 7,1) ="L", "L", ""), ProductSizeTable[], 2, FALSE)</f>
        <v>Large</v>
      </c>
      <c r="L1031" s="2" t="b">
        <f>IF(Table1[[#This Row],[Gender Product Name]] = "Neutral", Table1[[#This Row],[Gender Product Print]])</f>
        <v>0</v>
      </c>
      <c r="M1031" s="2" t="str">
        <f>LEFT(Table1[[#This Row],[SKU]], 2)</f>
        <v>03</v>
      </c>
      <c r="N1031" s="2" t="str">
        <f>LEFT(Table1[[#This Row],[SKU]], 4)</f>
        <v>0304</v>
      </c>
      <c r="O1031" s="2" t="str">
        <f>MID(Table1[[#This Row],[SKU]],IF(MID(Table1[[#This Row],[SKU]], 7,1) ="L", 8, 7),2)</f>
        <v>UN</v>
      </c>
      <c r="P1031" s="2" t="str">
        <f>MID(Table1[[#This Row],[SKU]],5,2)&amp;IF(MID(Table1[[#This Row],[SKU]], 7,1) ="L", "L", "")</f>
        <v>03</v>
      </c>
      <c r="Q1031" s="2" t="str">
        <f>VLOOKUP(Table1[[#This Row],[Code Product Name]], ProductNameTable[], 3, FALSE)</f>
        <v>Male</v>
      </c>
      <c r="R1031" s="2" t="str">
        <f>VLOOKUP(Table1[[#This Row],[Code Product Print]], ProductPrintTable[], 3, FALSE)</f>
        <v>Female</v>
      </c>
      <c r="S1031" s="2"/>
    </row>
    <row r="1032" spans="1:19" ht="15" x14ac:dyDescent="0.2">
      <c r="A1032" t="s">
        <v>592</v>
      </c>
      <c r="B1032" t="b">
        <v>1</v>
      </c>
      <c r="C1032" t="b">
        <v>0</v>
      </c>
      <c r="D1032" t="s">
        <v>593</v>
      </c>
      <c r="F1032">
        <v>25</v>
      </c>
      <c r="H1032" t="str">
        <f>VLOOKUP(Table1[[#This Row],[Code Product Line]],ProductLineTable[], 2,FALSE)</f>
        <v>Underwear</v>
      </c>
      <c r="I1032" t="str">
        <f>VLOOKUP(Table1[[#This Row],[Code Product Name]], ProductNameTable[], 2, FALSE)</f>
        <v>Liddle Briefs Male</v>
      </c>
      <c r="J1032" t="str">
        <f>VLOOKUP(Table1[[#This Row],[Code Product Print]], ProductPrintTable[], 2, FALSE)</f>
        <v>ABC</v>
      </c>
      <c r="K1032" s="2" t="str">
        <f>VLOOKUP(MID(Table1[[#This Row],[SKU]],5,2)&amp;IF(MID(Table1[[#This Row],[SKU]], 7,1) ="L", "L", ""), ProductSizeTable[], 2, FALSE)</f>
        <v>XL</v>
      </c>
      <c r="L1032" s="2" t="b">
        <f>IF(Table1[[#This Row],[Gender Product Name]] = "Neutral", Table1[[#This Row],[Gender Product Print]])</f>
        <v>0</v>
      </c>
      <c r="M1032" s="2" t="str">
        <f>LEFT(Table1[[#This Row],[SKU]], 2)</f>
        <v>03</v>
      </c>
      <c r="N1032" s="2" t="str">
        <f>LEFT(Table1[[#This Row],[SKU]], 4)</f>
        <v>0304</v>
      </c>
      <c r="O1032" s="2" t="str">
        <f>MID(Table1[[#This Row],[SKU]],IF(MID(Table1[[#This Row],[SKU]], 7,1) ="L", 8, 7),2)</f>
        <v>AB</v>
      </c>
      <c r="P1032" s="2" t="str">
        <f>MID(Table1[[#This Row],[SKU]],5,2)&amp;IF(MID(Table1[[#This Row],[SKU]], 7,1) ="L", "L", "")</f>
        <v>04</v>
      </c>
      <c r="Q1032" s="2" t="str">
        <f>VLOOKUP(Table1[[#This Row],[Code Product Name]], ProductNameTable[], 3, FALSE)</f>
        <v>Male</v>
      </c>
      <c r="R1032" s="2" t="str">
        <f>VLOOKUP(Table1[[#This Row],[Code Product Print]], ProductPrintTable[], 3, FALSE)</f>
        <v>Neutral</v>
      </c>
      <c r="S1032" s="2"/>
    </row>
    <row r="1033" spans="1:19" ht="15" x14ac:dyDescent="0.2">
      <c r="A1033" t="s">
        <v>594</v>
      </c>
      <c r="B1033" t="b">
        <v>1</v>
      </c>
      <c r="C1033" t="b">
        <v>0</v>
      </c>
      <c r="D1033" t="s">
        <v>595</v>
      </c>
      <c r="F1033">
        <v>25</v>
      </c>
      <c r="H1033" t="str">
        <f>VLOOKUP(Table1[[#This Row],[Code Product Line]],ProductLineTable[], 2,FALSE)</f>
        <v>Underwear</v>
      </c>
      <c r="I1033" t="str">
        <f>VLOOKUP(Table1[[#This Row],[Code Product Name]], ProductNameTable[], 2, FALSE)</f>
        <v>Liddle Briefs Male</v>
      </c>
      <c r="J1033" t="str">
        <f>VLOOKUP(Table1[[#This Row],[Code Product Print]], ProductPrintTable[], 2, FALSE)</f>
        <v>Cammies</v>
      </c>
      <c r="K1033" s="2" t="str">
        <f>VLOOKUP(MID(Table1[[#This Row],[SKU]],5,2)&amp;IF(MID(Table1[[#This Row],[SKU]], 7,1) ="L", "L", ""), ProductSizeTable[], 2, FALSE)</f>
        <v>XL</v>
      </c>
      <c r="L1033" s="2" t="b">
        <f>IF(Table1[[#This Row],[Gender Product Name]] = "Neutral", Table1[[#This Row],[Gender Product Print]])</f>
        <v>0</v>
      </c>
      <c r="M1033" s="2" t="str">
        <f>LEFT(Table1[[#This Row],[SKU]], 2)</f>
        <v>03</v>
      </c>
      <c r="N1033" s="2" t="str">
        <f>LEFT(Table1[[#This Row],[SKU]], 4)</f>
        <v>0304</v>
      </c>
      <c r="O1033" s="2" t="str">
        <f>MID(Table1[[#This Row],[SKU]],IF(MID(Table1[[#This Row],[SKU]], 7,1) ="L", 8, 7),2)</f>
        <v>CA</v>
      </c>
      <c r="P1033" s="2" t="str">
        <f>MID(Table1[[#This Row],[SKU]],5,2)&amp;IF(MID(Table1[[#This Row],[SKU]], 7,1) ="L", "L", "")</f>
        <v>04</v>
      </c>
      <c r="Q1033" s="2" t="str">
        <f>VLOOKUP(Table1[[#This Row],[Code Product Name]], ProductNameTable[], 3, FALSE)</f>
        <v>Male</v>
      </c>
      <c r="R1033" s="2" t="str">
        <f>VLOOKUP(Table1[[#This Row],[Code Product Print]], ProductPrintTable[], 3, FALSE)</f>
        <v>Neutral</v>
      </c>
      <c r="S1033" s="2"/>
    </row>
    <row r="1034" spans="1:19" ht="15" x14ac:dyDescent="0.2">
      <c r="A1034" t="s">
        <v>596</v>
      </c>
      <c r="B1034" t="b">
        <v>1</v>
      </c>
      <c r="C1034" t="b">
        <v>0</v>
      </c>
      <c r="D1034" t="s">
        <v>597</v>
      </c>
      <c r="H1034" t="str">
        <f>VLOOKUP(Table1[[#This Row],[Code Product Line]],ProductLineTable[], 2,FALSE)</f>
        <v>Underwear</v>
      </c>
      <c r="I1034" t="str">
        <f>VLOOKUP(Table1[[#This Row],[Code Product Name]], ProductNameTable[], 2, FALSE)</f>
        <v>Liddle Briefs Male</v>
      </c>
      <c r="J1034" t="str">
        <f>VLOOKUP(Table1[[#This Row],[Code Product Print]], ProductPrintTable[], 2, FALSE)</f>
        <v>Camelot</v>
      </c>
      <c r="K1034" s="2" t="str">
        <f>VLOOKUP(MID(Table1[[#This Row],[SKU]],5,2)&amp;IF(MID(Table1[[#This Row],[SKU]], 7,1) ="L", "L", ""), ProductSizeTable[], 2, FALSE)</f>
        <v>XL</v>
      </c>
      <c r="L1034" s="2" t="b">
        <f>IF(Table1[[#This Row],[Gender Product Name]] = "Neutral", Table1[[#This Row],[Gender Product Print]])</f>
        <v>0</v>
      </c>
      <c r="M1034" s="2" t="str">
        <f>LEFT(Table1[[#This Row],[SKU]], 2)</f>
        <v>03</v>
      </c>
      <c r="N1034" s="2" t="str">
        <f>LEFT(Table1[[#This Row],[SKU]], 4)</f>
        <v>0304</v>
      </c>
      <c r="O1034" s="2" t="str">
        <f>MID(Table1[[#This Row],[SKU]],IF(MID(Table1[[#This Row],[SKU]], 7,1) ="L", 8, 7),2)</f>
        <v>CL</v>
      </c>
      <c r="P1034" s="2" t="str">
        <f>MID(Table1[[#This Row],[SKU]],5,2)&amp;IF(MID(Table1[[#This Row],[SKU]], 7,1) ="L", "L", "")</f>
        <v>04</v>
      </c>
      <c r="Q1034" s="2" t="str">
        <f>VLOOKUP(Table1[[#This Row],[Code Product Name]], ProductNameTable[], 3, FALSE)</f>
        <v>Male</v>
      </c>
      <c r="R1034" s="2" t="str">
        <f>VLOOKUP(Table1[[#This Row],[Code Product Print]], ProductPrintTable[], 3, FALSE)</f>
        <v>Neutral</v>
      </c>
      <c r="S1034" s="2"/>
    </row>
    <row r="1035" spans="1:19" ht="15" x14ac:dyDescent="0.2">
      <c r="A1035" t="s">
        <v>598</v>
      </c>
      <c r="B1035" t="b">
        <v>1</v>
      </c>
      <c r="C1035" t="b">
        <v>0</v>
      </c>
      <c r="D1035" t="s">
        <v>597</v>
      </c>
      <c r="H1035" t="str">
        <f>VLOOKUP(Table1[[#This Row],[Code Product Line]],ProductLineTable[], 2,FALSE)</f>
        <v>Underwear</v>
      </c>
      <c r="I1035" t="str">
        <f>VLOOKUP(Table1[[#This Row],[Code Product Name]], ProductNameTable[], 2, FALSE)</f>
        <v>Liddle Briefs Male</v>
      </c>
      <c r="J1035" t="str">
        <f>VLOOKUP(Table1[[#This Row],[Code Product Print]], ProductPrintTable[], 2, FALSE)</f>
        <v>Camelot</v>
      </c>
      <c r="K1035" s="2" t="str">
        <f>VLOOKUP(MID(Table1[[#This Row],[SKU]],5,2)&amp;IF(MID(Table1[[#This Row],[SKU]], 7,1) ="L", "L", ""), ProductSizeTable[], 2, FALSE)</f>
        <v>XL</v>
      </c>
      <c r="L1035" s="2" t="b">
        <f>IF(Table1[[#This Row],[Gender Product Name]] = "Neutral", Table1[[#This Row],[Gender Product Print]])</f>
        <v>0</v>
      </c>
      <c r="M1035" s="2" t="str">
        <f>LEFT(Table1[[#This Row],[SKU]], 2)</f>
        <v>03</v>
      </c>
      <c r="N1035" s="2" t="str">
        <f>LEFT(Table1[[#This Row],[SKU]], 4)</f>
        <v>0304</v>
      </c>
      <c r="O1035" s="2" t="str">
        <f>MID(Table1[[#This Row],[SKU]],IF(MID(Table1[[#This Row],[SKU]], 7,1) ="L", 8, 7),2)</f>
        <v>CL</v>
      </c>
      <c r="P1035" s="2" t="str">
        <f>MID(Table1[[#This Row],[SKU]],5,2)&amp;IF(MID(Table1[[#This Row],[SKU]], 7,1) ="L", "L", "")</f>
        <v>04</v>
      </c>
      <c r="Q1035" s="2" t="str">
        <f>VLOOKUP(Table1[[#This Row],[Code Product Name]], ProductNameTable[], 3, FALSE)</f>
        <v>Male</v>
      </c>
      <c r="R1035" s="2" t="str">
        <f>VLOOKUP(Table1[[#This Row],[Code Product Print]], ProductPrintTable[], 3, FALSE)</f>
        <v>Neutral</v>
      </c>
      <c r="S1035" s="2"/>
    </row>
    <row r="1036" spans="1:19" ht="15" x14ac:dyDescent="0.2">
      <c r="A1036" t="s">
        <v>599</v>
      </c>
      <c r="B1036" t="b">
        <v>1</v>
      </c>
      <c r="C1036" t="b">
        <v>0</v>
      </c>
      <c r="D1036" t="s">
        <v>600</v>
      </c>
      <c r="F1036">
        <v>25</v>
      </c>
      <c r="H1036" t="str">
        <f>VLOOKUP(Table1[[#This Row],[Code Product Line]],ProductLineTable[], 2,FALSE)</f>
        <v>Underwear</v>
      </c>
      <c r="I1036" t="str">
        <f>VLOOKUP(Table1[[#This Row],[Code Product Name]], ProductNameTable[], 2, FALSE)</f>
        <v>Liddle Briefs Male</v>
      </c>
      <c r="J1036" t="str">
        <f>VLOOKUP(Table1[[#This Row],[Code Product Print]], ProductPrintTable[], 2, FALSE)</f>
        <v>Cammies Pink</v>
      </c>
      <c r="K1036" s="2" t="str">
        <f>VLOOKUP(MID(Table1[[#This Row],[SKU]],5,2)&amp;IF(MID(Table1[[#This Row],[SKU]], 7,1) ="L", "L", ""), ProductSizeTable[], 2, FALSE)</f>
        <v>XL</v>
      </c>
      <c r="L1036" s="2" t="b">
        <f>IF(Table1[[#This Row],[Gender Product Name]] = "Neutral", Table1[[#This Row],[Gender Product Print]])</f>
        <v>0</v>
      </c>
      <c r="M1036" s="2" t="str">
        <f>LEFT(Table1[[#This Row],[SKU]], 2)</f>
        <v>03</v>
      </c>
      <c r="N1036" s="2" t="str">
        <f>LEFT(Table1[[#This Row],[SKU]], 4)</f>
        <v>0304</v>
      </c>
      <c r="O1036" s="2" t="str">
        <f>MID(Table1[[#This Row],[SKU]],IF(MID(Table1[[#This Row],[SKU]], 7,1) ="L", 8, 7),2)</f>
        <v>CP</v>
      </c>
      <c r="P1036" s="2" t="str">
        <f>MID(Table1[[#This Row],[SKU]],5,2)&amp;IF(MID(Table1[[#This Row],[SKU]], 7,1) ="L", "L", "")</f>
        <v>04</v>
      </c>
      <c r="Q1036" s="2" t="str">
        <f>VLOOKUP(Table1[[#This Row],[Code Product Name]], ProductNameTable[], 3, FALSE)</f>
        <v>Male</v>
      </c>
      <c r="R1036" s="2" t="str">
        <f>VLOOKUP(Table1[[#This Row],[Code Product Print]], ProductPrintTable[], 3, FALSE)</f>
        <v>Female</v>
      </c>
      <c r="S1036" s="2"/>
    </row>
    <row r="1037" spans="1:19" ht="15" x14ac:dyDescent="0.2">
      <c r="A1037" t="s">
        <v>601</v>
      </c>
      <c r="B1037" t="b">
        <v>1</v>
      </c>
      <c r="C1037" t="b">
        <v>0</v>
      </c>
      <c r="D1037" t="s">
        <v>602</v>
      </c>
      <c r="F1037">
        <v>25</v>
      </c>
      <c r="H1037" t="str">
        <f>VLOOKUP(Table1[[#This Row],[Code Product Line]],ProductLineTable[], 2,FALSE)</f>
        <v>Underwear</v>
      </c>
      <c r="I1037" t="str">
        <f>VLOOKUP(Table1[[#This Row],[Code Product Name]], ProductNameTable[], 2, FALSE)</f>
        <v>Liddle Briefs Male</v>
      </c>
      <c r="J1037" t="str">
        <f>VLOOKUP(Table1[[#This Row],[Code Product Print]], ProductPrintTable[], 2, FALSE)</f>
        <v>Galactic</v>
      </c>
      <c r="K1037" s="2" t="str">
        <f>VLOOKUP(MID(Table1[[#This Row],[SKU]],5,2)&amp;IF(MID(Table1[[#This Row],[SKU]], 7,1) ="L", "L", ""), ProductSizeTable[], 2, FALSE)</f>
        <v>XL</v>
      </c>
      <c r="L1037" s="2" t="b">
        <f>IF(Table1[[#This Row],[Gender Product Name]] = "Neutral", Table1[[#This Row],[Gender Product Print]])</f>
        <v>0</v>
      </c>
      <c r="M1037" s="2" t="str">
        <f>LEFT(Table1[[#This Row],[SKU]], 2)</f>
        <v>03</v>
      </c>
      <c r="N1037" s="2" t="str">
        <f>LEFT(Table1[[#This Row],[SKU]], 4)</f>
        <v>0304</v>
      </c>
      <c r="O1037" s="2" t="str">
        <f>MID(Table1[[#This Row],[SKU]],IF(MID(Table1[[#This Row],[SKU]], 7,1) ="L", 8, 7),2)</f>
        <v>GA</v>
      </c>
      <c r="P1037" s="2" t="str">
        <f>MID(Table1[[#This Row],[SKU]],5,2)&amp;IF(MID(Table1[[#This Row],[SKU]], 7,1) ="L", "L", "")</f>
        <v>04</v>
      </c>
      <c r="Q1037" s="2" t="str">
        <f>VLOOKUP(Table1[[#This Row],[Code Product Name]], ProductNameTable[], 3, FALSE)</f>
        <v>Male</v>
      </c>
      <c r="R1037" s="2" t="str">
        <f>VLOOKUP(Table1[[#This Row],[Code Product Print]], ProductPrintTable[], 3, FALSE)</f>
        <v>Neutral</v>
      </c>
      <c r="S1037" s="2"/>
    </row>
    <row r="1038" spans="1:19" ht="15" x14ac:dyDescent="0.2">
      <c r="A1038" t="s">
        <v>603</v>
      </c>
      <c r="B1038" t="b">
        <v>1</v>
      </c>
      <c r="C1038" t="b">
        <v>0</v>
      </c>
      <c r="D1038" t="s">
        <v>604</v>
      </c>
      <c r="F1038">
        <v>25</v>
      </c>
      <c r="H1038" t="str">
        <f>VLOOKUP(Table1[[#This Row],[Code Product Line]],ProductLineTable[], 2,FALSE)</f>
        <v>Underwear</v>
      </c>
      <c r="I1038" t="str">
        <f>VLOOKUP(Table1[[#This Row],[Code Product Name]], ProductNameTable[], 2, FALSE)</f>
        <v>Liddle Briefs Male</v>
      </c>
      <c r="J1038" t="str">
        <f>VLOOKUP(Table1[[#This Row],[Code Product Print]], ProductPrintTable[], 2, FALSE)</f>
        <v>Metro</v>
      </c>
      <c r="K1038" s="2" t="str">
        <f>VLOOKUP(MID(Table1[[#This Row],[SKU]],5,2)&amp;IF(MID(Table1[[#This Row],[SKU]], 7,1) ="L", "L", ""), ProductSizeTable[], 2, FALSE)</f>
        <v>XL</v>
      </c>
      <c r="L1038" s="2" t="b">
        <f>IF(Table1[[#This Row],[Gender Product Name]] = "Neutral", Table1[[#This Row],[Gender Product Print]])</f>
        <v>0</v>
      </c>
      <c r="M1038" s="2" t="str">
        <f>LEFT(Table1[[#This Row],[SKU]], 2)</f>
        <v>03</v>
      </c>
      <c r="N1038" s="2" t="str">
        <f>LEFT(Table1[[#This Row],[SKU]], 4)</f>
        <v>0304</v>
      </c>
      <c r="O1038" s="2" t="str">
        <f>MID(Table1[[#This Row],[SKU]],IF(MID(Table1[[#This Row],[SKU]], 7,1) ="L", 8, 7),2)</f>
        <v>ME</v>
      </c>
      <c r="P1038" s="2" t="str">
        <f>MID(Table1[[#This Row],[SKU]],5,2)&amp;IF(MID(Table1[[#This Row],[SKU]], 7,1) ="L", "L", "")</f>
        <v>04</v>
      </c>
      <c r="Q1038" s="2" t="str">
        <f>VLOOKUP(Table1[[#This Row],[Code Product Name]], ProductNameTable[], 3, FALSE)</f>
        <v>Male</v>
      </c>
      <c r="R1038" s="2" t="str">
        <f>VLOOKUP(Table1[[#This Row],[Code Product Print]], ProductPrintTable[], 3, FALSE)</f>
        <v>Neutral</v>
      </c>
      <c r="S1038" s="2"/>
    </row>
    <row r="1039" spans="1:19" ht="15" x14ac:dyDescent="0.2">
      <c r="A1039" t="s">
        <v>605</v>
      </c>
      <c r="B1039" t="b">
        <v>1</v>
      </c>
      <c r="C1039" t="b">
        <v>0</v>
      </c>
      <c r="D1039" t="s">
        <v>606</v>
      </c>
      <c r="H1039" t="str">
        <f>VLOOKUP(Table1[[#This Row],[Code Product Line]],ProductLineTable[], 2,FALSE)</f>
        <v>Underwear</v>
      </c>
      <c r="I1039" t="str">
        <f>VLOOKUP(Table1[[#This Row],[Code Product Name]], ProductNameTable[], 2, FALSE)</f>
        <v>Liddle Briefs Male</v>
      </c>
      <c r="J1039" t="str">
        <f>VLOOKUP(Table1[[#This Row],[Code Product Print]], ProductPrintTable[], 2, FALSE)</f>
        <v>Overnights</v>
      </c>
      <c r="K1039" s="2" t="str">
        <f>VLOOKUP(MID(Table1[[#This Row],[SKU]],5,2)&amp;IF(MID(Table1[[#This Row],[SKU]], 7,1) ="L", "L", ""), ProductSizeTable[], 2, FALSE)</f>
        <v>XL</v>
      </c>
      <c r="L1039" s="2" t="b">
        <f>IF(Table1[[#This Row],[Gender Product Name]] = "Neutral", Table1[[#This Row],[Gender Product Print]])</f>
        <v>0</v>
      </c>
      <c r="M1039" s="2" t="str">
        <f>LEFT(Table1[[#This Row],[SKU]], 2)</f>
        <v>03</v>
      </c>
      <c r="N1039" s="2" t="str">
        <f>LEFT(Table1[[#This Row],[SKU]], 4)</f>
        <v>0304</v>
      </c>
      <c r="O1039" s="2" t="str">
        <f>MID(Table1[[#This Row],[SKU]],IF(MID(Table1[[#This Row],[SKU]], 7,1) ="L", 8, 7),2)</f>
        <v>ON</v>
      </c>
      <c r="P1039" s="2" t="str">
        <f>MID(Table1[[#This Row],[SKU]],5,2)&amp;IF(MID(Table1[[#This Row],[SKU]], 7,1) ="L", "L", "")</f>
        <v>04</v>
      </c>
      <c r="Q1039" s="2" t="str">
        <f>VLOOKUP(Table1[[#This Row],[Code Product Name]], ProductNameTable[], 3, FALSE)</f>
        <v>Male</v>
      </c>
      <c r="R1039" s="2" t="str">
        <f>VLOOKUP(Table1[[#This Row],[Code Product Print]], ProductPrintTable[], 3, FALSE)</f>
        <v>Neutral</v>
      </c>
      <c r="S1039" s="2"/>
    </row>
    <row r="1040" spans="1:19" ht="15" x14ac:dyDescent="0.2">
      <c r="A1040" t="s">
        <v>607</v>
      </c>
      <c r="B1040" t="b">
        <v>1</v>
      </c>
      <c r="C1040" t="b">
        <v>0</v>
      </c>
      <c r="D1040" t="s">
        <v>608</v>
      </c>
      <c r="F1040">
        <v>25</v>
      </c>
      <c r="H1040" t="str">
        <f>VLOOKUP(Table1[[#This Row],[Code Product Line]],ProductLineTable[], 2,FALSE)</f>
        <v>Underwear</v>
      </c>
      <c r="I1040" t="str">
        <f>VLOOKUP(Table1[[#This Row],[Code Product Name]], ProductNameTable[], 2, FALSE)</f>
        <v>Liddle Briefs Male</v>
      </c>
      <c r="J1040" t="str">
        <f>VLOOKUP(Table1[[#This Row],[Code Product Print]], ProductPrintTable[], 2, FALSE)</f>
        <v>Puppers</v>
      </c>
      <c r="K1040" s="2" t="str">
        <f>VLOOKUP(MID(Table1[[#This Row],[SKU]],5,2)&amp;IF(MID(Table1[[#This Row],[SKU]], 7,1) ="L", "L", ""), ProductSizeTable[], 2, FALSE)</f>
        <v>XL</v>
      </c>
      <c r="L1040" s="2" t="b">
        <f>IF(Table1[[#This Row],[Gender Product Name]] = "Neutral", Table1[[#This Row],[Gender Product Print]])</f>
        <v>0</v>
      </c>
      <c r="M1040" s="2" t="str">
        <f>LEFT(Table1[[#This Row],[SKU]], 2)</f>
        <v>03</v>
      </c>
      <c r="N1040" s="2" t="str">
        <f>LEFT(Table1[[#This Row],[SKU]], 4)</f>
        <v>0304</v>
      </c>
      <c r="O1040" s="2" t="str">
        <f>MID(Table1[[#This Row],[SKU]],IF(MID(Table1[[#This Row],[SKU]], 7,1) ="L", 8, 7),2)</f>
        <v>PU</v>
      </c>
      <c r="P1040" s="2" t="str">
        <f>MID(Table1[[#This Row],[SKU]],5,2)&amp;IF(MID(Table1[[#This Row],[SKU]], 7,1) ="L", "L", "")</f>
        <v>04</v>
      </c>
      <c r="Q1040" s="2" t="str">
        <f>VLOOKUP(Table1[[#This Row],[Code Product Name]], ProductNameTable[], 3, FALSE)</f>
        <v>Male</v>
      </c>
      <c r="R1040" s="2" t="str">
        <f>VLOOKUP(Table1[[#This Row],[Code Product Print]], ProductPrintTable[], 3, FALSE)</f>
        <v>Neutral</v>
      </c>
      <c r="S1040" s="2"/>
    </row>
    <row r="1041" spans="1:19" ht="15" x14ac:dyDescent="0.2">
      <c r="A1041" t="s">
        <v>609</v>
      </c>
      <c r="B1041" t="b">
        <v>1</v>
      </c>
      <c r="C1041" t="b">
        <v>0</v>
      </c>
      <c r="D1041" t="s">
        <v>610</v>
      </c>
      <c r="F1041">
        <v>25</v>
      </c>
      <c r="H1041" t="str">
        <f>VLOOKUP(Table1[[#This Row],[Code Product Line]],ProductLineTable[], 2,FALSE)</f>
        <v>Underwear</v>
      </c>
      <c r="I1041" t="str">
        <f>VLOOKUP(Table1[[#This Row],[Code Product Name]], ProductNameTable[], 2, FALSE)</f>
        <v>Liddle Briefs Male</v>
      </c>
      <c r="J1041" t="str">
        <f>VLOOKUP(Table1[[#This Row],[Code Product Print]], ProductPrintTable[], 2, FALSE)</f>
        <v>Rawrs</v>
      </c>
      <c r="K1041" s="2" t="str">
        <f>VLOOKUP(MID(Table1[[#This Row],[SKU]],5,2)&amp;IF(MID(Table1[[#This Row],[SKU]], 7,1) ="L", "L", ""), ProductSizeTable[], 2, FALSE)</f>
        <v>XL</v>
      </c>
      <c r="L1041" s="2" t="b">
        <f>IF(Table1[[#This Row],[Gender Product Name]] = "Neutral", Table1[[#This Row],[Gender Product Print]])</f>
        <v>0</v>
      </c>
      <c r="M1041" s="2" t="str">
        <f>LEFT(Table1[[#This Row],[SKU]], 2)</f>
        <v>03</v>
      </c>
      <c r="N1041" s="2" t="str">
        <f>LEFT(Table1[[#This Row],[SKU]], 4)</f>
        <v>0304</v>
      </c>
      <c r="O1041" s="2" t="str">
        <f>MID(Table1[[#This Row],[SKU]],IF(MID(Table1[[#This Row],[SKU]], 7,1) ="L", 8, 7),2)</f>
        <v>RA</v>
      </c>
      <c r="P1041" s="2" t="str">
        <f>MID(Table1[[#This Row],[SKU]],5,2)&amp;IF(MID(Table1[[#This Row],[SKU]], 7,1) ="L", "L", "")</f>
        <v>04</v>
      </c>
      <c r="Q1041" s="2" t="str">
        <f>VLOOKUP(Table1[[#This Row],[Code Product Name]], ProductNameTable[], 3, FALSE)</f>
        <v>Male</v>
      </c>
      <c r="R1041" s="2" t="str">
        <f>VLOOKUP(Table1[[#This Row],[Code Product Print]], ProductPrintTable[], 3, FALSE)</f>
        <v>Neutral</v>
      </c>
      <c r="S1041" s="2"/>
    </row>
    <row r="1042" spans="1:19" ht="15" x14ac:dyDescent="0.2">
      <c r="A1042" t="s">
        <v>611</v>
      </c>
      <c r="B1042" t="b">
        <v>1</v>
      </c>
      <c r="C1042" t="b">
        <v>0</v>
      </c>
      <c r="D1042" t="s">
        <v>612</v>
      </c>
      <c r="F1042">
        <v>25</v>
      </c>
      <c r="H1042" t="str">
        <f>VLOOKUP(Table1[[#This Row],[Code Product Line]],ProductLineTable[], 2,FALSE)</f>
        <v>Underwear</v>
      </c>
      <c r="I1042" t="str">
        <f>VLOOKUP(Table1[[#This Row],[Code Product Name]], ProductNameTable[], 2, FALSE)</f>
        <v>Liddle Briefs Male</v>
      </c>
      <c r="J1042" t="str">
        <f>VLOOKUP(Table1[[#This Row],[Code Product Print]], ProductPrintTable[], 2, FALSE)</f>
        <v>Sea Creatures</v>
      </c>
      <c r="K1042" s="2" t="str">
        <f>VLOOKUP(MID(Table1[[#This Row],[SKU]],5,2)&amp;IF(MID(Table1[[#This Row],[SKU]], 7,1) ="L", "L", ""), ProductSizeTable[], 2, FALSE)</f>
        <v>XL</v>
      </c>
      <c r="L1042" s="2" t="b">
        <f>IF(Table1[[#This Row],[Gender Product Name]] = "Neutral", Table1[[#This Row],[Gender Product Print]])</f>
        <v>0</v>
      </c>
      <c r="M1042" s="2" t="str">
        <f>LEFT(Table1[[#This Row],[SKU]], 2)</f>
        <v>03</v>
      </c>
      <c r="N1042" s="2" t="str">
        <f>LEFT(Table1[[#This Row],[SKU]], 4)</f>
        <v>0304</v>
      </c>
      <c r="O1042" s="2" t="str">
        <f>MID(Table1[[#This Row],[SKU]],IF(MID(Table1[[#This Row],[SKU]], 7,1) ="L", 8, 7),2)</f>
        <v>SC</v>
      </c>
      <c r="P1042" s="2" t="str">
        <f>MID(Table1[[#This Row],[SKU]],5,2)&amp;IF(MID(Table1[[#This Row],[SKU]], 7,1) ="L", "L", "")</f>
        <v>04</v>
      </c>
      <c r="Q1042" s="2" t="str">
        <f>VLOOKUP(Table1[[#This Row],[Code Product Name]], ProductNameTable[], 3, FALSE)</f>
        <v>Male</v>
      </c>
      <c r="R1042" s="2" t="str">
        <f>VLOOKUP(Table1[[#This Row],[Code Product Print]], ProductPrintTable[], 3, FALSE)</f>
        <v>Neutral</v>
      </c>
      <c r="S1042" s="2"/>
    </row>
    <row r="1043" spans="1:19" ht="15" x14ac:dyDescent="0.2">
      <c r="A1043" t="s">
        <v>613</v>
      </c>
      <c r="B1043" t="b">
        <v>1</v>
      </c>
      <c r="C1043" t="b">
        <v>0</v>
      </c>
      <c r="D1043" t="s">
        <v>614</v>
      </c>
      <c r="F1043">
        <v>25</v>
      </c>
      <c r="H1043" t="str">
        <f>VLOOKUP(Table1[[#This Row],[Code Product Line]],ProductLineTable[], 2,FALSE)</f>
        <v>Underwear</v>
      </c>
      <c r="I1043" t="str">
        <f>VLOOKUP(Table1[[#This Row],[Code Product Name]], ProductNameTable[], 2, FALSE)</f>
        <v>Liddle Briefs Male</v>
      </c>
      <c r="J1043" t="str">
        <f>VLOOKUP(Table1[[#This Row],[Code Product Print]], ProductPrintTable[], 2, FALSE)</f>
        <v>Unicorns</v>
      </c>
      <c r="K1043" s="2" t="str">
        <f>VLOOKUP(MID(Table1[[#This Row],[SKU]],5,2)&amp;IF(MID(Table1[[#This Row],[SKU]], 7,1) ="L", "L", ""), ProductSizeTable[], 2, FALSE)</f>
        <v>XL</v>
      </c>
      <c r="L1043" s="2" t="b">
        <f>IF(Table1[[#This Row],[Gender Product Name]] = "Neutral", Table1[[#This Row],[Gender Product Print]])</f>
        <v>0</v>
      </c>
      <c r="M1043" s="2" t="str">
        <f>LEFT(Table1[[#This Row],[SKU]], 2)</f>
        <v>03</v>
      </c>
      <c r="N1043" s="2" t="str">
        <f>LEFT(Table1[[#This Row],[SKU]], 4)</f>
        <v>0304</v>
      </c>
      <c r="O1043" s="2" t="str">
        <f>MID(Table1[[#This Row],[SKU]],IF(MID(Table1[[#This Row],[SKU]], 7,1) ="L", 8, 7),2)</f>
        <v>UN</v>
      </c>
      <c r="P1043" s="2" t="str">
        <f>MID(Table1[[#This Row],[SKU]],5,2)&amp;IF(MID(Table1[[#This Row],[SKU]], 7,1) ="L", "L", "")</f>
        <v>04</v>
      </c>
      <c r="Q1043" s="2" t="str">
        <f>VLOOKUP(Table1[[#This Row],[Code Product Name]], ProductNameTable[], 3, FALSE)</f>
        <v>Male</v>
      </c>
      <c r="R1043" s="2" t="str">
        <f>VLOOKUP(Table1[[#This Row],[Code Product Print]], ProductPrintTable[], 3, FALSE)</f>
        <v>Female</v>
      </c>
      <c r="S1043" s="2"/>
    </row>
    <row r="1044" spans="1:19" ht="15" x14ac:dyDescent="0.2">
      <c r="A1044" t="s">
        <v>615</v>
      </c>
      <c r="B1044" t="b">
        <v>1</v>
      </c>
      <c r="C1044" t="b">
        <v>0</v>
      </c>
      <c r="D1044" t="s">
        <v>616</v>
      </c>
      <c r="F1044">
        <v>25</v>
      </c>
      <c r="H1044" t="str">
        <f>VLOOKUP(Table1[[#This Row],[Code Product Line]],ProductLineTable[], 2,FALSE)</f>
        <v>Underwear</v>
      </c>
      <c r="I1044" t="str">
        <f>VLOOKUP(Table1[[#This Row],[Code Product Name]], ProductNameTable[], 2, FALSE)</f>
        <v>Liddle Briefs Male</v>
      </c>
      <c r="J1044" t="str">
        <f>VLOOKUP(Table1[[#This Row],[Code Product Print]], ProductPrintTable[], 2, FALSE)</f>
        <v>ABC</v>
      </c>
      <c r="K1044" s="2" t="str">
        <f>VLOOKUP(MID(Table1[[#This Row],[SKU]],5,2)&amp;IF(MID(Table1[[#This Row],[SKU]], 7,1) ="L", "L", ""), ProductSizeTable[], 2, FALSE)</f>
        <v>XXL</v>
      </c>
      <c r="L1044" s="2" t="b">
        <f>IF(Table1[[#This Row],[Gender Product Name]] = "Neutral", Table1[[#This Row],[Gender Product Print]])</f>
        <v>0</v>
      </c>
      <c r="M1044" s="2" t="str">
        <f>LEFT(Table1[[#This Row],[SKU]], 2)</f>
        <v>03</v>
      </c>
      <c r="N1044" s="2" t="str">
        <f>LEFT(Table1[[#This Row],[SKU]], 4)</f>
        <v>0304</v>
      </c>
      <c r="O1044" s="2" t="str">
        <f>MID(Table1[[#This Row],[SKU]],IF(MID(Table1[[#This Row],[SKU]], 7,1) ="L", 8, 7),2)</f>
        <v>AB</v>
      </c>
      <c r="P1044" s="2" t="str">
        <f>MID(Table1[[#This Row],[SKU]],5,2)&amp;IF(MID(Table1[[#This Row],[SKU]], 7,1) ="L", "L", "")</f>
        <v>05</v>
      </c>
      <c r="Q1044" s="2" t="str">
        <f>VLOOKUP(Table1[[#This Row],[Code Product Name]], ProductNameTable[], 3, FALSE)</f>
        <v>Male</v>
      </c>
      <c r="R1044" s="2" t="str">
        <f>VLOOKUP(Table1[[#This Row],[Code Product Print]], ProductPrintTable[], 3, FALSE)</f>
        <v>Neutral</v>
      </c>
      <c r="S1044" s="2"/>
    </row>
    <row r="1045" spans="1:19" ht="15" x14ac:dyDescent="0.2">
      <c r="A1045" t="s">
        <v>617</v>
      </c>
      <c r="B1045" t="b">
        <v>1</v>
      </c>
      <c r="C1045" t="b">
        <v>0</v>
      </c>
      <c r="D1045" t="s">
        <v>618</v>
      </c>
      <c r="F1045">
        <v>25</v>
      </c>
      <c r="H1045" t="str">
        <f>VLOOKUP(Table1[[#This Row],[Code Product Line]],ProductLineTable[], 2,FALSE)</f>
        <v>Underwear</v>
      </c>
      <c r="I1045" t="str">
        <f>VLOOKUP(Table1[[#This Row],[Code Product Name]], ProductNameTable[], 2, FALSE)</f>
        <v>Liddle Briefs Male</v>
      </c>
      <c r="J1045" t="str">
        <f>VLOOKUP(Table1[[#This Row],[Code Product Print]], ProductPrintTable[], 2, FALSE)</f>
        <v>Cammies</v>
      </c>
      <c r="K1045" s="2" t="str">
        <f>VLOOKUP(MID(Table1[[#This Row],[SKU]],5,2)&amp;IF(MID(Table1[[#This Row],[SKU]], 7,1) ="L", "L", ""), ProductSizeTable[], 2, FALSE)</f>
        <v>XXL</v>
      </c>
      <c r="L1045" s="2" t="b">
        <f>IF(Table1[[#This Row],[Gender Product Name]] = "Neutral", Table1[[#This Row],[Gender Product Print]])</f>
        <v>0</v>
      </c>
      <c r="M1045" s="2" t="str">
        <f>LEFT(Table1[[#This Row],[SKU]], 2)</f>
        <v>03</v>
      </c>
      <c r="N1045" s="2" t="str">
        <f>LEFT(Table1[[#This Row],[SKU]], 4)</f>
        <v>0304</v>
      </c>
      <c r="O1045" s="2" t="str">
        <f>MID(Table1[[#This Row],[SKU]],IF(MID(Table1[[#This Row],[SKU]], 7,1) ="L", 8, 7),2)</f>
        <v>CA</v>
      </c>
      <c r="P1045" s="2" t="str">
        <f>MID(Table1[[#This Row],[SKU]],5,2)&amp;IF(MID(Table1[[#This Row],[SKU]], 7,1) ="L", "L", "")</f>
        <v>05</v>
      </c>
      <c r="Q1045" s="2" t="str">
        <f>VLOOKUP(Table1[[#This Row],[Code Product Name]], ProductNameTable[], 3, FALSE)</f>
        <v>Male</v>
      </c>
      <c r="R1045" s="2" t="str">
        <f>VLOOKUP(Table1[[#This Row],[Code Product Print]], ProductPrintTable[], 3, FALSE)</f>
        <v>Neutral</v>
      </c>
      <c r="S1045" s="2"/>
    </row>
    <row r="1046" spans="1:19" ht="15" x14ac:dyDescent="0.2">
      <c r="A1046" t="s">
        <v>619</v>
      </c>
      <c r="B1046" t="b">
        <v>1</v>
      </c>
      <c r="C1046" t="b">
        <v>0</v>
      </c>
      <c r="D1046" t="s">
        <v>620</v>
      </c>
      <c r="H1046" t="str">
        <f>VLOOKUP(Table1[[#This Row],[Code Product Line]],ProductLineTable[], 2,FALSE)</f>
        <v>Underwear</v>
      </c>
      <c r="I1046" t="str">
        <f>VLOOKUP(Table1[[#This Row],[Code Product Name]], ProductNameTable[], 2, FALSE)</f>
        <v>Liddle Briefs Male</v>
      </c>
      <c r="J1046" t="str">
        <f>VLOOKUP(Table1[[#This Row],[Code Product Print]], ProductPrintTable[], 2, FALSE)</f>
        <v>Camelot</v>
      </c>
      <c r="K1046" s="2" t="str">
        <f>VLOOKUP(MID(Table1[[#This Row],[SKU]],5,2)&amp;IF(MID(Table1[[#This Row],[SKU]], 7,1) ="L", "L", ""), ProductSizeTable[], 2, FALSE)</f>
        <v>XXL</v>
      </c>
      <c r="L1046" s="2" t="b">
        <f>IF(Table1[[#This Row],[Gender Product Name]] = "Neutral", Table1[[#This Row],[Gender Product Print]])</f>
        <v>0</v>
      </c>
      <c r="M1046" s="2" t="str">
        <f>LEFT(Table1[[#This Row],[SKU]], 2)</f>
        <v>03</v>
      </c>
      <c r="N1046" s="2" t="str">
        <f>LEFT(Table1[[#This Row],[SKU]], 4)</f>
        <v>0304</v>
      </c>
      <c r="O1046" s="2" t="str">
        <f>MID(Table1[[#This Row],[SKU]],IF(MID(Table1[[#This Row],[SKU]], 7,1) ="L", 8, 7),2)</f>
        <v>CL</v>
      </c>
      <c r="P1046" s="2" t="str">
        <f>MID(Table1[[#This Row],[SKU]],5,2)&amp;IF(MID(Table1[[#This Row],[SKU]], 7,1) ="L", "L", "")</f>
        <v>05</v>
      </c>
      <c r="Q1046" s="2" t="str">
        <f>VLOOKUP(Table1[[#This Row],[Code Product Name]], ProductNameTable[], 3, FALSE)</f>
        <v>Male</v>
      </c>
      <c r="R1046" s="2" t="str">
        <f>VLOOKUP(Table1[[#This Row],[Code Product Print]], ProductPrintTable[], 3, FALSE)</f>
        <v>Neutral</v>
      </c>
      <c r="S1046" s="2"/>
    </row>
    <row r="1047" spans="1:19" ht="15" x14ac:dyDescent="0.2">
      <c r="A1047" t="s">
        <v>621</v>
      </c>
      <c r="B1047" t="b">
        <v>1</v>
      </c>
      <c r="C1047" t="b">
        <v>0</v>
      </c>
      <c r="D1047" t="s">
        <v>620</v>
      </c>
      <c r="H1047" t="str">
        <f>VLOOKUP(Table1[[#This Row],[Code Product Line]],ProductLineTable[], 2,FALSE)</f>
        <v>Underwear</v>
      </c>
      <c r="I1047" t="str">
        <f>VLOOKUP(Table1[[#This Row],[Code Product Name]], ProductNameTable[], 2, FALSE)</f>
        <v>Liddle Briefs Male</v>
      </c>
      <c r="J1047" t="str">
        <f>VLOOKUP(Table1[[#This Row],[Code Product Print]], ProductPrintTable[], 2, FALSE)</f>
        <v>Camelot</v>
      </c>
      <c r="K1047" s="2" t="str">
        <f>VLOOKUP(MID(Table1[[#This Row],[SKU]],5,2)&amp;IF(MID(Table1[[#This Row],[SKU]], 7,1) ="L", "L", ""), ProductSizeTable[], 2, FALSE)</f>
        <v>XXL</v>
      </c>
      <c r="L1047" s="2" t="b">
        <f>IF(Table1[[#This Row],[Gender Product Name]] = "Neutral", Table1[[#This Row],[Gender Product Print]])</f>
        <v>0</v>
      </c>
      <c r="M1047" s="2" t="str">
        <f>LEFT(Table1[[#This Row],[SKU]], 2)</f>
        <v>03</v>
      </c>
      <c r="N1047" s="2" t="str">
        <f>LEFT(Table1[[#This Row],[SKU]], 4)</f>
        <v>0304</v>
      </c>
      <c r="O1047" s="2" t="str">
        <f>MID(Table1[[#This Row],[SKU]],IF(MID(Table1[[#This Row],[SKU]], 7,1) ="L", 8, 7),2)</f>
        <v>CL</v>
      </c>
      <c r="P1047" s="2" t="str">
        <f>MID(Table1[[#This Row],[SKU]],5,2)&amp;IF(MID(Table1[[#This Row],[SKU]], 7,1) ="L", "L", "")</f>
        <v>05</v>
      </c>
      <c r="Q1047" s="2" t="str">
        <f>VLOOKUP(Table1[[#This Row],[Code Product Name]], ProductNameTable[], 3, FALSE)</f>
        <v>Male</v>
      </c>
      <c r="R1047" s="2" t="str">
        <f>VLOOKUP(Table1[[#This Row],[Code Product Print]], ProductPrintTable[], 3, FALSE)</f>
        <v>Neutral</v>
      </c>
      <c r="S1047" s="2"/>
    </row>
    <row r="1048" spans="1:19" ht="15" x14ac:dyDescent="0.2">
      <c r="A1048" t="s">
        <v>622</v>
      </c>
      <c r="B1048" t="b">
        <v>1</v>
      </c>
      <c r="C1048" t="b">
        <v>0</v>
      </c>
      <c r="D1048" t="s">
        <v>623</v>
      </c>
      <c r="F1048">
        <v>25</v>
      </c>
      <c r="H1048" t="str">
        <f>VLOOKUP(Table1[[#This Row],[Code Product Line]],ProductLineTable[], 2,FALSE)</f>
        <v>Underwear</v>
      </c>
      <c r="I1048" t="str">
        <f>VLOOKUP(Table1[[#This Row],[Code Product Name]], ProductNameTable[], 2, FALSE)</f>
        <v>Liddle Briefs Male</v>
      </c>
      <c r="J1048" t="str">
        <f>VLOOKUP(Table1[[#This Row],[Code Product Print]], ProductPrintTable[], 2, FALSE)</f>
        <v>Cammies Pink</v>
      </c>
      <c r="K1048" s="2" t="str">
        <f>VLOOKUP(MID(Table1[[#This Row],[SKU]],5,2)&amp;IF(MID(Table1[[#This Row],[SKU]], 7,1) ="L", "L", ""), ProductSizeTable[], 2, FALSE)</f>
        <v>XXL</v>
      </c>
      <c r="L1048" s="2" t="b">
        <f>IF(Table1[[#This Row],[Gender Product Name]] = "Neutral", Table1[[#This Row],[Gender Product Print]])</f>
        <v>0</v>
      </c>
      <c r="M1048" s="2" t="str">
        <f>LEFT(Table1[[#This Row],[SKU]], 2)</f>
        <v>03</v>
      </c>
      <c r="N1048" s="2" t="str">
        <f>LEFT(Table1[[#This Row],[SKU]], 4)</f>
        <v>0304</v>
      </c>
      <c r="O1048" s="2" t="str">
        <f>MID(Table1[[#This Row],[SKU]],IF(MID(Table1[[#This Row],[SKU]], 7,1) ="L", 8, 7),2)</f>
        <v>CP</v>
      </c>
      <c r="P1048" s="2" t="str">
        <f>MID(Table1[[#This Row],[SKU]],5,2)&amp;IF(MID(Table1[[#This Row],[SKU]], 7,1) ="L", "L", "")</f>
        <v>05</v>
      </c>
      <c r="Q1048" s="2" t="str">
        <f>VLOOKUP(Table1[[#This Row],[Code Product Name]], ProductNameTable[], 3, FALSE)</f>
        <v>Male</v>
      </c>
      <c r="R1048" s="2" t="str">
        <f>VLOOKUP(Table1[[#This Row],[Code Product Print]], ProductPrintTable[], 3, FALSE)</f>
        <v>Female</v>
      </c>
      <c r="S1048" s="2"/>
    </row>
    <row r="1049" spans="1:19" ht="15" x14ac:dyDescent="0.2">
      <c r="A1049" t="s">
        <v>624</v>
      </c>
      <c r="B1049" t="b">
        <v>1</v>
      </c>
      <c r="C1049" t="b">
        <v>0</v>
      </c>
      <c r="D1049" t="s">
        <v>625</v>
      </c>
      <c r="F1049">
        <v>25</v>
      </c>
      <c r="H1049" t="str">
        <f>VLOOKUP(Table1[[#This Row],[Code Product Line]],ProductLineTable[], 2,FALSE)</f>
        <v>Underwear</v>
      </c>
      <c r="I1049" t="str">
        <f>VLOOKUP(Table1[[#This Row],[Code Product Name]], ProductNameTable[], 2, FALSE)</f>
        <v>Liddle Briefs Male</v>
      </c>
      <c r="J1049" t="str">
        <f>VLOOKUP(Table1[[#This Row],[Code Product Print]], ProductPrintTable[], 2, FALSE)</f>
        <v>Galactic</v>
      </c>
      <c r="K1049" s="2" t="str">
        <f>VLOOKUP(MID(Table1[[#This Row],[SKU]],5,2)&amp;IF(MID(Table1[[#This Row],[SKU]], 7,1) ="L", "L", ""), ProductSizeTable[], 2, FALSE)</f>
        <v>XXL</v>
      </c>
      <c r="L1049" s="2" t="b">
        <f>IF(Table1[[#This Row],[Gender Product Name]] = "Neutral", Table1[[#This Row],[Gender Product Print]])</f>
        <v>0</v>
      </c>
      <c r="M1049" s="2" t="str">
        <f>LEFT(Table1[[#This Row],[SKU]], 2)</f>
        <v>03</v>
      </c>
      <c r="N1049" s="2" t="str">
        <f>LEFT(Table1[[#This Row],[SKU]], 4)</f>
        <v>0304</v>
      </c>
      <c r="O1049" s="2" t="str">
        <f>MID(Table1[[#This Row],[SKU]],IF(MID(Table1[[#This Row],[SKU]], 7,1) ="L", 8, 7),2)</f>
        <v>GA</v>
      </c>
      <c r="P1049" s="2" t="str">
        <f>MID(Table1[[#This Row],[SKU]],5,2)&amp;IF(MID(Table1[[#This Row],[SKU]], 7,1) ="L", "L", "")</f>
        <v>05</v>
      </c>
      <c r="Q1049" s="2" t="str">
        <f>VLOOKUP(Table1[[#This Row],[Code Product Name]], ProductNameTable[], 3, FALSE)</f>
        <v>Male</v>
      </c>
      <c r="R1049" s="2" t="str">
        <f>VLOOKUP(Table1[[#This Row],[Code Product Print]], ProductPrintTable[], 3, FALSE)</f>
        <v>Neutral</v>
      </c>
      <c r="S1049" s="2"/>
    </row>
    <row r="1050" spans="1:19" ht="15" x14ac:dyDescent="0.2">
      <c r="A1050" t="s">
        <v>626</v>
      </c>
      <c r="B1050" t="b">
        <v>1</v>
      </c>
      <c r="C1050" t="b">
        <v>0</v>
      </c>
      <c r="D1050" t="s">
        <v>627</v>
      </c>
      <c r="F1050">
        <v>25</v>
      </c>
      <c r="H1050" t="str">
        <f>VLOOKUP(Table1[[#This Row],[Code Product Line]],ProductLineTable[], 2,FALSE)</f>
        <v>Underwear</v>
      </c>
      <c r="I1050" t="str">
        <f>VLOOKUP(Table1[[#This Row],[Code Product Name]], ProductNameTable[], 2, FALSE)</f>
        <v>Liddle Briefs Male</v>
      </c>
      <c r="J1050" t="str">
        <f>VLOOKUP(Table1[[#This Row],[Code Product Print]], ProductPrintTable[], 2, FALSE)</f>
        <v>Metro</v>
      </c>
      <c r="K1050" s="2" t="str">
        <f>VLOOKUP(MID(Table1[[#This Row],[SKU]],5,2)&amp;IF(MID(Table1[[#This Row],[SKU]], 7,1) ="L", "L", ""), ProductSizeTable[], 2, FALSE)</f>
        <v>XXL</v>
      </c>
      <c r="L1050" s="2" t="b">
        <f>IF(Table1[[#This Row],[Gender Product Name]] = "Neutral", Table1[[#This Row],[Gender Product Print]])</f>
        <v>0</v>
      </c>
      <c r="M1050" s="2" t="str">
        <f>LEFT(Table1[[#This Row],[SKU]], 2)</f>
        <v>03</v>
      </c>
      <c r="N1050" s="2" t="str">
        <f>LEFT(Table1[[#This Row],[SKU]], 4)</f>
        <v>0304</v>
      </c>
      <c r="O1050" s="2" t="str">
        <f>MID(Table1[[#This Row],[SKU]],IF(MID(Table1[[#This Row],[SKU]], 7,1) ="L", 8, 7),2)</f>
        <v>ME</v>
      </c>
      <c r="P1050" s="2" t="str">
        <f>MID(Table1[[#This Row],[SKU]],5,2)&amp;IF(MID(Table1[[#This Row],[SKU]], 7,1) ="L", "L", "")</f>
        <v>05</v>
      </c>
      <c r="Q1050" s="2" t="str">
        <f>VLOOKUP(Table1[[#This Row],[Code Product Name]], ProductNameTable[], 3, FALSE)</f>
        <v>Male</v>
      </c>
      <c r="R1050" s="2" t="str">
        <f>VLOOKUP(Table1[[#This Row],[Code Product Print]], ProductPrintTable[], 3, FALSE)</f>
        <v>Neutral</v>
      </c>
      <c r="S1050" s="2"/>
    </row>
    <row r="1051" spans="1:19" ht="15" x14ac:dyDescent="0.2">
      <c r="A1051" t="s">
        <v>628</v>
      </c>
      <c r="B1051" t="b">
        <v>1</v>
      </c>
      <c r="C1051" t="b">
        <v>0</v>
      </c>
      <c r="D1051" t="s">
        <v>629</v>
      </c>
      <c r="H1051" t="str">
        <f>VLOOKUP(Table1[[#This Row],[Code Product Line]],ProductLineTable[], 2,FALSE)</f>
        <v>Underwear</v>
      </c>
      <c r="I1051" t="str">
        <f>VLOOKUP(Table1[[#This Row],[Code Product Name]], ProductNameTable[], 2, FALSE)</f>
        <v>Liddle Briefs Male</v>
      </c>
      <c r="J1051" t="str">
        <f>VLOOKUP(Table1[[#This Row],[Code Product Print]], ProductPrintTable[], 2, FALSE)</f>
        <v>Overnights</v>
      </c>
      <c r="K1051" s="2" t="str">
        <f>VLOOKUP(MID(Table1[[#This Row],[SKU]],5,2)&amp;IF(MID(Table1[[#This Row],[SKU]], 7,1) ="L", "L", ""), ProductSizeTable[], 2, FALSE)</f>
        <v>XXL</v>
      </c>
      <c r="L1051" s="2" t="b">
        <f>IF(Table1[[#This Row],[Gender Product Name]] = "Neutral", Table1[[#This Row],[Gender Product Print]])</f>
        <v>0</v>
      </c>
      <c r="M1051" s="2" t="str">
        <f>LEFT(Table1[[#This Row],[SKU]], 2)</f>
        <v>03</v>
      </c>
      <c r="N1051" s="2" t="str">
        <f>LEFT(Table1[[#This Row],[SKU]], 4)</f>
        <v>0304</v>
      </c>
      <c r="O1051" s="2" t="str">
        <f>MID(Table1[[#This Row],[SKU]],IF(MID(Table1[[#This Row],[SKU]], 7,1) ="L", 8, 7),2)</f>
        <v>ON</v>
      </c>
      <c r="P1051" s="2" t="str">
        <f>MID(Table1[[#This Row],[SKU]],5,2)&amp;IF(MID(Table1[[#This Row],[SKU]], 7,1) ="L", "L", "")</f>
        <v>05</v>
      </c>
      <c r="Q1051" s="2" t="str">
        <f>VLOOKUP(Table1[[#This Row],[Code Product Name]], ProductNameTable[], 3, FALSE)</f>
        <v>Male</v>
      </c>
      <c r="R1051" s="2" t="str">
        <f>VLOOKUP(Table1[[#This Row],[Code Product Print]], ProductPrintTable[], 3, FALSE)</f>
        <v>Neutral</v>
      </c>
      <c r="S1051" s="2"/>
    </row>
    <row r="1052" spans="1:19" ht="15" x14ac:dyDescent="0.2">
      <c r="A1052" t="s">
        <v>630</v>
      </c>
      <c r="B1052" t="b">
        <v>1</v>
      </c>
      <c r="C1052" t="b">
        <v>0</v>
      </c>
      <c r="D1052" t="s">
        <v>631</v>
      </c>
      <c r="F1052">
        <v>25</v>
      </c>
      <c r="H1052" t="str">
        <f>VLOOKUP(Table1[[#This Row],[Code Product Line]],ProductLineTable[], 2,FALSE)</f>
        <v>Underwear</v>
      </c>
      <c r="I1052" t="str">
        <f>VLOOKUP(Table1[[#This Row],[Code Product Name]], ProductNameTable[], 2, FALSE)</f>
        <v>Liddle Briefs Male</v>
      </c>
      <c r="J1052" t="str">
        <f>VLOOKUP(Table1[[#This Row],[Code Product Print]], ProductPrintTable[], 2, FALSE)</f>
        <v>Puppers</v>
      </c>
      <c r="K1052" s="2" t="str">
        <f>VLOOKUP(MID(Table1[[#This Row],[SKU]],5,2)&amp;IF(MID(Table1[[#This Row],[SKU]], 7,1) ="L", "L", ""), ProductSizeTable[], 2, FALSE)</f>
        <v>XXL</v>
      </c>
      <c r="L1052" s="2" t="b">
        <f>IF(Table1[[#This Row],[Gender Product Name]] = "Neutral", Table1[[#This Row],[Gender Product Print]])</f>
        <v>0</v>
      </c>
      <c r="M1052" s="2" t="str">
        <f>LEFT(Table1[[#This Row],[SKU]], 2)</f>
        <v>03</v>
      </c>
      <c r="N1052" s="2" t="str">
        <f>LEFT(Table1[[#This Row],[SKU]], 4)</f>
        <v>0304</v>
      </c>
      <c r="O1052" s="2" t="str">
        <f>MID(Table1[[#This Row],[SKU]],IF(MID(Table1[[#This Row],[SKU]], 7,1) ="L", 8, 7),2)</f>
        <v>PU</v>
      </c>
      <c r="P1052" s="2" t="str">
        <f>MID(Table1[[#This Row],[SKU]],5,2)&amp;IF(MID(Table1[[#This Row],[SKU]], 7,1) ="L", "L", "")</f>
        <v>05</v>
      </c>
      <c r="Q1052" s="2" t="str">
        <f>VLOOKUP(Table1[[#This Row],[Code Product Name]], ProductNameTable[], 3, FALSE)</f>
        <v>Male</v>
      </c>
      <c r="R1052" s="2" t="str">
        <f>VLOOKUP(Table1[[#This Row],[Code Product Print]], ProductPrintTable[], 3, FALSE)</f>
        <v>Neutral</v>
      </c>
      <c r="S1052" s="2"/>
    </row>
    <row r="1053" spans="1:19" ht="15" x14ac:dyDescent="0.2">
      <c r="A1053" t="s">
        <v>632</v>
      </c>
      <c r="B1053" t="b">
        <v>1</v>
      </c>
      <c r="C1053" t="b">
        <v>0</v>
      </c>
      <c r="D1053" t="s">
        <v>633</v>
      </c>
      <c r="F1053">
        <v>25</v>
      </c>
      <c r="H1053" t="str">
        <f>VLOOKUP(Table1[[#This Row],[Code Product Line]],ProductLineTable[], 2,FALSE)</f>
        <v>Underwear</v>
      </c>
      <c r="I1053" t="str">
        <f>VLOOKUP(Table1[[#This Row],[Code Product Name]], ProductNameTable[], 2, FALSE)</f>
        <v>Liddle Briefs Male</v>
      </c>
      <c r="J1053" t="str">
        <f>VLOOKUP(Table1[[#This Row],[Code Product Print]], ProductPrintTable[], 2, FALSE)</f>
        <v>Rawrs</v>
      </c>
      <c r="K1053" s="2" t="str">
        <f>VLOOKUP(MID(Table1[[#This Row],[SKU]],5,2)&amp;IF(MID(Table1[[#This Row],[SKU]], 7,1) ="L", "L", ""), ProductSizeTable[], 2, FALSE)</f>
        <v>XXL</v>
      </c>
      <c r="L1053" s="2" t="b">
        <f>IF(Table1[[#This Row],[Gender Product Name]] = "Neutral", Table1[[#This Row],[Gender Product Print]])</f>
        <v>0</v>
      </c>
      <c r="M1053" s="2" t="str">
        <f>LEFT(Table1[[#This Row],[SKU]], 2)</f>
        <v>03</v>
      </c>
      <c r="N1053" s="2" t="str">
        <f>LEFT(Table1[[#This Row],[SKU]], 4)</f>
        <v>0304</v>
      </c>
      <c r="O1053" s="2" t="str">
        <f>MID(Table1[[#This Row],[SKU]],IF(MID(Table1[[#This Row],[SKU]], 7,1) ="L", 8, 7),2)</f>
        <v>RA</v>
      </c>
      <c r="P1053" s="2" t="str">
        <f>MID(Table1[[#This Row],[SKU]],5,2)&amp;IF(MID(Table1[[#This Row],[SKU]], 7,1) ="L", "L", "")</f>
        <v>05</v>
      </c>
      <c r="Q1053" s="2" t="str">
        <f>VLOOKUP(Table1[[#This Row],[Code Product Name]], ProductNameTable[], 3, FALSE)</f>
        <v>Male</v>
      </c>
      <c r="R1053" s="2" t="str">
        <f>VLOOKUP(Table1[[#This Row],[Code Product Print]], ProductPrintTable[], 3, FALSE)</f>
        <v>Neutral</v>
      </c>
      <c r="S1053" s="2"/>
    </row>
    <row r="1054" spans="1:19" ht="15" x14ac:dyDescent="0.2">
      <c r="A1054" t="s">
        <v>634</v>
      </c>
      <c r="B1054" t="b">
        <v>1</v>
      </c>
      <c r="C1054" t="b">
        <v>0</v>
      </c>
      <c r="D1054" t="s">
        <v>635</v>
      </c>
      <c r="F1054">
        <v>25</v>
      </c>
      <c r="H1054" t="str">
        <f>VLOOKUP(Table1[[#This Row],[Code Product Line]],ProductLineTable[], 2,FALSE)</f>
        <v>Underwear</v>
      </c>
      <c r="I1054" t="str">
        <f>VLOOKUP(Table1[[#This Row],[Code Product Name]], ProductNameTable[], 2, FALSE)</f>
        <v>Liddle Briefs Male</v>
      </c>
      <c r="J1054" t="str">
        <f>VLOOKUP(Table1[[#This Row],[Code Product Print]], ProductPrintTable[], 2, FALSE)</f>
        <v>Sea Creatures</v>
      </c>
      <c r="K1054" s="2" t="str">
        <f>VLOOKUP(MID(Table1[[#This Row],[SKU]],5,2)&amp;IF(MID(Table1[[#This Row],[SKU]], 7,1) ="L", "L", ""), ProductSizeTable[], 2, FALSE)</f>
        <v>XXL</v>
      </c>
      <c r="L1054" s="2" t="b">
        <f>IF(Table1[[#This Row],[Gender Product Name]] = "Neutral", Table1[[#This Row],[Gender Product Print]])</f>
        <v>0</v>
      </c>
      <c r="M1054" s="2" t="str">
        <f>LEFT(Table1[[#This Row],[SKU]], 2)</f>
        <v>03</v>
      </c>
      <c r="N1054" s="2" t="str">
        <f>LEFT(Table1[[#This Row],[SKU]], 4)</f>
        <v>0304</v>
      </c>
      <c r="O1054" s="2" t="str">
        <f>MID(Table1[[#This Row],[SKU]],IF(MID(Table1[[#This Row],[SKU]], 7,1) ="L", 8, 7),2)</f>
        <v>SC</v>
      </c>
      <c r="P1054" s="2" t="str">
        <f>MID(Table1[[#This Row],[SKU]],5,2)&amp;IF(MID(Table1[[#This Row],[SKU]], 7,1) ="L", "L", "")</f>
        <v>05</v>
      </c>
      <c r="Q1054" s="2" t="str">
        <f>VLOOKUP(Table1[[#This Row],[Code Product Name]], ProductNameTable[], 3, FALSE)</f>
        <v>Male</v>
      </c>
      <c r="R1054" s="2" t="str">
        <f>VLOOKUP(Table1[[#This Row],[Code Product Print]], ProductPrintTable[], 3, FALSE)</f>
        <v>Neutral</v>
      </c>
      <c r="S1054" s="2"/>
    </row>
    <row r="1055" spans="1:19" ht="15" x14ac:dyDescent="0.2">
      <c r="A1055" t="s">
        <v>636</v>
      </c>
      <c r="B1055" t="b">
        <v>1</v>
      </c>
      <c r="C1055" t="b">
        <v>0</v>
      </c>
      <c r="D1055" t="s">
        <v>637</v>
      </c>
      <c r="F1055">
        <v>25</v>
      </c>
      <c r="H1055" t="str">
        <f>VLOOKUP(Table1[[#This Row],[Code Product Line]],ProductLineTable[], 2,FALSE)</f>
        <v>Underwear</v>
      </c>
      <c r="I1055" t="str">
        <f>VLOOKUP(Table1[[#This Row],[Code Product Name]], ProductNameTable[], 2, FALSE)</f>
        <v>Liddle Briefs Male</v>
      </c>
      <c r="J1055" t="str">
        <f>VLOOKUP(Table1[[#This Row],[Code Product Print]], ProductPrintTable[], 2, FALSE)</f>
        <v>Unicorns</v>
      </c>
      <c r="K1055" s="2" t="str">
        <f>VLOOKUP(MID(Table1[[#This Row],[SKU]],5,2)&amp;IF(MID(Table1[[#This Row],[SKU]], 7,1) ="L", "L", ""), ProductSizeTable[], 2, FALSE)</f>
        <v>XXL</v>
      </c>
      <c r="L1055" s="2" t="b">
        <f>IF(Table1[[#This Row],[Gender Product Name]] = "Neutral", Table1[[#This Row],[Gender Product Print]])</f>
        <v>0</v>
      </c>
      <c r="M1055" s="2" t="str">
        <f>LEFT(Table1[[#This Row],[SKU]], 2)</f>
        <v>03</v>
      </c>
      <c r="N1055" s="2" t="str">
        <f>LEFT(Table1[[#This Row],[SKU]], 4)</f>
        <v>0304</v>
      </c>
      <c r="O1055" s="2" t="str">
        <f>MID(Table1[[#This Row],[SKU]],IF(MID(Table1[[#This Row],[SKU]], 7,1) ="L", 8, 7),2)</f>
        <v>UN</v>
      </c>
      <c r="P1055" s="2" t="str">
        <f>MID(Table1[[#This Row],[SKU]],5,2)&amp;IF(MID(Table1[[#This Row],[SKU]], 7,1) ="L", "L", "")</f>
        <v>05</v>
      </c>
      <c r="Q1055" s="2" t="str">
        <f>VLOOKUP(Table1[[#This Row],[Code Product Name]], ProductNameTable[], 3, FALSE)</f>
        <v>Male</v>
      </c>
      <c r="R1055" s="2" t="str">
        <f>VLOOKUP(Table1[[#This Row],[Code Product Print]], ProductPrintTable[], 3, FALSE)</f>
        <v>Female</v>
      </c>
      <c r="S1055" s="2"/>
    </row>
    <row r="1056" spans="1:19" ht="15" x14ac:dyDescent="0.2">
      <c r="A1056" t="s">
        <v>638</v>
      </c>
      <c r="B1056" t="b">
        <v>1</v>
      </c>
      <c r="C1056" t="b">
        <v>0</v>
      </c>
      <c r="D1056" t="s">
        <v>639</v>
      </c>
      <c r="F1056">
        <v>25</v>
      </c>
      <c r="H1056" t="str">
        <f>VLOOKUP(Table1[[#This Row],[Code Product Line]],ProductLineTable[], 2,FALSE)</f>
        <v>Underwear</v>
      </c>
      <c r="I1056" t="str">
        <f>VLOOKUP(Table1[[#This Row],[Code Product Name]], ProductNameTable[], 2, FALSE)</f>
        <v>Liddle Briefs Female</v>
      </c>
      <c r="J1056" t="str">
        <f>VLOOKUP(Table1[[#This Row],[Code Product Print]], ProductPrintTable[], 2, FALSE)</f>
        <v>ABC</v>
      </c>
      <c r="K1056" s="2" t="str">
        <f>VLOOKUP(MID(Table1[[#This Row],[SKU]],5,2)&amp;IF(MID(Table1[[#This Row],[SKU]], 7,1) ="L", "L", ""), ProductSizeTable[], 2, FALSE)</f>
        <v>Small</v>
      </c>
      <c r="L1056" s="2" t="b">
        <f>IF(Table1[[#This Row],[Gender Product Name]] = "Neutral", Table1[[#This Row],[Gender Product Print]])</f>
        <v>0</v>
      </c>
      <c r="M1056" s="2" t="str">
        <f>LEFT(Table1[[#This Row],[SKU]], 2)</f>
        <v>03</v>
      </c>
      <c r="N1056" s="2" t="str">
        <f>LEFT(Table1[[#This Row],[SKU]], 4)</f>
        <v>0305</v>
      </c>
      <c r="O1056" s="2" t="str">
        <f>MID(Table1[[#This Row],[SKU]],IF(MID(Table1[[#This Row],[SKU]], 7,1) ="L", 8, 7),2)</f>
        <v>AB</v>
      </c>
      <c r="P1056" s="2" t="str">
        <f>MID(Table1[[#This Row],[SKU]],5,2)&amp;IF(MID(Table1[[#This Row],[SKU]], 7,1) ="L", "L", "")</f>
        <v>01</v>
      </c>
      <c r="Q1056" s="2" t="str">
        <f>VLOOKUP(Table1[[#This Row],[Code Product Name]], ProductNameTable[], 3, FALSE)</f>
        <v>Femaile</v>
      </c>
      <c r="R1056" s="2" t="str">
        <f>VLOOKUP(Table1[[#This Row],[Code Product Print]], ProductPrintTable[], 3, FALSE)</f>
        <v>Neutral</v>
      </c>
      <c r="S1056" s="2"/>
    </row>
    <row r="1057" spans="1:19" ht="15" x14ac:dyDescent="0.2">
      <c r="A1057" t="s">
        <v>640</v>
      </c>
      <c r="B1057" t="b">
        <v>1</v>
      </c>
      <c r="C1057" t="b">
        <v>0</v>
      </c>
      <c r="D1057" t="s">
        <v>641</v>
      </c>
      <c r="F1057">
        <v>25</v>
      </c>
      <c r="H1057" t="str">
        <f>VLOOKUP(Table1[[#This Row],[Code Product Line]],ProductLineTable[], 2,FALSE)</f>
        <v>Underwear</v>
      </c>
      <c r="I1057" t="str">
        <f>VLOOKUP(Table1[[#This Row],[Code Product Name]], ProductNameTable[], 2, FALSE)</f>
        <v>Liddle Briefs Female</v>
      </c>
      <c r="J1057" t="str">
        <f>VLOOKUP(Table1[[#This Row],[Code Product Print]], ProductPrintTable[], 2, FALSE)</f>
        <v>Cammies</v>
      </c>
      <c r="K1057" s="2" t="str">
        <f>VLOOKUP(MID(Table1[[#This Row],[SKU]],5,2)&amp;IF(MID(Table1[[#This Row],[SKU]], 7,1) ="L", "L", ""), ProductSizeTable[], 2, FALSE)</f>
        <v>Small</v>
      </c>
      <c r="L1057" s="2" t="b">
        <f>IF(Table1[[#This Row],[Gender Product Name]] = "Neutral", Table1[[#This Row],[Gender Product Print]])</f>
        <v>0</v>
      </c>
      <c r="M1057" s="2" t="str">
        <f>LEFT(Table1[[#This Row],[SKU]], 2)</f>
        <v>03</v>
      </c>
      <c r="N1057" s="2" t="str">
        <f>LEFT(Table1[[#This Row],[SKU]], 4)</f>
        <v>0305</v>
      </c>
      <c r="O1057" s="2" t="str">
        <f>MID(Table1[[#This Row],[SKU]],IF(MID(Table1[[#This Row],[SKU]], 7,1) ="L", 8, 7),2)</f>
        <v>CA</v>
      </c>
      <c r="P1057" s="2" t="str">
        <f>MID(Table1[[#This Row],[SKU]],5,2)&amp;IF(MID(Table1[[#This Row],[SKU]], 7,1) ="L", "L", "")</f>
        <v>01</v>
      </c>
      <c r="Q1057" s="2" t="str">
        <f>VLOOKUP(Table1[[#This Row],[Code Product Name]], ProductNameTable[], 3, FALSE)</f>
        <v>Femaile</v>
      </c>
      <c r="R1057" s="2" t="str">
        <f>VLOOKUP(Table1[[#This Row],[Code Product Print]], ProductPrintTable[], 3, FALSE)</f>
        <v>Neutral</v>
      </c>
      <c r="S1057" s="2"/>
    </row>
    <row r="1058" spans="1:19" ht="15" x14ac:dyDescent="0.2">
      <c r="A1058" t="s">
        <v>642</v>
      </c>
      <c r="B1058" t="b">
        <v>1</v>
      </c>
      <c r="C1058" t="b">
        <v>0</v>
      </c>
      <c r="D1058" t="s">
        <v>643</v>
      </c>
      <c r="H1058" t="str">
        <f>VLOOKUP(Table1[[#This Row],[Code Product Line]],ProductLineTable[], 2,FALSE)</f>
        <v>Underwear</v>
      </c>
      <c r="I1058" t="str">
        <f>VLOOKUP(Table1[[#This Row],[Code Product Name]], ProductNameTable[], 2, FALSE)</f>
        <v>Liddle Briefs Female</v>
      </c>
      <c r="J1058" t="str">
        <f>VLOOKUP(Table1[[#This Row],[Code Product Print]], ProductPrintTable[], 2, FALSE)</f>
        <v>Camelot</v>
      </c>
      <c r="K1058" s="2" t="str">
        <f>VLOOKUP(MID(Table1[[#This Row],[SKU]],5,2)&amp;IF(MID(Table1[[#This Row],[SKU]], 7,1) ="L", "L", ""), ProductSizeTable[], 2, FALSE)</f>
        <v>Small</v>
      </c>
      <c r="L1058" s="2" t="b">
        <f>IF(Table1[[#This Row],[Gender Product Name]] = "Neutral", Table1[[#This Row],[Gender Product Print]])</f>
        <v>0</v>
      </c>
      <c r="M1058" s="2" t="str">
        <f>LEFT(Table1[[#This Row],[SKU]], 2)</f>
        <v>03</v>
      </c>
      <c r="N1058" s="2" t="str">
        <f>LEFT(Table1[[#This Row],[SKU]], 4)</f>
        <v>0305</v>
      </c>
      <c r="O1058" s="2" t="str">
        <f>MID(Table1[[#This Row],[SKU]],IF(MID(Table1[[#This Row],[SKU]], 7,1) ="L", 8, 7),2)</f>
        <v>CL</v>
      </c>
      <c r="P1058" s="2" t="str">
        <f>MID(Table1[[#This Row],[SKU]],5,2)&amp;IF(MID(Table1[[#This Row],[SKU]], 7,1) ="L", "L", "")</f>
        <v>01</v>
      </c>
      <c r="Q1058" s="2" t="str">
        <f>VLOOKUP(Table1[[#This Row],[Code Product Name]], ProductNameTable[], 3, FALSE)</f>
        <v>Femaile</v>
      </c>
      <c r="R1058" s="2" t="str">
        <f>VLOOKUP(Table1[[#This Row],[Code Product Print]], ProductPrintTable[], 3, FALSE)</f>
        <v>Neutral</v>
      </c>
      <c r="S1058" s="2"/>
    </row>
    <row r="1059" spans="1:19" ht="15" x14ac:dyDescent="0.2">
      <c r="A1059" t="s">
        <v>644</v>
      </c>
      <c r="B1059" t="b">
        <v>1</v>
      </c>
      <c r="C1059" t="b">
        <v>0</v>
      </c>
      <c r="D1059" t="s">
        <v>643</v>
      </c>
      <c r="H1059" t="str">
        <f>VLOOKUP(Table1[[#This Row],[Code Product Line]],ProductLineTable[], 2,FALSE)</f>
        <v>Underwear</v>
      </c>
      <c r="I1059" t="str">
        <f>VLOOKUP(Table1[[#This Row],[Code Product Name]], ProductNameTable[], 2, FALSE)</f>
        <v>Liddle Briefs Female</v>
      </c>
      <c r="J1059" t="str">
        <f>VLOOKUP(Table1[[#This Row],[Code Product Print]], ProductPrintTable[], 2, FALSE)</f>
        <v>Camelot</v>
      </c>
      <c r="K1059" s="2" t="str">
        <f>VLOOKUP(MID(Table1[[#This Row],[SKU]],5,2)&amp;IF(MID(Table1[[#This Row],[SKU]], 7,1) ="L", "L", ""), ProductSizeTable[], 2, FALSE)</f>
        <v>Small</v>
      </c>
      <c r="L1059" s="2" t="b">
        <f>IF(Table1[[#This Row],[Gender Product Name]] = "Neutral", Table1[[#This Row],[Gender Product Print]])</f>
        <v>0</v>
      </c>
      <c r="M1059" s="2" t="str">
        <f>LEFT(Table1[[#This Row],[SKU]], 2)</f>
        <v>03</v>
      </c>
      <c r="N1059" s="2" t="str">
        <f>LEFT(Table1[[#This Row],[SKU]], 4)</f>
        <v>0305</v>
      </c>
      <c r="O1059" s="2" t="str">
        <f>MID(Table1[[#This Row],[SKU]],IF(MID(Table1[[#This Row],[SKU]], 7,1) ="L", 8, 7),2)</f>
        <v>CL</v>
      </c>
      <c r="P1059" s="2" t="str">
        <f>MID(Table1[[#This Row],[SKU]],5,2)&amp;IF(MID(Table1[[#This Row],[SKU]], 7,1) ="L", "L", "")</f>
        <v>01</v>
      </c>
      <c r="Q1059" s="2" t="str">
        <f>VLOOKUP(Table1[[#This Row],[Code Product Name]], ProductNameTable[], 3, FALSE)</f>
        <v>Femaile</v>
      </c>
      <c r="R1059" s="2" t="str">
        <f>VLOOKUP(Table1[[#This Row],[Code Product Print]], ProductPrintTable[], 3, FALSE)</f>
        <v>Neutral</v>
      </c>
      <c r="S1059" s="2"/>
    </row>
    <row r="1060" spans="1:19" ht="15" x14ac:dyDescent="0.2">
      <c r="A1060" t="s">
        <v>645</v>
      </c>
      <c r="B1060" t="b">
        <v>1</v>
      </c>
      <c r="C1060" t="b">
        <v>0</v>
      </c>
      <c r="D1060" t="s">
        <v>646</v>
      </c>
      <c r="F1060">
        <v>25</v>
      </c>
      <c r="H1060" t="str">
        <f>VLOOKUP(Table1[[#This Row],[Code Product Line]],ProductLineTable[], 2,FALSE)</f>
        <v>Underwear</v>
      </c>
      <c r="I1060" t="str">
        <f>VLOOKUP(Table1[[#This Row],[Code Product Name]], ProductNameTable[], 2, FALSE)</f>
        <v>Liddle Briefs Female</v>
      </c>
      <c r="J1060" t="str">
        <f>VLOOKUP(Table1[[#This Row],[Code Product Print]], ProductPrintTable[], 2, FALSE)</f>
        <v>Cammies Pink</v>
      </c>
      <c r="K1060" s="2" t="str">
        <f>VLOOKUP(MID(Table1[[#This Row],[SKU]],5,2)&amp;IF(MID(Table1[[#This Row],[SKU]], 7,1) ="L", "L", ""), ProductSizeTable[], 2, FALSE)</f>
        <v>Small</v>
      </c>
      <c r="L1060" s="2" t="b">
        <f>IF(Table1[[#This Row],[Gender Product Name]] = "Neutral", Table1[[#This Row],[Gender Product Print]])</f>
        <v>0</v>
      </c>
      <c r="M1060" s="2" t="str">
        <f>LEFT(Table1[[#This Row],[SKU]], 2)</f>
        <v>03</v>
      </c>
      <c r="N1060" s="2" t="str">
        <f>LEFT(Table1[[#This Row],[SKU]], 4)</f>
        <v>0305</v>
      </c>
      <c r="O1060" s="2" t="str">
        <f>MID(Table1[[#This Row],[SKU]],IF(MID(Table1[[#This Row],[SKU]], 7,1) ="L", 8, 7),2)</f>
        <v>CP</v>
      </c>
      <c r="P1060" s="2" t="str">
        <f>MID(Table1[[#This Row],[SKU]],5,2)&amp;IF(MID(Table1[[#This Row],[SKU]], 7,1) ="L", "L", "")</f>
        <v>01</v>
      </c>
      <c r="Q1060" s="2" t="str">
        <f>VLOOKUP(Table1[[#This Row],[Code Product Name]], ProductNameTable[], 3, FALSE)</f>
        <v>Femaile</v>
      </c>
      <c r="R1060" s="2" t="str">
        <f>VLOOKUP(Table1[[#This Row],[Code Product Print]], ProductPrintTable[], 3, FALSE)</f>
        <v>Female</v>
      </c>
      <c r="S1060" s="2"/>
    </row>
    <row r="1061" spans="1:19" ht="15" x14ac:dyDescent="0.2">
      <c r="A1061" t="s">
        <v>647</v>
      </c>
      <c r="B1061" t="b">
        <v>1</v>
      </c>
      <c r="C1061" t="b">
        <v>0</v>
      </c>
      <c r="D1061" t="s">
        <v>648</v>
      </c>
      <c r="F1061">
        <v>25</v>
      </c>
      <c r="H1061" t="str">
        <f>VLOOKUP(Table1[[#This Row],[Code Product Line]],ProductLineTable[], 2,FALSE)</f>
        <v>Underwear</v>
      </c>
      <c r="I1061" t="str">
        <f>VLOOKUP(Table1[[#This Row],[Code Product Name]], ProductNameTable[], 2, FALSE)</f>
        <v>Liddle Briefs Female</v>
      </c>
      <c r="J1061" t="str">
        <f>VLOOKUP(Table1[[#This Row],[Code Product Print]], ProductPrintTable[], 2, FALSE)</f>
        <v>Galactic</v>
      </c>
      <c r="K1061" s="2" t="str">
        <f>VLOOKUP(MID(Table1[[#This Row],[SKU]],5,2)&amp;IF(MID(Table1[[#This Row],[SKU]], 7,1) ="L", "L", ""), ProductSizeTable[], 2, FALSE)</f>
        <v>Small</v>
      </c>
      <c r="L1061" s="2" t="b">
        <f>IF(Table1[[#This Row],[Gender Product Name]] = "Neutral", Table1[[#This Row],[Gender Product Print]])</f>
        <v>0</v>
      </c>
      <c r="M1061" s="2" t="str">
        <f>LEFT(Table1[[#This Row],[SKU]], 2)</f>
        <v>03</v>
      </c>
      <c r="N1061" s="2" t="str">
        <f>LEFT(Table1[[#This Row],[SKU]], 4)</f>
        <v>0305</v>
      </c>
      <c r="O1061" s="2" t="str">
        <f>MID(Table1[[#This Row],[SKU]],IF(MID(Table1[[#This Row],[SKU]], 7,1) ="L", 8, 7),2)</f>
        <v>GA</v>
      </c>
      <c r="P1061" s="2" t="str">
        <f>MID(Table1[[#This Row],[SKU]],5,2)&amp;IF(MID(Table1[[#This Row],[SKU]], 7,1) ="L", "L", "")</f>
        <v>01</v>
      </c>
      <c r="Q1061" s="2" t="str">
        <f>VLOOKUP(Table1[[#This Row],[Code Product Name]], ProductNameTable[], 3, FALSE)</f>
        <v>Femaile</v>
      </c>
      <c r="R1061" s="2" t="str">
        <f>VLOOKUP(Table1[[#This Row],[Code Product Print]], ProductPrintTable[], 3, FALSE)</f>
        <v>Neutral</v>
      </c>
      <c r="S1061" s="2"/>
    </row>
    <row r="1062" spans="1:19" ht="15" x14ac:dyDescent="0.2">
      <c r="A1062" t="s">
        <v>649</v>
      </c>
      <c r="B1062" t="b">
        <v>1</v>
      </c>
      <c r="C1062" t="b">
        <v>0</v>
      </c>
      <c r="D1062" t="s">
        <v>650</v>
      </c>
      <c r="F1062">
        <v>25</v>
      </c>
      <c r="H1062" t="str">
        <f>VLOOKUP(Table1[[#This Row],[Code Product Line]],ProductLineTable[], 2,FALSE)</f>
        <v>Underwear</v>
      </c>
      <c r="I1062" t="str">
        <f>VLOOKUP(Table1[[#This Row],[Code Product Name]], ProductNameTable[], 2, FALSE)</f>
        <v>Liddle Briefs Female</v>
      </c>
      <c r="J1062" t="str">
        <f>VLOOKUP(Table1[[#This Row],[Code Product Print]], ProductPrintTable[], 2, FALSE)</f>
        <v>Metro</v>
      </c>
      <c r="K1062" s="2" t="str">
        <f>VLOOKUP(MID(Table1[[#This Row],[SKU]],5,2)&amp;IF(MID(Table1[[#This Row],[SKU]], 7,1) ="L", "L", ""), ProductSizeTable[], 2, FALSE)</f>
        <v>Small</v>
      </c>
      <c r="L1062" s="2" t="b">
        <f>IF(Table1[[#This Row],[Gender Product Name]] = "Neutral", Table1[[#This Row],[Gender Product Print]])</f>
        <v>0</v>
      </c>
      <c r="M1062" s="2" t="str">
        <f>LEFT(Table1[[#This Row],[SKU]], 2)</f>
        <v>03</v>
      </c>
      <c r="N1062" s="2" t="str">
        <f>LEFT(Table1[[#This Row],[SKU]], 4)</f>
        <v>0305</v>
      </c>
      <c r="O1062" s="2" t="str">
        <f>MID(Table1[[#This Row],[SKU]],IF(MID(Table1[[#This Row],[SKU]], 7,1) ="L", 8, 7),2)</f>
        <v>ME</v>
      </c>
      <c r="P1062" s="2" t="str">
        <f>MID(Table1[[#This Row],[SKU]],5,2)&amp;IF(MID(Table1[[#This Row],[SKU]], 7,1) ="L", "L", "")</f>
        <v>01</v>
      </c>
      <c r="Q1062" s="2" t="str">
        <f>VLOOKUP(Table1[[#This Row],[Code Product Name]], ProductNameTable[], 3, FALSE)</f>
        <v>Femaile</v>
      </c>
      <c r="R1062" s="2" t="str">
        <f>VLOOKUP(Table1[[#This Row],[Code Product Print]], ProductPrintTable[], 3, FALSE)</f>
        <v>Neutral</v>
      </c>
      <c r="S1062" s="2"/>
    </row>
    <row r="1063" spans="1:19" ht="15" x14ac:dyDescent="0.2">
      <c r="A1063" t="s">
        <v>651</v>
      </c>
      <c r="B1063" t="b">
        <v>1</v>
      </c>
      <c r="C1063" t="b">
        <v>0</v>
      </c>
      <c r="D1063" t="s">
        <v>652</v>
      </c>
      <c r="H1063" t="str">
        <f>VLOOKUP(Table1[[#This Row],[Code Product Line]],ProductLineTable[], 2,FALSE)</f>
        <v>Underwear</v>
      </c>
      <c r="I1063" t="str">
        <f>VLOOKUP(Table1[[#This Row],[Code Product Name]], ProductNameTable[], 2, FALSE)</f>
        <v>Liddle Briefs Female</v>
      </c>
      <c r="J1063" t="str">
        <f>VLOOKUP(Table1[[#This Row],[Code Product Print]], ProductPrintTable[], 2, FALSE)</f>
        <v>Overnights</v>
      </c>
      <c r="K1063" s="2" t="str">
        <f>VLOOKUP(MID(Table1[[#This Row],[SKU]],5,2)&amp;IF(MID(Table1[[#This Row],[SKU]], 7,1) ="L", "L", ""), ProductSizeTable[], 2, FALSE)</f>
        <v>Small</v>
      </c>
      <c r="L1063" s="2" t="b">
        <f>IF(Table1[[#This Row],[Gender Product Name]] = "Neutral", Table1[[#This Row],[Gender Product Print]])</f>
        <v>0</v>
      </c>
      <c r="M1063" s="2" t="str">
        <f>LEFT(Table1[[#This Row],[SKU]], 2)</f>
        <v>03</v>
      </c>
      <c r="N1063" s="2" t="str">
        <f>LEFT(Table1[[#This Row],[SKU]], 4)</f>
        <v>0305</v>
      </c>
      <c r="O1063" s="2" t="str">
        <f>MID(Table1[[#This Row],[SKU]],IF(MID(Table1[[#This Row],[SKU]], 7,1) ="L", 8, 7),2)</f>
        <v>ON</v>
      </c>
      <c r="P1063" s="2" t="str">
        <f>MID(Table1[[#This Row],[SKU]],5,2)&amp;IF(MID(Table1[[#This Row],[SKU]], 7,1) ="L", "L", "")</f>
        <v>01</v>
      </c>
      <c r="Q1063" s="2" t="str">
        <f>VLOOKUP(Table1[[#This Row],[Code Product Name]], ProductNameTable[], 3, FALSE)</f>
        <v>Femaile</v>
      </c>
      <c r="R1063" s="2" t="str">
        <f>VLOOKUP(Table1[[#This Row],[Code Product Print]], ProductPrintTable[], 3, FALSE)</f>
        <v>Neutral</v>
      </c>
      <c r="S1063" s="2"/>
    </row>
    <row r="1064" spans="1:19" ht="15" x14ac:dyDescent="0.2">
      <c r="A1064" t="s">
        <v>653</v>
      </c>
      <c r="B1064" t="b">
        <v>1</v>
      </c>
      <c r="C1064" t="b">
        <v>0</v>
      </c>
      <c r="D1064" t="s">
        <v>654</v>
      </c>
      <c r="F1064">
        <v>25</v>
      </c>
      <c r="H1064" t="str">
        <f>VLOOKUP(Table1[[#This Row],[Code Product Line]],ProductLineTable[], 2,FALSE)</f>
        <v>Underwear</v>
      </c>
      <c r="I1064" t="str">
        <f>VLOOKUP(Table1[[#This Row],[Code Product Name]], ProductNameTable[], 2, FALSE)</f>
        <v>Liddle Briefs Female</v>
      </c>
      <c r="J1064" t="str">
        <f>VLOOKUP(Table1[[#This Row],[Code Product Print]], ProductPrintTable[], 2, FALSE)</f>
        <v>Puppers</v>
      </c>
      <c r="K1064" s="2" t="str">
        <f>VLOOKUP(MID(Table1[[#This Row],[SKU]],5,2)&amp;IF(MID(Table1[[#This Row],[SKU]], 7,1) ="L", "L", ""), ProductSizeTable[], 2, FALSE)</f>
        <v>Small</v>
      </c>
      <c r="L1064" s="2" t="b">
        <f>IF(Table1[[#This Row],[Gender Product Name]] = "Neutral", Table1[[#This Row],[Gender Product Print]])</f>
        <v>0</v>
      </c>
      <c r="M1064" s="2" t="str">
        <f>LEFT(Table1[[#This Row],[SKU]], 2)</f>
        <v>03</v>
      </c>
      <c r="N1064" s="2" t="str">
        <f>LEFT(Table1[[#This Row],[SKU]], 4)</f>
        <v>0305</v>
      </c>
      <c r="O1064" s="2" t="str">
        <f>MID(Table1[[#This Row],[SKU]],IF(MID(Table1[[#This Row],[SKU]], 7,1) ="L", 8, 7),2)</f>
        <v>PU</v>
      </c>
      <c r="P1064" s="2" t="str">
        <f>MID(Table1[[#This Row],[SKU]],5,2)&amp;IF(MID(Table1[[#This Row],[SKU]], 7,1) ="L", "L", "")</f>
        <v>01</v>
      </c>
      <c r="Q1064" s="2" t="str">
        <f>VLOOKUP(Table1[[#This Row],[Code Product Name]], ProductNameTable[], 3, FALSE)</f>
        <v>Femaile</v>
      </c>
      <c r="R1064" s="2" t="str">
        <f>VLOOKUP(Table1[[#This Row],[Code Product Print]], ProductPrintTable[], 3, FALSE)</f>
        <v>Neutral</v>
      </c>
      <c r="S1064" s="2"/>
    </row>
    <row r="1065" spans="1:19" ht="15" x14ac:dyDescent="0.2">
      <c r="A1065" t="s">
        <v>655</v>
      </c>
      <c r="B1065" t="b">
        <v>1</v>
      </c>
      <c r="C1065" t="b">
        <v>0</v>
      </c>
      <c r="D1065" t="s">
        <v>656</v>
      </c>
      <c r="F1065">
        <v>25</v>
      </c>
      <c r="H1065" t="str">
        <f>VLOOKUP(Table1[[#This Row],[Code Product Line]],ProductLineTable[], 2,FALSE)</f>
        <v>Underwear</v>
      </c>
      <c r="I1065" t="str">
        <f>VLOOKUP(Table1[[#This Row],[Code Product Name]], ProductNameTable[], 2, FALSE)</f>
        <v>Liddle Briefs Female</v>
      </c>
      <c r="J1065" t="str">
        <f>VLOOKUP(Table1[[#This Row],[Code Product Print]], ProductPrintTable[], 2, FALSE)</f>
        <v>Rawrs</v>
      </c>
      <c r="K1065" s="2" t="str">
        <f>VLOOKUP(MID(Table1[[#This Row],[SKU]],5,2)&amp;IF(MID(Table1[[#This Row],[SKU]], 7,1) ="L", "L", ""), ProductSizeTable[], 2, FALSE)</f>
        <v>Small</v>
      </c>
      <c r="L1065" s="2" t="b">
        <f>IF(Table1[[#This Row],[Gender Product Name]] = "Neutral", Table1[[#This Row],[Gender Product Print]])</f>
        <v>0</v>
      </c>
      <c r="M1065" s="2" t="str">
        <f>LEFT(Table1[[#This Row],[SKU]], 2)</f>
        <v>03</v>
      </c>
      <c r="N1065" s="2" t="str">
        <f>LEFT(Table1[[#This Row],[SKU]], 4)</f>
        <v>0305</v>
      </c>
      <c r="O1065" s="2" t="str">
        <f>MID(Table1[[#This Row],[SKU]],IF(MID(Table1[[#This Row],[SKU]], 7,1) ="L", 8, 7),2)</f>
        <v>RA</v>
      </c>
      <c r="P1065" s="2" t="str">
        <f>MID(Table1[[#This Row],[SKU]],5,2)&amp;IF(MID(Table1[[#This Row],[SKU]], 7,1) ="L", "L", "")</f>
        <v>01</v>
      </c>
      <c r="Q1065" s="2" t="str">
        <f>VLOOKUP(Table1[[#This Row],[Code Product Name]], ProductNameTable[], 3, FALSE)</f>
        <v>Femaile</v>
      </c>
      <c r="R1065" s="2" t="str">
        <f>VLOOKUP(Table1[[#This Row],[Code Product Print]], ProductPrintTable[], 3, FALSE)</f>
        <v>Neutral</v>
      </c>
      <c r="S1065" s="2"/>
    </row>
    <row r="1066" spans="1:19" ht="15" x14ac:dyDescent="0.2">
      <c r="A1066" t="s">
        <v>657</v>
      </c>
      <c r="B1066" t="b">
        <v>1</v>
      </c>
      <c r="C1066" t="b">
        <v>0</v>
      </c>
      <c r="D1066" t="s">
        <v>658</v>
      </c>
      <c r="F1066">
        <v>25</v>
      </c>
      <c r="H1066" t="str">
        <f>VLOOKUP(Table1[[#This Row],[Code Product Line]],ProductLineTable[], 2,FALSE)</f>
        <v>Underwear</v>
      </c>
      <c r="I1066" t="str">
        <f>VLOOKUP(Table1[[#This Row],[Code Product Name]], ProductNameTable[], 2, FALSE)</f>
        <v>Liddle Briefs Female</v>
      </c>
      <c r="J1066" t="str">
        <f>VLOOKUP(Table1[[#This Row],[Code Product Print]], ProductPrintTable[], 2, FALSE)</f>
        <v>Sea Creatures</v>
      </c>
      <c r="K1066" s="2" t="str">
        <f>VLOOKUP(MID(Table1[[#This Row],[SKU]],5,2)&amp;IF(MID(Table1[[#This Row],[SKU]], 7,1) ="L", "L", ""), ProductSizeTable[], 2, FALSE)</f>
        <v>Small</v>
      </c>
      <c r="L1066" s="2" t="b">
        <f>IF(Table1[[#This Row],[Gender Product Name]] = "Neutral", Table1[[#This Row],[Gender Product Print]])</f>
        <v>0</v>
      </c>
      <c r="M1066" s="2" t="str">
        <f>LEFT(Table1[[#This Row],[SKU]], 2)</f>
        <v>03</v>
      </c>
      <c r="N1066" s="2" t="str">
        <f>LEFT(Table1[[#This Row],[SKU]], 4)</f>
        <v>0305</v>
      </c>
      <c r="O1066" s="2" t="str">
        <f>MID(Table1[[#This Row],[SKU]],IF(MID(Table1[[#This Row],[SKU]], 7,1) ="L", 8, 7),2)</f>
        <v>SC</v>
      </c>
      <c r="P1066" s="2" t="str">
        <f>MID(Table1[[#This Row],[SKU]],5,2)&amp;IF(MID(Table1[[#This Row],[SKU]], 7,1) ="L", "L", "")</f>
        <v>01</v>
      </c>
      <c r="Q1066" s="2" t="str">
        <f>VLOOKUP(Table1[[#This Row],[Code Product Name]], ProductNameTable[], 3, FALSE)</f>
        <v>Femaile</v>
      </c>
      <c r="R1066" s="2" t="str">
        <f>VLOOKUP(Table1[[#This Row],[Code Product Print]], ProductPrintTable[], 3, FALSE)</f>
        <v>Neutral</v>
      </c>
      <c r="S1066" s="2"/>
    </row>
    <row r="1067" spans="1:19" ht="15" x14ac:dyDescent="0.2">
      <c r="A1067" t="s">
        <v>659</v>
      </c>
      <c r="B1067" t="b">
        <v>1</v>
      </c>
      <c r="C1067" t="b">
        <v>0</v>
      </c>
      <c r="D1067" t="s">
        <v>660</v>
      </c>
      <c r="F1067">
        <v>25</v>
      </c>
      <c r="H1067" t="str">
        <f>VLOOKUP(Table1[[#This Row],[Code Product Line]],ProductLineTable[], 2,FALSE)</f>
        <v>Underwear</v>
      </c>
      <c r="I1067" t="str">
        <f>VLOOKUP(Table1[[#This Row],[Code Product Name]], ProductNameTable[], 2, FALSE)</f>
        <v>Liddle Briefs Female</v>
      </c>
      <c r="J1067" t="str">
        <f>VLOOKUP(Table1[[#This Row],[Code Product Print]], ProductPrintTable[], 2, FALSE)</f>
        <v>Unicorns</v>
      </c>
      <c r="K1067" s="2" t="str">
        <f>VLOOKUP(MID(Table1[[#This Row],[SKU]],5,2)&amp;IF(MID(Table1[[#This Row],[SKU]], 7,1) ="L", "L", ""), ProductSizeTable[], 2, FALSE)</f>
        <v>Small</v>
      </c>
      <c r="L1067" s="2" t="b">
        <f>IF(Table1[[#This Row],[Gender Product Name]] = "Neutral", Table1[[#This Row],[Gender Product Print]])</f>
        <v>0</v>
      </c>
      <c r="M1067" s="2" t="str">
        <f>LEFT(Table1[[#This Row],[SKU]], 2)</f>
        <v>03</v>
      </c>
      <c r="N1067" s="2" t="str">
        <f>LEFT(Table1[[#This Row],[SKU]], 4)</f>
        <v>0305</v>
      </c>
      <c r="O1067" s="2" t="str">
        <f>MID(Table1[[#This Row],[SKU]],IF(MID(Table1[[#This Row],[SKU]], 7,1) ="L", 8, 7),2)</f>
        <v>UN</v>
      </c>
      <c r="P1067" s="2" t="str">
        <f>MID(Table1[[#This Row],[SKU]],5,2)&amp;IF(MID(Table1[[#This Row],[SKU]], 7,1) ="L", "L", "")</f>
        <v>01</v>
      </c>
      <c r="Q1067" s="2" t="str">
        <f>VLOOKUP(Table1[[#This Row],[Code Product Name]], ProductNameTable[], 3, FALSE)</f>
        <v>Femaile</v>
      </c>
      <c r="R1067" s="2" t="str">
        <f>VLOOKUP(Table1[[#This Row],[Code Product Print]], ProductPrintTable[], 3, FALSE)</f>
        <v>Female</v>
      </c>
      <c r="S1067" s="2"/>
    </row>
    <row r="1068" spans="1:19" ht="15" x14ac:dyDescent="0.2">
      <c r="A1068" t="s">
        <v>661</v>
      </c>
      <c r="B1068" t="b">
        <v>1</v>
      </c>
      <c r="C1068" t="b">
        <v>0</v>
      </c>
      <c r="D1068" t="s">
        <v>662</v>
      </c>
      <c r="F1068">
        <v>25</v>
      </c>
      <c r="H1068" t="str">
        <f>VLOOKUP(Table1[[#This Row],[Code Product Line]],ProductLineTable[], 2,FALSE)</f>
        <v>Underwear</v>
      </c>
      <c r="I1068" t="str">
        <f>VLOOKUP(Table1[[#This Row],[Code Product Name]], ProductNameTable[], 2, FALSE)</f>
        <v>Liddle Briefs Female</v>
      </c>
      <c r="J1068" t="str">
        <f>VLOOKUP(Table1[[#This Row],[Code Product Print]], ProductPrintTable[], 2, FALSE)</f>
        <v>ABC</v>
      </c>
      <c r="K1068" s="2" t="str">
        <f>VLOOKUP(MID(Table1[[#This Row],[SKU]],5,2)&amp;IF(MID(Table1[[#This Row],[SKU]], 7,1) ="L", "L", ""), ProductSizeTable[], 2, FALSE)</f>
        <v>Medium</v>
      </c>
      <c r="L1068" s="2" t="b">
        <f>IF(Table1[[#This Row],[Gender Product Name]] = "Neutral", Table1[[#This Row],[Gender Product Print]])</f>
        <v>0</v>
      </c>
      <c r="M1068" s="2" t="str">
        <f>LEFT(Table1[[#This Row],[SKU]], 2)</f>
        <v>03</v>
      </c>
      <c r="N1068" s="2" t="str">
        <f>LEFT(Table1[[#This Row],[SKU]], 4)</f>
        <v>0305</v>
      </c>
      <c r="O1068" s="2" t="str">
        <f>MID(Table1[[#This Row],[SKU]],IF(MID(Table1[[#This Row],[SKU]], 7,1) ="L", 8, 7),2)</f>
        <v>AB</v>
      </c>
      <c r="P1068" s="2" t="str">
        <f>MID(Table1[[#This Row],[SKU]],5,2)&amp;IF(MID(Table1[[#This Row],[SKU]], 7,1) ="L", "L", "")</f>
        <v>02</v>
      </c>
      <c r="Q1068" s="2" t="str">
        <f>VLOOKUP(Table1[[#This Row],[Code Product Name]], ProductNameTable[], 3, FALSE)</f>
        <v>Femaile</v>
      </c>
      <c r="R1068" s="2" t="str">
        <f>VLOOKUP(Table1[[#This Row],[Code Product Print]], ProductPrintTable[], 3, FALSE)</f>
        <v>Neutral</v>
      </c>
      <c r="S1068" s="2"/>
    </row>
    <row r="1069" spans="1:19" ht="15" x14ac:dyDescent="0.2">
      <c r="A1069" t="s">
        <v>663</v>
      </c>
      <c r="B1069" t="b">
        <v>1</v>
      </c>
      <c r="C1069" t="b">
        <v>0</v>
      </c>
      <c r="D1069" t="s">
        <v>664</v>
      </c>
      <c r="F1069">
        <v>25</v>
      </c>
      <c r="H1069" t="str">
        <f>VLOOKUP(Table1[[#This Row],[Code Product Line]],ProductLineTable[], 2,FALSE)</f>
        <v>Underwear</v>
      </c>
      <c r="I1069" t="str">
        <f>VLOOKUP(Table1[[#This Row],[Code Product Name]], ProductNameTable[], 2, FALSE)</f>
        <v>Liddle Briefs Female</v>
      </c>
      <c r="J1069" t="str">
        <f>VLOOKUP(Table1[[#This Row],[Code Product Print]], ProductPrintTable[], 2, FALSE)</f>
        <v>Cammies</v>
      </c>
      <c r="K1069" s="2" t="str">
        <f>VLOOKUP(MID(Table1[[#This Row],[SKU]],5,2)&amp;IF(MID(Table1[[#This Row],[SKU]], 7,1) ="L", "L", ""), ProductSizeTable[], 2, FALSE)</f>
        <v>Medium</v>
      </c>
      <c r="L1069" s="2" t="b">
        <f>IF(Table1[[#This Row],[Gender Product Name]] = "Neutral", Table1[[#This Row],[Gender Product Print]])</f>
        <v>0</v>
      </c>
      <c r="M1069" s="2" t="str">
        <f>LEFT(Table1[[#This Row],[SKU]], 2)</f>
        <v>03</v>
      </c>
      <c r="N1069" s="2" t="str">
        <f>LEFT(Table1[[#This Row],[SKU]], 4)</f>
        <v>0305</v>
      </c>
      <c r="O1069" s="2" t="str">
        <f>MID(Table1[[#This Row],[SKU]],IF(MID(Table1[[#This Row],[SKU]], 7,1) ="L", 8, 7),2)</f>
        <v>CA</v>
      </c>
      <c r="P1069" s="2" t="str">
        <f>MID(Table1[[#This Row],[SKU]],5,2)&amp;IF(MID(Table1[[#This Row],[SKU]], 7,1) ="L", "L", "")</f>
        <v>02</v>
      </c>
      <c r="Q1069" s="2" t="str">
        <f>VLOOKUP(Table1[[#This Row],[Code Product Name]], ProductNameTable[], 3, FALSE)</f>
        <v>Femaile</v>
      </c>
      <c r="R1069" s="2" t="str">
        <f>VLOOKUP(Table1[[#This Row],[Code Product Print]], ProductPrintTable[], 3, FALSE)</f>
        <v>Neutral</v>
      </c>
      <c r="S1069" s="2"/>
    </row>
    <row r="1070" spans="1:19" ht="15" x14ac:dyDescent="0.2">
      <c r="A1070" t="s">
        <v>665</v>
      </c>
      <c r="B1070" t="b">
        <v>1</v>
      </c>
      <c r="C1070" t="b">
        <v>0</v>
      </c>
      <c r="D1070" t="s">
        <v>666</v>
      </c>
      <c r="H1070" t="str">
        <f>VLOOKUP(Table1[[#This Row],[Code Product Line]],ProductLineTable[], 2,FALSE)</f>
        <v>Underwear</v>
      </c>
      <c r="I1070" t="str">
        <f>VLOOKUP(Table1[[#This Row],[Code Product Name]], ProductNameTable[], 2, FALSE)</f>
        <v>Liddle Briefs Female</v>
      </c>
      <c r="J1070" t="str">
        <f>VLOOKUP(Table1[[#This Row],[Code Product Print]], ProductPrintTable[], 2, FALSE)</f>
        <v>Camelot</v>
      </c>
      <c r="K1070" s="2" t="str">
        <f>VLOOKUP(MID(Table1[[#This Row],[SKU]],5,2)&amp;IF(MID(Table1[[#This Row],[SKU]], 7,1) ="L", "L", ""), ProductSizeTable[], 2, FALSE)</f>
        <v>Medium</v>
      </c>
      <c r="L1070" s="2" t="b">
        <f>IF(Table1[[#This Row],[Gender Product Name]] = "Neutral", Table1[[#This Row],[Gender Product Print]])</f>
        <v>0</v>
      </c>
      <c r="M1070" s="2" t="str">
        <f>LEFT(Table1[[#This Row],[SKU]], 2)</f>
        <v>03</v>
      </c>
      <c r="N1070" s="2" t="str">
        <f>LEFT(Table1[[#This Row],[SKU]], 4)</f>
        <v>0305</v>
      </c>
      <c r="O1070" s="2" t="str">
        <f>MID(Table1[[#This Row],[SKU]],IF(MID(Table1[[#This Row],[SKU]], 7,1) ="L", 8, 7),2)</f>
        <v>CL</v>
      </c>
      <c r="P1070" s="2" t="str">
        <f>MID(Table1[[#This Row],[SKU]],5,2)&amp;IF(MID(Table1[[#This Row],[SKU]], 7,1) ="L", "L", "")</f>
        <v>02</v>
      </c>
      <c r="Q1070" s="2" t="str">
        <f>VLOOKUP(Table1[[#This Row],[Code Product Name]], ProductNameTable[], 3, FALSE)</f>
        <v>Femaile</v>
      </c>
      <c r="R1070" s="2" t="str">
        <f>VLOOKUP(Table1[[#This Row],[Code Product Print]], ProductPrintTable[], 3, FALSE)</f>
        <v>Neutral</v>
      </c>
      <c r="S1070" s="2"/>
    </row>
    <row r="1071" spans="1:19" ht="15" x14ac:dyDescent="0.2">
      <c r="A1071" t="s">
        <v>667</v>
      </c>
      <c r="B1071" t="b">
        <v>1</v>
      </c>
      <c r="C1071" t="b">
        <v>0</v>
      </c>
      <c r="D1071" t="s">
        <v>666</v>
      </c>
      <c r="H1071" t="str">
        <f>VLOOKUP(Table1[[#This Row],[Code Product Line]],ProductLineTable[], 2,FALSE)</f>
        <v>Underwear</v>
      </c>
      <c r="I1071" t="str">
        <f>VLOOKUP(Table1[[#This Row],[Code Product Name]], ProductNameTable[], 2, FALSE)</f>
        <v>Liddle Briefs Female</v>
      </c>
      <c r="J1071" t="str">
        <f>VLOOKUP(Table1[[#This Row],[Code Product Print]], ProductPrintTable[], 2, FALSE)</f>
        <v>Camelot</v>
      </c>
      <c r="K1071" s="2" t="str">
        <f>VLOOKUP(MID(Table1[[#This Row],[SKU]],5,2)&amp;IF(MID(Table1[[#This Row],[SKU]], 7,1) ="L", "L", ""), ProductSizeTable[], 2, FALSE)</f>
        <v>Medium</v>
      </c>
      <c r="L1071" s="2" t="b">
        <f>IF(Table1[[#This Row],[Gender Product Name]] = "Neutral", Table1[[#This Row],[Gender Product Print]])</f>
        <v>0</v>
      </c>
      <c r="M1071" s="2" t="str">
        <f>LEFT(Table1[[#This Row],[SKU]], 2)</f>
        <v>03</v>
      </c>
      <c r="N1071" s="2" t="str">
        <f>LEFT(Table1[[#This Row],[SKU]], 4)</f>
        <v>0305</v>
      </c>
      <c r="O1071" s="2" t="str">
        <f>MID(Table1[[#This Row],[SKU]],IF(MID(Table1[[#This Row],[SKU]], 7,1) ="L", 8, 7),2)</f>
        <v>CL</v>
      </c>
      <c r="P1071" s="2" t="str">
        <f>MID(Table1[[#This Row],[SKU]],5,2)&amp;IF(MID(Table1[[#This Row],[SKU]], 7,1) ="L", "L", "")</f>
        <v>02</v>
      </c>
      <c r="Q1071" s="2" t="str">
        <f>VLOOKUP(Table1[[#This Row],[Code Product Name]], ProductNameTable[], 3, FALSE)</f>
        <v>Femaile</v>
      </c>
      <c r="R1071" s="2" t="str">
        <f>VLOOKUP(Table1[[#This Row],[Code Product Print]], ProductPrintTable[], 3, FALSE)</f>
        <v>Neutral</v>
      </c>
      <c r="S1071" s="2"/>
    </row>
    <row r="1072" spans="1:19" ht="15" x14ac:dyDescent="0.2">
      <c r="A1072" t="s">
        <v>668</v>
      </c>
      <c r="B1072" t="b">
        <v>1</v>
      </c>
      <c r="C1072" t="b">
        <v>0</v>
      </c>
      <c r="D1072" t="s">
        <v>669</v>
      </c>
      <c r="F1072">
        <v>25</v>
      </c>
      <c r="H1072" t="str">
        <f>VLOOKUP(Table1[[#This Row],[Code Product Line]],ProductLineTable[], 2,FALSE)</f>
        <v>Underwear</v>
      </c>
      <c r="I1072" t="str">
        <f>VLOOKUP(Table1[[#This Row],[Code Product Name]], ProductNameTable[], 2, FALSE)</f>
        <v>Liddle Briefs Female</v>
      </c>
      <c r="J1072" t="str">
        <f>VLOOKUP(Table1[[#This Row],[Code Product Print]], ProductPrintTable[], 2, FALSE)</f>
        <v>Cammies Pink</v>
      </c>
      <c r="K1072" s="2" t="str">
        <f>VLOOKUP(MID(Table1[[#This Row],[SKU]],5,2)&amp;IF(MID(Table1[[#This Row],[SKU]], 7,1) ="L", "L", ""), ProductSizeTable[], 2, FALSE)</f>
        <v>Medium</v>
      </c>
      <c r="L1072" s="2" t="b">
        <f>IF(Table1[[#This Row],[Gender Product Name]] = "Neutral", Table1[[#This Row],[Gender Product Print]])</f>
        <v>0</v>
      </c>
      <c r="M1072" s="2" t="str">
        <f>LEFT(Table1[[#This Row],[SKU]], 2)</f>
        <v>03</v>
      </c>
      <c r="N1072" s="2" t="str">
        <f>LEFT(Table1[[#This Row],[SKU]], 4)</f>
        <v>0305</v>
      </c>
      <c r="O1072" s="2" t="str">
        <f>MID(Table1[[#This Row],[SKU]],IF(MID(Table1[[#This Row],[SKU]], 7,1) ="L", 8, 7),2)</f>
        <v>CP</v>
      </c>
      <c r="P1072" s="2" t="str">
        <f>MID(Table1[[#This Row],[SKU]],5,2)&amp;IF(MID(Table1[[#This Row],[SKU]], 7,1) ="L", "L", "")</f>
        <v>02</v>
      </c>
      <c r="Q1072" s="2" t="str">
        <f>VLOOKUP(Table1[[#This Row],[Code Product Name]], ProductNameTable[], 3, FALSE)</f>
        <v>Femaile</v>
      </c>
      <c r="R1072" s="2" t="str">
        <f>VLOOKUP(Table1[[#This Row],[Code Product Print]], ProductPrintTable[], 3, FALSE)</f>
        <v>Female</v>
      </c>
      <c r="S1072" s="2"/>
    </row>
    <row r="1073" spans="1:19" ht="15" x14ac:dyDescent="0.2">
      <c r="A1073" t="s">
        <v>670</v>
      </c>
      <c r="B1073" t="b">
        <v>1</v>
      </c>
      <c r="C1073" t="b">
        <v>0</v>
      </c>
      <c r="D1073" t="s">
        <v>671</v>
      </c>
      <c r="F1073">
        <v>25</v>
      </c>
      <c r="H1073" t="str">
        <f>VLOOKUP(Table1[[#This Row],[Code Product Line]],ProductLineTable[], 2,FALSE)</f>
        <v>Underwear</v>
      </c>
      <c r="I1073" t="str">
        <f>VLOOKUP(Table1[[#This Row],[Code Product Name]], ProductNameTable[], 2, FALSE)</f>
        <v>Liddle Briefs Female</v>
      </c>
      <c r="J1073" t="str">
        <f>VLOOKUP(Table1[[#This Row],[Code Product Print]], ProductPrintTable[], 2, FALSE)</f>
        <v>Galactic</v>
      </c>
      <c r="K1073" s="2" t="str">
        <f>VLOOKUP(MID(Table1[[#This Row],[SKU]],5,2)&amp;IF(MID(Table1[[#This Row],[SKU]], 7,1) ="L", "L", ""), ProductSizeTable[], 2, FALSE)</f>
        <v>Medium</v>
      </c>
      <c r="L1073" s="2" t="b">
        <f>IF(Table1[[#This Row],[Gender Product Name]] = "Neutral", Table1[[#This Row],[Gender Product Print]])</f>
        <v>0</v>
      </c>
      <c r="M1073" s="2" t="str">
        <f>LEFT(Table1[[#This Row],[SKU]], 2)</f>
        <v>03</v>
      </c>
      <c r="N1073" s="2" t="str">
        <f>LEFT(Table1[[#This Row],[SKU]], 4)</f>
        <v>0305</v>
      </c>
      <c r="O1073" s="2" t="str">
        <f>MID(Table1[[#This Row],[SKU]],IF(MID(Table1[[#This Row],[SKU]], 7,1) ="L", 8, 7),2)</f>
        <v>GA</v>
      </c>
      <c r="P1073" s="2" t="str">
        <f>MID(Table1[[#This Row],[SKU]],5,2)&amp;IF(MID(Table1[[#This Row],[SKU]], 7,1) ="L", "L", "")</f>
        <v>02</v>
      </c>
      <c r="Q1073" s="2" t="str">
        <f>VLOOKUP(Table1[[#This Row],[Code Product Name]], ProductNameTable[], 3, FALSE)</f>
        <v>Femaile</v>
      </c>
      <c r="R1073" s="2" t="str">
        <f>VLOOKUP(Table1[[#This Row],[Code Product Print]], ProductPrintTable[], 3, FALSE)</f>
        <v>Neutral</v>
      </c>
      <c r="S1073" s="2"/>
    </row>
    <row r="1074" spans="1:19" ht="15" x14ac:dyDescent="0.2">
      <c r="A1074" t="s">
        <v>672</v>
      </c>
      <c r="B1074" t="b">
        <v>1</v>
      </c>
      <c r="C1074" t="b">
        <v>0</v>
      </c>
      <c r="D1074" t="s">
        <v>673</v>
      </c>
      <c r="F1074">
        <v>25</v>
      </c>
      <c r="H1074" t="str">
        <f>VLOOKUP(Table1[[#This Row],[Code Product Line]],ProductLineTable[], 2,FALSE)</f>
        <v>Underwear</v>
      </c>
      <c r="I1074" t="str">
        <f>VLOOKUP(Table1[[#This Row],[Code Product Name]], ProductNameTable[], 2, FALSE)</f>
        <v>Liddle Briefs Female</v>
      </c>
      <c r="J1074" t="str">
        <f>VLOOKUP(Table1[[#This Row],[Code Product Print]], ProductPrintTable[], 2, FALSE)</f>
        <v>Metro</v>
      </c>
      <c r="K1074" s="2" t="str">
        <f>VLOOKUP(MID(Table1[[#This Row],[SKU]],5,2)&amp;IF(MID(Table1[[#This Row],[SKU]], 7,1) ="L", "L", ""), ProductSizeTable[], 2, FALSE)</f>
        <v>Medium</v>
      </c>
      <c r="L1074" s="2" t="b">
        <f>IF(Table1[[#This Row],[Gender Product Name]] = "Neutral", Table1[[#This Row],[Gender Product Print]])</f>
        <v>0</v>
      </c>
      <c r="M1074" s="2" t="str">
        <f>LEFT(Table1[[#This Row],[SKU]], 2)</f>
        <v>03</v>
      </c>
      <c r="N1074" s="2" t="str">
        <f>LEFT(Table1[[#This Row],[SKU]], 4)</f>
        <v>0305</v>
      </c>
      <c r="O1074" s="2" t="str">
        <f>MID(Table1[[#This Row],[SKU]],IF(MID(Table1[[#This Row],[SKU]], 7,1) ="L", 8, 7),2)</f>
        <v>ME</v>
      </c>
      <c r="P1074" s="2" t="str">
        <f>MID(Table1[[#This Row],[SKU]],5,2)&amp;IF(MID(Table1[[#This Row],[SKU]], 7,1) ="L", "L", "")</f>
        <v>02</v>
      </c>
      <c r="Q1074" s="2" t="str">
        <f>VLOOKUP(Table1[[#This Row],[Code Product Name]], ProductNameTable[], 3, FALSE)</f>
        <v>Femaile</v>
      </c>
      <c r="R1074" s="2" t="str">
        <f>VLOOKUP(Table1[[#This Row],[Code Product Print]], ProductPrintTable[], 3, FALSE)</f>
        <v>Neutral</v>
      </c>
      <c r="S1074" s="2"/>
    </row>
    <row r="1075" spans="1:19" ht="15" x14ac:dyDescent="0.2">
      <c r="A1075" t="s">
        <v>674</v>
      </c>
      <c r="B1075" t="b">
        <v>1</v>
      </c>
      <c r="C1075" t="b">
        <v>0</v>
      </c>
      <c r="D1075" t="s">
        <v>675</v>
      </c>
      <c r="H1075" t="str">
        <f>VLOOKUP(Table1[[#This Row],[Code Product Line]],ProductLineTable[], 2,FALSE)</f>
        <v>Underwear</v>
      </c>
      <c r="I1075" t="str">
        <f>VLOOKUP(Table1[[#This Row],[Code Product Name]], ProductNameTable[], 2, FALSE)</f>
        <v>Liddle Briefs Female</v>
      </c>
      <c r="J1075" t="str">
        <f>VLOOKUP(Table1[[#This Row],[Code Product Print]], ProductPrintTable[], 2, FALSE)</f>
        <v>Overnights</v>
      </c>
      <c r="K1075" s="2" t="str">
        <f>VLOOKUP(MID(Table1[[#This Row],[SKU]],5,2)&amp;IF(MID(Table1[[#This Row],[SKU]], 7,1) ="L", "L", ""), ProductSizeTable[], 2, FALSE)</f>
        <v>Medium</v>
      </c>
      <c r="L1075" s="2" t="b">
        <f>IF(Table1[[#This Row],[Gender Product Name]] = "Neutral", Table1[[#This Row],[Gender Product Print]])</f>
        <v>0</v>
      </c>
      <c r="M1075" s="2" t="str">
        <f>LEFT(Table1[[#This Row],[SKU]], 2)</f>
        <v>03</v>
      </c>
      <c r="N1075" s="2" t="str">
        <f>LEFT(Table1[[#This Row],[SKU]], 4)</f>
        <v>0305</v>
      </c>
      <c r="O1075" s="2" t="str">
        <f>MID(Table1[[#This Row],[SKU]],IF(MID(Table1[[#This Row],[SKU]], 7,1) ="L", 8, 7),2)</f>
        <v>ON</v>
      </c>
      <c r="P1075" s="2" t="str">
        <f>MID(Table1[[#This Row],[SKU]],5,2)&amp;IF(MID(Table1[[#This Row],[SKU]], 7,1) ="L", "L", "")</f>
        <v>02</v>
      </c>
      <c r="Q1075" s="2" t="str">
        <f>VLOOKUP(Table1[[#This Row],[Code Product Name]], ProductNameTable[], 3, FALSE)</f>
        <v>Femaile</v>
      </c>
      <c r="R1075" s="2" t="str">
        <f>VLOOKUP(Table1[[#This Row],[Code Product Print]], ProductPrintTable[], 3, FALSE)</f>
        <v>Neutral</v>
      </c>
      <c r="S1075" s="2"/>
    </row>
    <row r="1076" spans="1:19" ht="15" x14ac:dyDescent="0.2">
      <c r="A1076" t="s">
        <v>676</v>
      </c>
      <c r="B1076" t="b">
        <v>1</v>
      </c>
      <c r="C1076" t="b">
        <v>0</v>
      </c>
      <c r="D1076" t="s">
        <v>677</v>
      </c>
      <c r="F1076">
        <v>25</v>
      </c>
      <c r="H1076" t="str">
        <f>VLOOKUP(Table1[[#This Row],[Code Product Line]],ProductLineTable[], 2,FALSE)</f>
        <v>Underwear</v>
      </c>
      <c r="I1076" t="str">
        <f>VLOOKUP(Table1[[#This Row],[Code Product Name]], ProductNameTable[], 2, FALSE)</f>
        <v>Liddle Briefs Female</v>
      </c>
      <c r="J1076" t="str">
        <f>VLOOKUP(Table1[[#This Row],[Code Product Print]], ProductPrintTable[], 2, FALSE)</f>
        <v>Puppers</v>
      </c>
      <c r="K1076" s="2" t="str">
        <f>VLOOKUP(MID(Table1[[#This Row],[SKU]],5,2)&amp;IF(MID(Table1[[#This Row],[SKU]], 7,1) ="L", "L", ""), ProductSizeTable[], 2, FALSE)</f>
        <v>Medium</v>
      </c>
      <c r="L1076" s="2" t="b">
        <f>IF(Table1[[#This Row],[Gender Product Name]] = "Neutral", Table1[[#This Row],[Gender Product Print]])</f>
        <v>0</v>
      </c>
      <c r="M1076" s="2" t="str">
        <f>LEFT(Table1[[#This Row],[SKU]], 2)</f>
        <v>03</v>
      </c>
      <c r="N1076" s="2" t="str">
        <f>LEFT(Table1[[#This Row],[SKU]], 4)</f>
        <v>0305</v>
      </c>
      <c r="O1076" s="2" t="str">
        <f>MID(Table1[[#This Row],[SKU]],IF(MID(Table1[[#This Row],[SKU]], 7,1) ="L", 8, 7),2)</f>
        <v>PU</v>
      </c>
      <c r="P1076" s="2" t="str">
        <f>MID(Table1[[#This Row],[SKU]],5,2)&amp;IF(MID(Table1[[#This Row],[SKU]], 7,1) ="L", "L", "")</f>
        <v>02</v>
      </c>
      <c r="Q1076" s="2" t="str">
        <f>VLOOKUP(Table1[[#This Row],[Code Product Name]], ProductNameTable[], 3, FALSE)</f>
        <v>Femaile</v>
      </c>
      <c r="R1076" s="2" t="str">
        <f>VLOOKUP(Table1[[#This Row],[Code Product Print]], ProductPrintTable[], 3, FALSE)</f>
        <v>Neutral</v>
      </c>
      <c r="S1076" s="2"/>
    </row>
    <row r="1077" spans="1:19" ht="15" x14ac:dyDescent="0.2">
      <c r="A1077" t="s">
        <v>678</v>
      </c>
      <c r="B1077" t="b">
        <v>1</v>
      </c>
      <c r="C1077" t="b">
        <v>0</v>
      </c>
      <c r="D1077" t="s">
        <v>679</v>
      </c>
      <c r="F1077">
        <v>25</v>
      </c>
      <c r="H1077" t="str">
        <f>VLOOKUP(Table1[[#This Row],[Code Product Line]],ProductLineTable[], 2,FALSE)</f>
        <v>Underwear</v>
      </c>
      <c r="I1077" t="str">
        <f>VLOOKUP(Table1[[#This Row],[Code Product Name]], ProductNameTable[], 2, FALSE)</f>
        <v>Liddle Briefs Female</v>
      </c>
      <c r="J1077" t="str">
        <f>VLOOKUP(Table1[[#This Row],[Code Product Print]], ProductPrintTable[], 2, FALSE)</f>
        <v>Rawrs</v>
      </c>
      <c r="K1077" s="2" t="str">
        <f>VLOOKUP(MID(Table1[[#This Row],[SKU]],5,2)&amp;IF(MID(Table1[[#This Row],[SKU]], 7,1) ="L", "L", ""), ProductSizeTable[], 2, FALSE)</f>
        <v>Medium</v>
      </c>
      <c r="L1077" s="2" t="b">
        <f>IF(Table1[[#This Row],[Gender Product Name]] = "Neutral", Table1[[#This Row],[Gender Product Print]])</f>
        <v>0</v>
      </c>
      <c r="M1077" s="2" t="str">
        <f>LEFT(Table1[[#This Row],[SKU]], 2)</f>
        <v>03</v>
      </c>
      <c r="N1077" s="2" t="str">
        <f>LEFT(Table1[[#This Row],[SKU]], 4)</f>
        <v>0305</v>
      </c>
      <c r="O1077" s="2" t="str">
        <f>MID(Table1[[#This Row],[SKU]],IF(MID(Table1[[#This Row],[SKU]], 7,1) ="L", 8, 7),2)</f>
        <v>RA</v>
      </c>
      <c r="P1077" s="2" t="str">
        <f>MID(Table1[[#This Row],[SKU]],5,2)&amp;IF(MID(Table1[[#This Row],[SKU]], 7,1) ="L", "L", "")</f>
        <v>02</v>
      </c>
      <c r="Q1077" s="2" t="str">
        <f>VLOOKUP(Table1[[#This Row],[Code Product Name]], ProductNameTable[], 3, FALSE)</f>
        <v>Femaile</v>
      </c>
      <c r="R1077" s="2" t="str">
        <f>VLOOKUP(Table1[[#This Row],[Code Product Print]], ProductPrintTable[], 3, FALSE)</f>
        <v>Neutral</v>
      </c>
      <c r="S1077" s="2"/>
    </row>
    <row r="1078" spans="1:19" ht="15" x14ac:dyDescent="0.2">
      <c r="A1078" t="s">
        <v>680</v>
      </c>
      <c r="B1078" t="b">
        <v>1</v>
      </c>
      <c r="C1078" t="b">
        <v>0</v>
      </c>
      <c r="D1078" t="s">
        <v>681</v>
      </c>
      <c r="F1078">
        <v>25</v>
      </c>
      <c r="H1078" t="str">
        <f>VLOOKUP(Table1[[#This Row],[Code Product Line]],ProductLineTable[], 2,FALSE)</f>
        <v>Underwear</v>
      </c>
      <c r="I1078" t="str">
        <f>VLOOKUP(Table1[[#This Row],[Code Product Name]], ProductNameTable[], 2, FALSE)</f>
        <v>Liddle Briefs Female</v>
      </c>
      <c r="J1078" t="str">
        <f>VLOOKUP(Table1[[#This Row],[Code Product Print]], ProductPrintTable[], 2, FALSE)</f>
        <v>Sea Creatures</v>
      </c>
      <c r="K1078" s="2" t="str">
        <f>VLOOKUP(MID(Table1[[#This Row],[SKU]],5,2)&amp;IF(MID(Table1[[#This Row],[SKU]], 7,1) ="L", "L", ""), ProductSizeTable[], 2, FALSE)</f>
        <v>Medium</v>
      </c>
      <c r="L1078" s="2" t="b">
        <f>IF(Table1[[#This Row],[Gender Product Name]] = "Neutral", Table1[[#This Row],[Gender Product Print]])</f>
        <v>0</v>
      </c>
      <c r="M1078" s="2" t="str">
        <f>LEFT(Table1[[#This Row],[SKU]], 2)</f>
        <v>03</v>
      </c>
      <c r="N1078" s="2" t="str">
        <f>LEFT(Table1[[#This Row],[SKU]], 4)</f>
        <v>0305</v>
      </c>
      <c r="O1078" s="2" t="str">
        <f>MID(Table1[[#This Row],[SKU]],IF(MID(Table1[[#This Row],[SKU]], 7,1) ="L", 8, 7),2)</f>
        <v>SC</v>
      </c>
      <c r="P1078" s="2" t="str">
        <f>MID(Table1[[#This Row],[SKU]],5,2)&amp;IF(MID(Table1[[#This Row],[SKU]], 7,1) ="L", "L", "")</f>
        <v>02</v>
      </c>
      <c r="Q1078" s="2" t="str">
        <f>VLOOKUP(Table1[[#This Row],[Code Product Name]], ProductNameTable[], 3, FALSE)</f>
        <v>Femaile</v>
      </c>
      <c r="R1078" s="2" t="str">
        <f>VLOOKUP(Table1[[#This Row],[Code Product Print]], ProductPrintTable[], 3, FALSE)</f>
        <v>Neutral</v>
      </c>
      <c r="S1078" s="2"/>
    </row>
    <row r="1079" spans="1:19" ht="15" x14ac:dyDescent="0.2">
      <c r="A1079" t="s">
        <v>682</v>
      </c>
      <c r="B1079" t="b">
        <v>1</v>
      </c>
      <c r="C1079" t="b">
        <v>0</v>
      </c>
      <c r="D1079" t="s">
        <v>683</v>
      </c>
      <c r="F1079">
        <v>25</v>
      </c>
      <c r="H1079" t="str">
        <f>VLOOKUP(Table1[[#This Row],[Code Product Line]],ProductLineTable[], 2,FALSE)</f>
        <v>Underwear</v>
      </c>
      <c r="I1079" t="str">
        <f>VLOOKUP(Table1[[#This Row],[Code Product Name]], ProductNameTable[], 2, FALSE)</f>
        <v>Liddle Briefs Female</v>
      </c>
      <c r="J1079" t="str">
        <f>VLOOKUP(Table1[[#This Row],[Code Product Print]], ProductPrintTable[], 2, FALSE)</f>
        <v>Unicorns</v>
      </c>
      <c r="K1079" s="2" t="str">
        <f>VLOOKUP(MID(Table1[[#This Row],[SKU]],5,2)&amp;IF(MID(Table1[[#This Row],[SKU]], 7,1) ="L", "L", ""), ProductSizeTable[], 2, FALSE)</f>
        <v>Medium</v>
      </c>
      <c r="L1079" s="2" t="b">
        <f>IF(Table1[[#This Row],[Gender Product Name]] = "Neutral", Table1[[#This Row],[Gender Product Print]])</f>
        <v>0</v>
      </c>
      <c r="M1079" s="2" t="str">
        <f>LEFT(Table1[[#This Row],[SKU]], 2)</f>
        <v>03</v>
      </c>
      <c r="N1079" s="2" t="str">
        <f>LEFT(Table1[[#This Row],[SKU]], 4)</f>
        <v>0305</v>
      </c>
      <c r="O1079" s="2" t="str">
        <f>MID(Table1[[#This Row],[SKU]],IF(MID(Table1[[#This Row],[SKU]], 7,1) ="L", 8, 7),2)</f>
        <v>UN</v>
      </c>
      <c r="P1079" s="2" t="str">
        <f>MID(Table1[[#This Row],[SKU]],5,2)&amp;IF(MID(Table1[[#This Row],[SKU]], 7,1) ="L", "L", "")</f>
        <v>02</v>
      </c>
      <c r="Q1079" s="2" t="str">
        <f>VLOOKUP(Table1[[#This Row],[Code Product Name]], ProductNameTable[], 3, FALSE)</f>
        <v>Femaile</v>
      </c>
      <c r="R1079" s="2" t="str">
        <f>VLOOKUP(Table1[[#This Row],[Code Product Print]], ProductPrintTable[], 3, FALSE)</f>
        <v>Female</v>
      </c>
      <c r="S1079" s="2"/>
    </row>
    <row r="1080" spans="1:19" ht="15" x14ac:dyDescent="0.2">
      <c r="A1080" t="s">
        <v>684</v>
      </c>
      <c r="B1080" t="b">
        <v>1</v>
      </c>
      <c r="C1080" t="b">
        <v>0</v>
      </c>
      <c r="D1080" t="s">
        <v>685</v>
      </c>
      <c r="F1080">
        <v>25</v>
      </c>
      <c r="H1080" t="str">
        <f>VLOOKUP(Table1[[#This Row],[Code Product Line]],ProductLineTable[], 2,FALSE)</f>
        <v>Underwear</v>
      </c>
      <c r="I1080" t="str">
        <f>VLOOKUP(Table1[[#This Row],[Code Product Name]], ProductNameTable[], 2, FALSE)</f>
        <v>Liddle Briefs Female</v>
      </c>
      <c r="J1080" t="str">
        <f>VLOOKUP(Table1[[#This Row],[Code Product Print]], ProductPrintTable[], 2, FALSE)</f>
        <v>ABC</v>
      </c>
      <c r="K1080" s="2" t="str">
        <f>VLOOKUP(MID(Table1[[#This Row],[SKU]],5,2)&amp;IF(MID(Table1[[#This Row],[SKU]], 7,1) ="L", "L", ""), ProductSizeTable[], 2, FALSE)</f>
        <v>Large</v>
      </c>
      <c r="L1080" s="2" t="b">
        <f>IF(Table1[[#This Row],[Gender Product Name]] = "Neutral", Table1[[#This Row],[Gender Product Print]])</f>
        <v>0</v>
      </c>
      <c r="M1080" s="2" t="str">
        <f>LEFT(Table1[[#This Row],[SKU]], 2)</f>
        <v>03</v>
      </c>
      <c r="N1080" s="2" t="str">
        <f>LEFT(Table1[[#This Row],[SKU]], 4)</f>
        <v>0305</v>
      </c>
      <c r="O1080" s="2" t="str">
        <f>MID(Table1[[#This Row],[SKU]],IF(MID(Table1[[#This Row],[SKU]], 7,1) ="L", 8, 7),2)</f>
        <v>AB</v>
      </c>
      <c r="P1080" s="2" t="str">
        <f>MID(Table1[[#This Row],[SKU]],5,2)&amp;IF(MID(Table1[[#This Row],[SKU]], 7,1) ="L", "L", "")</f>
        <v>03</v>
      </c>
      <c r="Q1080" s="2" t="str">
        <f>VLOOKUP(Table1[[#This Row],[Code Product Name]], ProductNameTable[], 3, FALSE)</f>
        <v>Femaile</v>
      </c>
      <c r="R1080" s="2" t="str">
        <f>VLOOKUP(Table1[[#This Row],[Code Product Print]], ProductPrintTable[], 3, FALSE)</f>
        <v>Neutral</v>
      </c>
      <c r="S1080" s="2"/>
    </row>
    <row r="1081" spans="1:19" ht="15" x14ac:dyDescent="0.2">
      <c r="A1081" t="s">
        <v>686</v>
      </c>
      <c r="B1081" t="b">
        <v>1</v>
      </c>
      <c r="C1081" t="b">
        <v>0</v>
      </c>
      <c r="D1081" t="s">
        <v>687</v>
      </c>
      <c r="F1081">
        <v>25</v>
      </c>
      <c r="H1081" t="str">
        <f>VLOOKUP(Table1[[#This Row],[Code Product Line]],ProductLineTable[], 2,FALSE)</f>
        <v>Underwear</v>
      </c>
      <c r="I1081" t="str">
        <f>VLOOKUP(Table1[[#This Row],[Code Product Name]], ProductNameTable[], 2, FALSE)</f>
        <v>Liddle Briefs Female</v>
      </c>
      <c r="J1081" t="str">
        <f>VLOOKUP(Table1[[#This Row],[Code Product Print]], ProductPrintTable[], 2, FALSE)</f>
        <v>Cammies</v>
      </c>
      <c r="K1081" s="2" t="str">
        <f>VLOOKUP(MID(Table1[[#This Row],[SKU]],5,2)&amp;IF(MID(Table1[[#This Row],[SKU]], 7,1) ="L", "L", ""), ProductSizeTable[], 2, FALSE)</f>
        <v>Large</v>
      </c>
      <c r="L1081" s="2" t="b">
        <f>IF(Table1[[#This Row],[Gender Product Name]] = "Neutral", Table1[[#This Row],[Gender Product Print]])</f>
        <v>0</v>
      </c>
      <c r="M1081" s="2" t="str">
        <f>LEFT(Table1[[#This Row],[SKU]], 2)</f>
        <v>03</v>
      </c>
      <c r="N1081" s="2" t="str">
        <f>LEFT(Table1[[#This Row],[SKU]], 4)</f>
        <v>0305</v>
      </c>
      <c r="O1081" s="2" t="str">
        <f>MID(Table1[[#This Row],[SKU]],IF(MID(Table1[[#This Row],[SKU]], 7,1) ="L", 8, 7),2)</f>
        <v>CA</v>
      </c>
      <c r="P1081" s="2" t="str">
        <f>MID(Table1[[#This Row],[SKU]],5,2)&amp;IF(MID(Table1[[#This Row],[SKU]], 7,1) ="L", "L", "")</f>
        <v>03</v>
      </c>
      <c r="Q1081" s="2" t="str">
        <f>VLOOKUP(Table1[[#This Row],[Code Product Name]], ProductNameTable[], 3, FALSE)</f>
        <v>Femaile</v>
      </c>
      <c r="R1081" s="2" t="str">
        <f>VLOOKUP(Table1[[#This Row],[Code Product Print]], ProductPrintTable[], 3, FALSE)</f>
        <v>Neutral</v>
      </c>
      <c r="S1081" s="2"/>
    </row>
    <row r="1082" spans="1:19" ht="15" x14ac:dyDescent="0.2">
      <c r="A1082" t="s">
        <v>688</v>
      </c>
      <c r="B1082" t="b">
        <v>1</v>
      </c>
      <c r="C1082" t="b">
        <v>0</v>
      </c>
      <c r="D1082" t="s">
        <v>689</v>
      </c>
      <c r="H1082" t="str">
        <f>VLOOKUP(Table1[[#This Row],[Code Product Line]],ProductLineTable[], 2,FALSE)</f>
        <v>Underwear</v>
      </c>
      <c r="I1082" t="str">
        <f>VLOOKUP(Table1[[#This Row],[Code Product Name]], ProductNameTable[], 2, FALSE)</f>
        <v>Liddle Briefs Female</v>
      </c>
      <c r="J1082" t="str">
        <f>VLOOKUP(Table1[[#This Row],[Code Product Print]], ProductPrintTable[], 2, FALSE)</f>
        <v>Camelot</v>
      </c>
      <c r="K1082" s="2" t="str">
        <f>VLOOKUP(MID(Table1[[#This Row],[SKU]],5,2)&amp;IF(MID(Table1[[#This Row],[SKU]], 7,1) ="L", "L", ""), ProductSizeTable[], 2, FALSE)</f>
        <v>Large</v>
      </c>
      <c r="L1082" s="2" t="b">
        <f>IF(Table1[[#This Row],[Gender Product Name]] = "Neutral", Table1[[#This Row],[Gender Product Print]])</f>
        <v>0</v>
      </c>
      <c r="M1082" s="2" t="str">
        <f>LEFT(Table1[[#This Row],[SKU]], 2)</f>
        <v>03</v>
      </c>
      <c r="N1082" s="2" t="str">
        <f>LEFT(Table1[[#This Row],[SKU]], 4)</f>
        <v>0305</v>
      </c>
      <c r="O1082" s="2" t="str">
        <f>MID(Table1[[#This Row],[SKU]],IF(MID(Table1[[#This Row],[SKU]], 7,1) ="L", 8, 7),2)</f>
        <v>CL</v>
      </c>
      <c r="P1082" s="2" t="str">
        <f>MID(Table1[[#This Row],[SKU]],5,2)&amp;IF(MID(Table1[[#This Row],[SKU]], 7,1) ="L", "L", "")</f>
        <v>03</v>
      </c>
      <c r="Q1082" s="2" t="str">
        <f>VLOOKUP(Table1[[#This Row],[Code Product Name]], ProductNameTable[], 3, FALSE)</f>
        <v>Femaile</v>
      </c>
      <c r="R1082" s="2" t="str">
        <f>VLOOKUP(Table1[[#This Row],[Code Product Print]], ProductPrintTable[], 3, FALSE)</f>
        <v>Neutral</v>
      </c>
      <c r="S1082" s="2"/>
    </row>
    <row r="1083" spans="1:19" ht="15" x14ac:dyDescent="0.2">
      <c r="A1083" t="s">
        <v>690</v>
      </c>
      <c r="B1083" t="b">
        <v>1</v>
      </c>
      <c r="C1083" t="b">
        <v>0</v>
      </c>
      <c r="D1083" t="s">
        <v>689</v>
      </c>
      <c r="H1083" t="str">
        <f>VLOOKUP(Table1[[#This Row],[Code Product Line]],ProductLineTable[], 2,FALSE)</f>
        <v>Underwear</v>
      </c>
      <c r="I1083" t="str">
        <f>VLOOKUP(Table1[[#This Row],[Code Product Name]], ProductNameTable[], 2, FALSE)</f>
        <v>Liddle Briefs Female</v>
      </c>
      <c r="J1083" t="str">
        <f>VLOOKUP(Table1[[#This Row],[Code Product Print]], ProductPrintTable[], 2, FALSE)</f>
        <v>Camelot</v>
      </c>
      <c r="K1083" s="2" t="str">
        <f>VLOOKUP(MID(Table1[[#This Row],[SKU]],5,2)&amp;IF(MID(Table1[[#This Row],[SKU]], 7,1) ="L", "L", ""), ProductSizeTable[], 2, FALSE)</f>
        <v>Large</v>
      </c>
      <c r="L1083" s="2" t="b">
        <f>IF(Table1[[#This Row],[Gender Product Name]] = "Neutral", Table1[[#This Row],[Gender Product Print]])</f>
        <v>0</v>
      </c>
      <c r="M1083" s="2" t="str">
        <f>LEFT(Table1[[#This Row],[SKU]], 2)</f>
        <v>03</v>
      </c>
      <c r="N1083" s="2" t="str">
        <f>LEFT(Table1[[#This Row],[SKU]], 4)</f>
        <v>0305</v>
      </c>
      <c r="O1083" s="2" t="str">
        <f>MID(Table1[[#This Row],[SKU]],IF(MID(Table1[[#This Row],[SKU]], 7,1) ="L", 8, 7),2)</f>
        <v>CL</v>
      </c>
      <c r="P1083" s="2" t="str">
        <f>MID(Table1[[#This Row],[SKU]],5,2)&amp;IF(MID(Table1[[#This Row],[SKU]], 7,1) ="L", "L", "")</f>
        <v>03</v>
      </c>
      <c r="Q1083" s="2" t="str">
        <f>VLOOKUP(Table1[[#This Row],[Code Product Name]], ProductNameTable[], 3, FALSE)</f>
        <v>Femaile</v>
      </c>
      <c r="R1083" s="2" t="str">
        <f>VLOOKUP(Table1[[#This Row],[Code Product Print]], ProductPrintTable[], 3, FALSE)</f>
        <v>Neutral</v>
      </c>
      <c r="S1083" s="2"/>
    </row>
    <row r="1084" spans="1:19" ht="15" x14ac:dyDescent="0.2">
      <c r="A1084" t="s">
        <v>691</v>
      </c>
      <c r="B1084" t="b">
        <v>1</v>
      </c>
      <c r="C1084" t="b">
        <v>0</v>
      </c>
      <c r="D1084" t="s">
        <v>692</v>
      </c>
      <c r="F1084">
        <v>25</v>
      </c>
      <c r="H1084" t="str">
        <f>VLOOKUP(Table1[[#This Row],[Code Product Line]],ProductLineTable[], 2,FALSE)</f>
        <v>Underwear</v>
      </c>
      <c r="I1084" t="str">
        <f>VLOOKUP(Table1[[#This Row],[Code Product Name]], ProductNameTable[], 2, FALSE)</f>
        <v>Liddle Briefs Female</v>
      </c>
      <c r="J1084" t="str">
        <f>VLOOKUP(Table1[[#This Row],[Code Product Print]], ProductPrintTable[], 2, FALSE)</f>
        <v>Cammies Pink</v>
      </c>
      <c r="K1084" s="2" t="str">
        <f>VLOOKUP(MID(Table1[[#This Row],[SKU]],5,2)&amp;IF(MID(Table1[[#This Row],[SKU]], 7,1) ="L", "L", ""), ProductSizeTable[], 2, FALSE)</f>
        <v>Large</v>
      </c>
      <c r="L1084" s="2" t="b">
        <f>IF(Table1[[#This Row],[Gender Product Name]] = "Neutral", Table1[[#This Row],[Gender Product Print]])</f>
        <v>0</v>
      </c>
      <c r="M1084" s="2" t="str">
        <f>LEFT(Table1[[#This Row],[SKU]], 2)</f>
        <v>03</v>
      </c>
      <c r="N1084" s="2" t="str">
        <f>LEFT(Table1[[#This Row],[SKU]], 4)</f>
        <v>0305</v>
      </c>
      <c r="O1084" s="2" t="str">
        <f>MID(Table1[[#This Row],[SKU]],IF(MID(Table1[[#This Row],[SKU]], 7,1) ="L", 8, 7),2)</f>
        <v>CP</v>
      </c>
      <c r="P1084" s="2" t="str">
        <f>MID(Table1[[#This Row],[SKU]],5,2)&amp;IF(MID(Table1[[#This Row],[SKU]], 7,1) ="L", "L", "")</f>
        <v>03</v>
      </c>
      <c r="Q1084" s="2" t="str">
        <f>VLOOKUP(Table1[[#This Row],[Code Product Name]], ProductNameTable[], 3, FALSE)</f>
        <v>Femaile</v>
      </c>
      <c r="R1084" s="2" t="str">
        <f>VLOOKUP(Table1[[#This Row],[Code Product Print]], ProductPrintTable[], 3, FALSE)</f>
        <v>Female</v>
      </c>
      <c r="S1084" s="2"/>
    </row>
    <row r="1085" spans="1:19" ht="15" x14ac:dyDescent="0.2">
      <c r="A1085" t="s">
        <v>693</v>
      </c>
      <c r="B1085" t="b">
        <v>1</v>
      </c>
      <c r="C1085" t="b">
        <v>0</v>
      </c>
      <c r="D1085" t="s">
        <v>694</v>
      </c>
      <c r="F1085">
        <v>25</v>
      </c>
      <c r="H1085" t="str">
        <f>VLOOKUP(Table1[[#This Row],[Code Product Line]],ProductLineTable[], 2,FALSE)</f>
        <v>Underwear</v>
      </c>
      <c r="I1085" t="str">
        <f>VLOOKUP(Table1[[#This Row],[Code Product Name]], ProductNameTable[], 2, FALSE)</f>
        <v>Liddle Briefs Female</v>
      </c>
      <c r="J1085" t="str">
        <f>VLOOKUP(Table1[[#This Row],[Code Product Print]], ProductPrintTable[], 2, FALSE)</f>
        <v>Galactic</v>
      </c>
      <c r="K1085" s="2" t="str">
        <f>VLOOKUP(MID(Table1[[#This Row],[SKU]],5,2)&amp;IF(MID(Table1[[#This Row],[SKU]], 7,1) ="L", "L", ""), ProductSizeTable[], 2, FALSE)</f>
        <v>Large</v>
      </c>
      <c r="L1085" s="2" t="b">
        <f>IF(Table1[[#This Row],[Gender Product Name]] = "Neutral", Table1[[#This Row],[Gender Product Print]])</f>
        <v>0</v>
      </c>
      <c r="M1085" s="2" t="str">
        <f>LEFT(Table1[[#This Row],[SKU]], 2)</f>
        <v>03</v>
      </c>
      <c r="N1085" s="2" t="str">
        <f>LEFT(Table1[[#This Row],[SKU]], 4)</f>
        <v>0305</v>
      </c>
      <c r="O1085" s="2" t="str">
        <f>MID(Table1[[#This Row],[SKU]],IF(MID(Table1[[#This Row],[SKU]], 7,1) ="L", 8, 7),2)</f>
        <v>GA</v>
      </c>
      <c r="P1085" s="2" t="str">
        <f>MID(Table1[[#This Row],[SKU]],5,2)&amp;IF(MID(Table1[[#This Row],[SKU]], 7,1) ="L", "L", "")</f>
        <v>03</v>
      </c>
      <c r="Q1085" s="2" t="str">
        <f>VLOOKUP(Table1[[#This Row],[Code Product Name]], ProductNameTable[], 3, FALSE)</f>
        <v>Femaile</v>
      </c>
      <c r="R1085" s="2" t="str">
        <f>VLOOKUP(Table1[[#This Row],[Code Product Print]], ProductPrintTable[], 3, FALSE)</f>
        <v>Neutral</v>
      </c>
      <c r="S1085" s="2"/>
    </row>
    <row r="1086" spans="1:19" ht="15" x14ac:dyDescent="0.2">
      <c r="A1086" t="s">
        <v>695</v>
      </c>
      <c r="B1086" t="b">
        <v>1</v>
      </c>
      <c r="C1086" t="b">
        <v>0</v>
      </c>
      <c r="D1086" t="s">
        <v>696</v>
      </c>
      <c r="F1086">
        <v>25</v>
      </c>
      <c r="H1086" t="str">
        <f>VLOOKUP(Table1[[#This Row],[Code Product Line]],ProductLineTable[], 2,FALSE)</f>
        <v>Underwear</v>
      </c>
      <c r="I1086" t="str">
        <f>VLOOKUP(Table1[[#This Row],[Code Product Name]], ProductNameTable[], 2, FALSE)</f>
        <v>Liddle Briefs Female</v>
      </c>
      <c r="J1086" t="str">
        <f>VLOOKUP(Table1[[#This Row],[Code Product Print]], ProductPrintTable[], 2, FALSE)</f>
        <v>Metro</v>
      </c>
      <c r="K1086" s="2" t="str">
        <f>VLOOKUP(MID(Table1[[#This Row],[SKU]],5,2)&amp;IF(MID(Table1[[#This Row],[SKU]], 7,1) ="L", "L", ""), ProductSizeTable[], 2, FALSE)</f>
        <v>Large</v>
      </c>
      <c r="L1086" s="2" t="b">
        <f>IF(Table1[[#This Row],[Gender Product Name]] = "Neutral", Table1[[#This Row],[Gender Product Print]])</f>
        <v>0</v>
      </c>
      <c r="M1086" s="2" t="str">
        <f>LEFT(Table1[[#This Row],[SKU]], 2)</f>
        <v>03</v>
      </c>
      <c r="N1086" s="2" t="str">
        <f>LEFT(Table1[[#This Row],[SKU]], 4)</f>
        <v>0305</v>
      </c>
      <c r="O1086" s="2" t="str">
        <f>MID(Table1[[#This Row],[SKU]],IF(MID(Table1[[#This Row],[SKU]], 7,1) ="L", 8, 7),2)</f>
        <v>ME</v>
      </c>
      <c r="P1086" s="2" t="str">
        <f>MID(Table1[[#This Row],[SKU]],5,2)&amp;IF(MID(Table1[[#This Row],[SKU]], 7,1) ="L", "L", "")</f>
        <v>03</v>
      </c>
      <c r="Q1086" s="2" t="str">
        <f>VLOOKUP(Table1[[#This Row],[Code Product Name]], ProductNameTable[], 3, FALSE)</f>
        <v>Femaile</v>
      </c>
      <c r="R1086" s="2" t="str">
        <f>VLOOKUP(Table1[[#This Row],[Code Product Print]], ProductPrintTable[], 3, FALSE)</f>
        <v>Neutral</v>
      </c>
      <c r="S1086" s="2"/>
    </row>
    <row r="1087" spans="1:19" ht="15" x14ac:dyDescent="0.2">
      <c r="A1087" t="s">
        <v>697</v>
      </c>
      <c r="B1087" t="b">
        <v>1</v>
      </c>
      <c r="C1087" t="b">
        <v>0</v>
      </c>
      <c r="D1087" t="s">
        <v>698</v>
      </c>
      <c r="H1087" t="str">
        <f>VLOOKUP(Table1[[#This Row],[Code Product Line]],ProductLineTable[], 2,FALSE)</f>
        <v>Underwear</v>
      </c>
      <c r="I1087" t="str">
        <f>VLOOKUP(Table1[[#This Row],[Code Product Name]], ProductNameTable[], 2, FALSE)</f>
        <v>Liddle Briefs Female</v>
      </c>
      <c r="J1087" t="str">
        <f>VLOOKUP(Table1[[#This Row],[Code Product Print]], ProductPrintTable[], 2, FALSE)</f>
        <v>Overnights</v>
      </c>
      <c r="K1087" s="2" t="str">
        <f>VLOOKUP(MID(Table1[[#This Row],[SKU]],5,2)&amp;IF(MID(Table1[[#This Row],[SKU]], 7,1) ="L", "L", ""), ProductSizeTable[], 2, FALSE)</f>
        <v>Large</v>
      </c>
      <c r="L1087" s="2" t="b">
        <f>IF(Table1[[#This Row],[Gender Product Name]] = "Neutral", Table1[[#This Row],[Gender Product Print]])</f>
        <v>0</v>
      </c>
      <c r="M1087" s="2" t="str">
        <f>LEFT(Table1[[#This Row],[SKU]], 2)</f>
        <v>03</v>
      </c>
      <c r="N1087" s="2" t="str">
        <f>LEFT(Table1[[#This Row],[SKU]], 4)</f>
        <v>0305</v>
      </c>
      <c r="O1087" s="2" t="str">
        <f>MID(Table1[[#This Row],[SKU]],IF(MID(Table1[[#This Row],[SKU]], 7,1) ="L", 8, 7),2)</f>
        <v>ON</v>
      </c>
      <c r="P1087" s="2" t="str">
        <f>MID(Table1[[#This Row],[SKU]],5,2)&amp;IF(MID(Table1[[#This Row],[SKU]], 7,1) ="L", "L", "")</f>
        <v>03</v>
      </c>
      <c r="Q1087" s="2" t="str">
        <f>VLOOKUP(Table1[[#This Row],[Code Product Name]], ProductNameTable[], 3, FALSE)</f>
        <v>Femaile</v>
      </c>
      <c r="R1087" s="2" t="str">
        <f>VLOOKUP(Table1[[#This Row],[Code Product Print]], ProductPrintTable[], 3, FALSE)</f>
        <v>Neutral</v>
      </c>
      <c r="S1087" s="2"/>
    </row>
    <row r="1088" spans="1:19" ht="15" x14ac:dyDescent="0.2">
      <c r="A1088" t="s">
        <v>699</v>
      </c>
      <c r="B1088" t="b">
        <v>1</v>
      </c>
      <c r="C1088" t="b">
        <v>0</v>
      </c>
      <c r="D1088" t="s">
        <v>700</v>
      </c>
      <c r="F1088">
        <v>25</v>
      </c>
      <c r="H1088" t="str">
        <f>VLOOKUP(Table1[[#This Row],[Code Product Line]],ProductLineTable[], 2,FALSE)</f>
        <v>Underwear</v>
      </c>
      <c r="I1088" t="str">
        <f>VLOOKUP(Table1[[#This Row],[Code Product Name]], ProductNameTable[], 2, FALSE)</f>
        <v>Liddle Briefs Female</v>
      </c>
      <c r="J1088" t="str">
        <f>VLOOKUP(Table1[[#This Row],[Code Product Print]], ProductPrintTable[], 2, FALSE)</f>
        <v>Puppers</v>
      </c>
      <c r="K1088" s="2" t="str">
        <f>VLOOKUP(MID(Table1[[#This Row],[SKU]],5,2)&amp;IF(MID(Table1[[#This Row],[SKU]], 7,1) ="L", "L", ""), ProductSizeTable[], 2, FALSE)</f>
        <v>Large</v>
      </c>
      <c r="L1088" s="2" t="b">
        <f>IF(Table1[[#This Row],[Gender Product Name]] = "Neutral", Table1[[#This Row],[Gender Product Print]])</f>
        <v>0</v>
      </c>
      <c r="M1088" s="2" t="str">
        <f>LEFT(Table1[[#This Row],[SKU]], 2)</f>
        <v>03</v>
      </c>
      <c r="N1088" s="2" t="str">
        <f>LEFT(Table1[[#This Row],[SKU]], 4)</f>
        <v>0305</v>
      </c>
      <c r="O1088" s="2" t="str">
        <f>MID(Table1[[#This Row],[SKU]],IF(MID(Table1[[#This Row],[SKU]], 7,1) ="L", 8, 7),2)</f>
        <v>PU</v>
      </c>
      <c r="P1088" s="2" t="str">
        <f>MID(Table1[[#This Row],[SKU]],5,2)&amp;IF(MID(Table1[[#This Row],[SKU]], 7,1) ="L", "L", "")</f>
        <v>03</v>
      </c>
      <c r="Q1088" s="2" t="str">
        <f>VLOOKUP(Table1[[#This Row],[Code Product Name]], ProductNameTable[], 3, FALSE)</f>
        <v>Femaile</v>
      </c>
      <c r="R1088" s="2" t="str">
        <f>VLOOKUP(Table1[[#This Row],[Code Product Print]], ProductPrintTable[], 3, FALSE)</f>
        <v>Neutral</v>
      </c>
      <c r="S1088" s="2"/>
    </row>
    <row r="1089" spans="1:19" ht="15" x14ac:dyDescent="0.2">
      <c r="A1089" t="s">
        <v>701</v>
      </c>
      <c r="B1089" t="b">
        <v>1</v>
      </c>
      <c r="C1089" t="b">
        <v>0</v>
      </c>
      <c r="D1089" t="s">
        <v>702</v>
      </c>
      <c r="F1089">
        <v>25</v>
      </c>
      <c r="H1089" t="str">
        <f>VLOOKUP(Table1[[#This Row],[Code Product Line]],ProductLineTable[], 2,FALSE)</f>
        <v>Underwear</v>
      </c>
      <c r="I1089" t="str">
        <f>VLOOKUP(Table1[[#This Row],[Code Product Name]], ProductNameTable[], 2, FALSE)</f>
        <v>Liddle Briefs Female</v>
      </c>
      <c r="J1089" t="str">
        <f>VLOOKUP(Table1[[#This Row],[Code Product Print]], ProductPrintTable[], 2, FALSE)</f>
        <v>Rawrs</v>
      </c>
      <c r="K1089" s="2" t="str">
        <f>VLOOKUP(MID(Table1[[#This Row],[SKU]],5,2)&amp;IF(MID(Table1[[#This Row],[SKU]], 7,1) ="L", "L", ""), ProductSizeTable[], 2, FALSE)</f>
        <v>Large</v>
      </c>
      <c r="L1089" s="2" t="b">
        <f>IF(Table1[[#This Row],[Gender Product Name]] = "Neutral", Table1[[#This Row],[Gender Product Print]])</f>
        <v>0</v>
      </c>
      <c r="M1089" s="2" t="str">
        <f>LEFT(Table1[[#This Row],[SKU]], 2)</f>
        <v>03</v>
      </c>
      <c r="N1089" s="2" t="str">
        <f>LEFT(Table1[[#This Row],[SKU]], 4)</f>
        <v>0305</v>
      </c>
      <c r="O1089" s="2" t="str">
        <f>MID(Table1[[#This Row],[SKU]],IF(MID(Table1[[#This Row],[SKU]], 7,1) ="L", 8, 7),2)</f>
        <v>RA</v>
      </c>
      <c r="P1089" s="2" t="str">
        <f>MID(Table1[[#This Row],[SKU]],5,2)&amp;IF(MID(Table1[[#This Row],[SKU]], 7,1) ="L", "L", "")</f>
        <v>03</v>
      </c>
      <c r="Q1089" s="2" t="str">
        <f>VLOOKUP(Table1[[#This Row],[Code Product Name]], ProductNameTable[], 3, FALSE)</f>
        <v>Femaile</v>
      </c>
      <c r="R1089" s="2" t="str">
        <f>VLOOKUP(Table1[[#This Row],[Code Product Print]], ProductPrintTable[], 3, FALSE)</f>
        <v>Neutral</v>
      </c>
      <c r="S1089" s="2"/>
    </row>
    <row r="1090" spans="1:19" ht="15" x14ac:dyDescent="0.2">
      <c r="A1090" t="s">
        <v>703</v>
      </c>
      <c r="B1090" t="b">
        <v>1</v>
      </c>
      <c r="C1090" t="b">
        <v>0</v>
      </c>
      <c r="D1090" t="s">
        <v>704</v>
      </c>
      <c r="F1090">
        <v>25</v>
      </c>
      <c r="H1090" t="str">
        <f>VLOOKUP(Table1[[#This Row],[Code Product Line]],ProductLineTable[], 2,FALSE)</f>
        <v>Underwear</v>
      </c>
      <c r="I1090" t="str">
        <f>VLOOKUP(Table1[[#This Row],[Code Product Name]], ProductNameTable[], 2, FALSE)</f>
        <v>Liddle Briefs Female</v>
      </c>
      <c r="J1090" t="str">
        <f>VLOOKUP(Table1[[#This Row],[Code Product Print]], ProductPrintTable[], 2, FALSE)</f>
        <v>Sea Creatures</v>
      </c>
      <c r="K1090" s="2" t="str">
        <f>VLOOKUP(MID(Table1[[#This Row],[SKU]],5,2)&amp;IF(MID(Table1[[#This Row],[SKU]], 7,1) ="L", "L", ""), ProductSizeTable[], 2, FALSE)</f>
        <v>Large</v>
      </c>
      <c r="L1090" s="2" t="b">
        <f>IF(Table1[[#This Row],[Gender Product Name]] = "Neutral", Table1[[#This Row],[Gender Product Print]])</f>
        <v>0</v>
      </c>
      <c r="M1090" s="2" t="str">
        <f>LEFT(Table1[[#This Row],[SKU]], 2)</f>
        <v>03</v>
      </c>
      <c r="N1090" s="2" t="str">
        <f>LEFT(Table1[[#This Row],[SKU]], 4)</f>
        <v>0305</v>
      </c>
      <c r="O1090" s="2" t="str">
        <f>MID(Table1[[#This Row],[SKU]],IF(MID(Table1[[#This Row],[SKU]], 7,1) ="L", 8, 7),2)</f>
        <v>SC</v>
      </c>
      <c r="P1090" s="2" t="str">
        <f>MID(Table1[[#This Row],[SKU]],5,2)&amp;IF(MID(Table1[[#This Row],[SKU]], 7,1) ="L", "L", "")</f>
        <v>03</v>
      </c>
      <c r="Q1090" s="2" t="str">
        <f>VLOOKUP(Table1[[#This Row],[Code Product Name]], ProductNameTable[], 3, FALSE)</f>
        <v>Femaile</v>
      </c>
      <c r="R1090" s="2" t="str">
        <f>VLOOKUP(Table1[[#This Row],[Code Product Print]], ProductPrintTable[], 3, FALSE)</f>
        <v>Neutral</v>
      </c>
      <c r="S1090" s="2"/>
    </row>
    <row r="1091" spans="1:19" ht="15" x14ac:dyDescent="0.2">
      <c r="A1091" t="s">
        <v>705</v>
      </c>
      <c r="B1091" t="b">
        <v>1</v>
      </c>
      <c r="C1091" t="b">
        <v>0</v>
      </c>
      <c r="D1091" t="s">
        <v>706</v>
      </c>
      <c r="F1091">
        <v>25</v>
      </c>
      <c r="H1091" t="str">
        <f>VLOOKUP(Table1[[#This Row],[Code Product Line]],ProductLineTable[], 2,FALSE)</f>
        <v>Underwear</v>
      </c>
      <c r="I1091" t="str">
        <f>VLOOKUP(Table1[[#This Row],[Code Product Name]], ProductNameTable[], 2, FALSE)</f>
        <v>Liddle Briefs Female</v>
      </c>
      <c r="J1091" t="str">
        <f>VLOOKUP(Table1[[#This Row],[Code Product Print]], ProductPrintTable[], 2, FALSE)</f>
        <v>Unicorns</v>
      </c>
      <c r="K1091" s="2" t="str">
        <f>VLOOKUP(MID(Table1[[#This Row],[SKU]],5,2)&amp;IF(MID(Table1[[#This Row],[SKU]], 7,1) ="L", "L", ""), ProductSizeTable[], 2, FALSE)</f>
        <v>Large</v>
      </c>
      <c r="L1091" s="2" t="b">
        <f>IF(Table1[[#This Row],[Gender Product Name]] = "Neutral", Table1[[#This Row],[Gender Product Print]])</f>
        <v>0</v>
      </c>
      <c r="M1091" s="2" t="str">
        <f>LEFT(Table1[[#This Row],[SKU]], 2)</f>
        <v>03</v>
      </c>
      <c r="N1091" s="2" t="str">
        <f>LEFT(Table1[[#This Row],[SKU]], 4)</f>
        <v>0305</v>
      </c>
      <c r="O1091" s="2" t="str">
        <f>MID(Table1[[#This Row],[SKU]],IF(MID(Table1[[#This Row],[SKU]], 7,1) ="L", 8, 7),2)</f>
        <v>UN</v>
      </c>
      <c r="P1091" s="2" t="str">
        <f>MID(Table1[[#This Row],[SKU]],5,2)&amp;IF(MID(Table1[[#This Row],[SKU]], 7,1) ="L", "L", "")</f>
        <v>03</v>
      </c>
      <c r="Q1091" s="2" t="str">
        <f>VLOOKUP(Table1[[#This Row],[Code Product Name]], ProductNameTable[], 3, FALSE)</f>
        <v>Femaile</v>
      </c>
      <c r="R1091" s="2" t="str">
        <f>VLOOKUP(Table1[[#This Row],[Code Product Print]], ProductPrintTable[], 3, FALSE)</f>
        <v>Female</v>
      </c>
      <c r="S1091" s="2"/>
    </row>
    <row r="1092" spans="1:19" ht="15" x14ac:dyDescent="0.2">
      <c r="A1092" t="s">
        <v>707</v>
      </c>
      <c r="B1092" t="b">
        <v>1</v>
      </c>
      <c r="C1092" t="b">
        <v>0</v>
      </c>
      <c r="D1092" t="s">
        <v>708</v>
      </c>
      <c r="F1092">
        <v>25</v>
      </c>
      <c r="H1092" t="str">
        <f>VLOOKUP(Table1[[#This Row],[Code Product Line]],ProductLineTable[], 2,FALSE)</f>
        <v>Underwear</v>
      </c>
      <c r="I1092" t="str">
        <f>VLOOKUP(Table1[[#This Row],[Code Product Name]], ProductNameTable[], 2, FALSE)</f>
        <v>Liddle Briefs Female</v>
      </c>
      <c r="J1092" t="str">
        <f>VLOOKUP(Table1[[#This Row],[Code Product Print]], ProductPrintTable[], 2, FALSE)</f>
        <v>ABC</v>
      </c>
      <c r="K1092" s="2" t="str">
        <f>VLOOKUP(MID(Table1[[#This Row],[SKU]],5,2)&amp;IF(MID(Table1[[#This Row],[SKU]], 7,1) ="L", "L", ""), ProductSizeTable[], 2, FALSE)</f>
        <v>XL</v>
      </c>
      <c r="L1092" s="2" t="b">
        <f>IF(Table1[[#This Row],[Gender Product Name]] = "Neutral", Table1[[#This Row],[Gender Product Print]])</f>
        <v>0</v>
      </c>
      <c r="M1092" s="2" t="str">
        <f>LEFT(Table1[[#This Row],[SKU]], 2)</f>
        <v>03</v>
      </c>
      <c r="N1092" s="2" t="str">
        <f>LEFT(Table1[[#This Row],[SKU]], 4)</f>
        <v>0305</v>
      </c>
      <c r="O1092" s="2" t="str">
        <f>MID(Table1[[#This Row],[SKU]],IF(MID(Table1[[#This Row],[SKU]], 7,1) ="L", 8, 7),2)</f>
        <v>AB</v>
      </c>
      <c r="P1092" s="2" t="str">
        <f>MID(Table1[[#This Row],[SKU]],5,2)&amp;IF(MID(Table1[[#This Row],[SKU]], 7,1) ="L", "L", "")</f>
        <v>04</v>
      </c>
      <c r="Q1092" s="2" t="str">
        <f>VLOOKUP(Table1[[#This Row],[Code Product Name]], ProductNameTable[], 3, FALSE)</f>
        <v>Femaile</v>
      </c>
      <c r="R1092" s="2" t="str">
        <f>VLOOKUP(Table1[[#This Row],[Code Product Print]], ProductPrintTable[], 3, FALSE)</f>
        <v>Neutral</v>
      </c>
      <c r="S1092" s="2"/>
    </row>
    <row r="1093" spans="1:19" ht="15" x14ac:dyDescent="0.2">
      <c r="A1093" t="s">
        <v>709</v>
      </c>
      <c r="B1093" t="b">
        <v>1</v>
      </c>
      <c r="C1093" t="b">
        <v>0</v>
      </c>
      <c r="D1093" t="s">
        <v>710</v>
      </c>
      <c r="F1093">
        <v>25</v>
      </c>
      <c r="H1093" t="str">
        <f>VLOOKUP(Table1[[#This Row],[Code Product Line]],ProductLineTable[], 2,FALSE)</f>
        <v>Underwear</v>
      </c>
      <c r="I1093" t="str">
        <f>VLOOKUP(Table1[[#This Row],[Code Product Name]], ProductNameTable[], 2, FALSE)</f>
        <v>Liddle Briefs Female</v>
      </c>
      <c r="J1093" t="str">
        <f>VLOOKUP(Table1[[#This Row],[Code Product Print]], ProductPrintTable[], 2, FALSE)</f>
        <v>Cammies</v>
      </c>
      <c r="K1093" s="2" t="str">
        <f>VLOOKUP(MID(Table1[[#This Row],[SKU]],5,2)&amp;IF(MID(Table1[[#This Row],[SKU]], 7,1) ="L", "L", ""), ProductSizeTable[], 2, FALSE)</f>
        <v>XL</v>
      </c>
      <c r="L1093" s="2" t="b">
        <f>IF(Table1[[#This Row],[Gender Product Name]] = "Neutral", Table1[[#This Row],[Gender Product Print]])</f>
        <v>0</v>
      </c>
      <c r="M1093" s="2" t="str">
        <f>LEFT(Table1[[#This Row],[SKU]], 2)</f>
        <v>03</v>
      </c>
      <c r="N1093" s="2" t="str">
        <f>LEFT(Table1[[#This Row],[SKU]], 4)</f>
        <v>0305</v>
      </c>
      <c r="O1093" s="2" t="str">
        <f>MID(Table1[[#This Row],[SKU]],IF(MID(Table1[[#This Row],[SKU]], 7,1) ="L", 8, 7),2)</f>
        <v>CA</v>
      </c>
      <c r="P1093" s="2" t="str">
        <f>MID(Table1[[#This Row],[SKU]],5,2)&amp;IF(MID(Table1[[#This Row],[SKU]], 7,1) ="L", "L", "")</f>
        <v>04</v>
      </c>
      <c r="Q1093" s="2" t="str">
        <f>VLOOKUP(Table1[[#This Row],[Code Product Name]], ProductNameTable[], 3, FALSE)</f>
        <v>Femaile</v>
      </c>
      <c r="R1093" s="2" t="str">
        <f>VLOOKUP(Table1[[#This Row],[Code Product Print]], ProductPrintTable[], 3, FALSE)</f>
        <v>Neutral</v>
      </c>
      <c r="S1093" s="2"/>
    </row>
    <row r="1094" spans="1:19" ht="15" x14ac:dyDescent="0.2">
      <c r="A1094" t="s">
        <v>711</v>
      </c>
      <c r="B1094" t="b">
        <v>1</v>
      </c>
      <c r="C1094" t="b">
        <v>0</v>
      </c>
      <c r="D1094" t="s">
        <v>712</v>
      </c>
      <c r="H1094" t="str">
        <f>VLOOKUP(Table1[[#This Row],[Code Product Line]],ProductLineTable[], 2,FALSE)</f>
        <v>Underwear</v>
      </c>
      <c r="I1094" t="str">
        <f>VLOOKUP(Table1[[#This Row],[Code Product Name]], ProductNameTable[], 2, FALSE)</f>
        <v>Liddle Briefs Female</v>
      </c>
      <c r="J1094" t="str">
        <f>VLOOKUP(Table1[[#This Row],[Code Product Print]], ProductPrintTable[], 2, FALSE)</f>
        <v>Camelot</v>
      </c>
      <c r="K1094" s="2" t="str">
        <f>VLOOKUP(MID(Table1[[#This Row],[SKU]],5,2)&amp;IF(MID(Table1[[#This Row],[SKU]], 7,1) ="L", "L", ""), ProductSizeTable[], 2, FALSE)</f>
        <v>XL</v>
      </c>
      <c r="L1094" s="2" t="b">
        <f>IF(Table1[[#This Row],[Gender Product Name]] = "Neutral", Table1[[#This Row],[Gender Product Print]])</f>
        <v>0</v>
      </c>
      <c r="M1094" s="2" t="str">
        <f>LEFT(Table1[[#This Row],[SKU]], 2)</f>
        <v>03</v>
      </c>
      <c r="N1094" s="2" t="str">
        <f>LEFT(Table1[[#This Row],[SKU]], 4)</f>
        <v>0305</v>
      </c>
      <c r="O1094" s="2" t="str">
        <f>MID(Table1[[#This Row],[SKU]],IF(MID(Table1[[#This Row],[SKU]], 7,1) ="L", 8, 7),2)</f>
        <v>CL</v>
      </c>
      <c r="P1094" s="2" t="str">
        <f>MID(Table1[[#This Row],[SKU]],5,2)&amp;IF(MID(Table1[[#This Row],[SKU]], 7,1) ="L", "L", "")</f>
        <v>04</v>
      </c>
      <c r="Q1094" s="2" t="str">
        <f>VLOOKUP(Table1[[#This Row],[Code Product Name]], ProductNameTable[], 3, FALSE)</f>
        <v>Femaile</v>
      </c>
      <c r="R1094" s="2" t="str">
        <f>VLOOKUP(Table1[[#This Row],[Code Product Print]], ProductPrintTable[], 3, FALSE)</f>
        <v>Neutral</v>
      </c>
      <c r="S1094" s="2"/>
    </row>
    <row r="1095" spans="1:19" ht="15" x14ac:dyDescent="0.2">
      <c r="A1095" t="s">
        <v>713</v>
      </c>
      <c r="B1095" t="b">
        <v>1</v>
      </c>
      <c r="C1095" t="b">
        <v>0</v>
      </c>
      <c r="D1095" t="s">
        <v>712</v>
      </c>
      <c r="H1095" t="str">
        <f>VLOOKUP(Table1[[#This Row],[Code Product Line]],ProductLineTable[], 2,FALSE)</f>
        <v>Underwear</v>
      </c>
      <c r="I1095" t="str">
        <f>VLOOKUP(Table1[[#This Row],[Code Product Name]], ProductNameTable[], 2, FALSE)</f>
        <v>Liddle Briefs Female</v>
      </c>
      <c r="J1095" t="str">
        <f>VLOOKUP(Table1[[#This Row],[Code Product Print]], ProductPrintTable[], 2, FALSE)</f>
        <v>Camelot</v>
      </c>
      <c r="K1095" s="2" t="str">
        <f>VLOOKUP(MID(Table1[[#This Row],[SKU]],5,2)&amp;IF(MID(Table1[[#This Row],[SKU]], 7,1) ="L", "L", ""), ProductSizeTable[], 2, FALSE)</f>
        <v>XL</v>
      </c>
      <c r="L1095" s="2" t="b">
        <f>IF(Table1[[#This Row],[Gender Product Name]] = "Neutral", Table1[[#This Row],[Gender Product Print]])</f>
        <v>0</v>
      </c>
      <c r="M1095" s="2" t="str">
        <f>LEFT(Table1[[#This Row],[SKU]], 2)</f>
        <v>03</v>
      </c>
      <c r="N1095" s="2" t="str">
        <f>LEFT(Table1[[#This Row],[SKU]], 4)</f>
        <v>0305</v>
      </c>
      <c r="O1095" s="2" t="str">
        <f>MID(Table1[[#This Row],[SKU]],IF(MID(Table1[[#This Row],[SKU]], 7,1) ="L", 8, 7),2)</f>
        <v>CL</v>
      </c>
      <c r="P1095" s="2" t="str">
        <f>MID(Table1[[#This Row],[SKU]],5,2)&amp;IF(MID(Table1[[#This Row],[SKU]], 7,1) ="L", "L", "")</f>
        <v>04</v>
      </c>
      <c r="Q1095" s="2" t="str">
        <f>VLOOKUP(Table1[[#This Row],[Code Product Name]], ProductNameTable[], 3, FALSE)</f>
        <v>Femaile</v>
      </c>
      <c r="R1095" s="2" t="str">
        <f>VLOOKUP(Table1[[#This Row],[Code Product Print]], ProductPrintTable[], 3, FALSE)</f>
        <v>Neutral</v>
      </c>
      <c r="S1095" s="2"/>
    </row>
    <row r="1096" spans="1:19" ht="15" x14ac:dyDescent="0.2">
      <c r="A1096" t="s">
        <v>714</v>
      </c>
      <c r="B1096" t="b">
        <v>1</v>
      </c>
      <c r="C1096" t="b">
        <v>0</v>
      </c>
      <c r="D1096" t="s">
        <v>715</v>
      </c>
      <c r="F1096">
        <v>25</v>
      </c>
      <c r="H1096" t="str">
        <f>VLOOKUP(Table1[[#This Row],[Code Product Line]],ProductLineTable[], 2,FALSE)</f>
        <v>Underwear</v>
      </c>
      <c r="I1096" t="str">
        <f>VLOOKUP(Table1[[#This Row],[Code Product Name]], ProductNameTable[], 2, FALSE)</f>
        <v>Liddle Briefs Female</v>
      </c>
      <c r="J1096" t="str">
        <f>VLOOKUP(Table1[[#This Row],[Code Product Print]], ProductPrintTable[], 2, FALSE)</f>
        <v>Cammies Pink</v>
      </c>
      <c r="K1096" s="2" t="str">
        <f>VLOOKUP(MID(Table1[[#This Row],[SKU]],5,2)&amp;IF(MID(Table1[[#This Row],[SKU]], 7,1) ="L", "L", ""), ProductSizeTable[], 2, FALSE)</f>
        <v>XL</v>
      </c>
      <c r="L1096" s="2" t="b">
        <f>IF(Table1[[#This Row],[Gender Product Name]] = "Neutral", Table1[[#This Row],[Gender Product Print]])</f>
        <v>0</v>
      </c>
      <c r="M1096" s="2" t="str">
        <f>LEFT(Table1[[#This Row],[SKU]], 2)</f>
        <v>03</v>
      </c>
      <c r="N1096" s="2" t="str">
        <f>LEFT(Table1[[#This Row],[SKU]], 4)</f>
        <v>0305</v>
      </c>
      <c r="O1096" s="2" t="str">
        <f>MID(Table1[[#This Row],[SKU]],IF(MID(Table1[[#This Row],[SKU]], 7,1) ="L", 8, 7),2)</f>
        <v>CP</v>
      </c>
      <c r="P1096" s="2" t="str">
        <f>MID(Table1[[#This Row],[SKU]],5,2)&amp;IF(MID(Table1[[#This Row],[SKU]], 7,1) ="L", "L", "")</f>
        <v>04</v>
      </c>
      <c r="Q1096" s="2" t="str">
        <f>VLOOKUP(Table1[[#This Row],[Code Product Name]], ProductNameTable[], 3, FALSE)</f>
        <v>Femaile</v>
      </c>
      <c r="R1096" s="2" t="str">
        <f>VLOOKUP(Table1[[#This Row],[Code Product Print]], ProductPrintTable[], 3, FALSE)</f>
        <v>Female</v>
      </c>
      <c r="S1096" s="2"/>
    </row>
    <row r="1097" spans="1:19" ht="15" x14ac:dyDescent="0.2">
      <c r="A1097" t="s">
        <v>716</v>
      </c>
      <c r="B1097" t="b">
        <v>1</v>
      </c>
      <c r="C1097" t="b">
        <v>0</v>
      </c>
      <c r="D1097" t="s">
        <v>717</v>
      </c>
      <c r="F1097">
        <v>25</v>
      </c>
      <c r="H1097" t="str">
        <f>VLOOKUP(Table1[[#This Row],[Code Product Line]],ProductLineTable[], 2,FALSE)</f>
        <v>Underwear</v>
      </c>
      <c r="I1097" t="str">
        <f>VLOOKUP(Table1[[#This Row],[Code Product Name]], ProductNameTable[], 2, FALSE)</f>
        <v>Liddle Briefs Female</v>
      </c>
      <c r="J1097" t="str">
        <f>VLOOKUP(Table1[[#This Row],[Code Product Print]], ProductPrintTable[], 2, FALSE)</f>
        <v>Galactic</v>
      </c>
      <c r="K1097" s="2" t="str">
        <f>VLOOKUP(MID(Table1[[#This Row],[SKU]],5,2)&amp;IF(MID(Table1[[#This Row],[SKU]], 7,1) ="L", "L", ""), ProductSizeTable[], 2, FALSE)</f>
        <v>XL</v>
      </c>
      <c r="L1097" s="2" t="b">
        <f>IF(Table1[[#This Row],[Gender Product Name]] = "Neutral", Table1[[#This Row],[Gender Product Print]])</f>
        <v>0</v>
      </c>
      <c r="M1097" s="2" t="str">
        <f>LEFT(Table1[[#This Row],[SKU]], 2)</f>
        <v>03</v>
      </c>
      <c r="N1097" s="2" t="str">
        <f>LEFT(Table1[[#This Row],[SKU]], 4)</f>
        <v>0305</v>
      </c>
      <c r="O1097" s="2" t="str">
        <f>MID(Table1[[#This Row],[SKU]],IF(MID(Table1[[#This Row],[SKU]], 7,1) ="L", 8, 7),2)</f>
        <v>GA</v>
      </c>
      <c r="P1097" s="2" t="str">
        <f>MID(Table1[[#This Row],[SKU]],5,2)&amp;IF(MID(Table1[[#This Row],[SKU]], 7,1) ="L", "L", "")</f>
        <v>04</v>
      </c>
      <c r="Q1097" s="2" t="str">
        <f>VLOOKUP(Table1[[#This Row],[Code Product Name]], ProductNameTable[], 3, FALSE)</f>
        <v>Femaile</v>
      </c>
      <c r="R1097" s="2" t="str">
        <f>VLOOKUP(Table1[[#This Row],[Code Product Print]], ProductPrintTable[], 3, FALSE)</f>
        <v>Neutral</v>
      </c>
      <c r="S1097" s="2"/>
    </row>
    <row r="1098" spans="1:19" ht="15" x14ac:dyDescent="0.2">
      <c r="A1098" t="s">
        <v>718</v>
      </c>
      <c r="B1098" t="b">
        <v>1</v>
      </c>
      <c r="C1098" t="b">
        <v>0</v>
      </c>
      <c r="D1098" t="s">
        <v>719</v>
      </c>
      <c r="F1098">
        <v>25</v>
      </c>
      <c r="H1098" t="str">
        <f>VLOOKUP(Table1[[#This Row],[Code Product Line]],ProductLineTable[], 2,FALSE)</f>
        <v>Underwear</v>
      </c>
      <c r="I1098" t="str">
        <f>VLOOKUP(Table1[[#This Row],[Code Product Name]], ProductNameTable[], 2, FALSE)</f>
        <v>Liddle Briefs Female</v>
      </c>
      <c r="J1098" t="str">
        <f>VLOOKUP(Table1[[#This Row],[Code Product Print]], ProductPrintTable[], 2, FALSE)</f>
        <v>Metro</v>
      </c>
      <c r="K1098" s="2" t="str">
        <f>VLOOKUP(MID(Table1[[#This Row],[SKU]],5,2)&amp;IF(MID(Table1[[#This Row],[SKU]], 7,1) ="L", "L", ""), ProductSizeTable[], 2, FALSE)</f>
        <v>XL</v>
      </c>
      <c r="L1098" s="2" t="b">
        <f>IF(Table1[[#This Row],[Gender Product Name]] = "Neutral", Table1[[#This Row],[Gender Product Print]])</f>
        <v>0</v>
      </c>
      <c r="M1098" s="2" t="str">
        <f>LEFT(Table1[[#This Row],[SKU]], 2)</f>
        <v>03</v>
      </c>
      <c r="N1098" s="2" t="str">
        <f>LEFT(Table1[[#This Row],[SKU]], 4)</f>
        <v>0305</v>
      </c>
      <c r="O1098" s="2" t="str">
        <f>MID(Table1[[#This Row],[SKU]],IF(MID(Table1[[#This Row],[SKU]], 7,1) ="L", 8, 7),2)</f>
        <v>ME</v>
      </c>
      <c r="P1098" s="2" t="str">
        <f>MID(Table1[[#This Row],[SKU]],5,2)&amp;IF(MID(Table1[[#This Row],[SKU]], 7,1) ="L", "L", "")</f>
        <v>04</v>
      </c>
      <c r="Q1098" s="2" t="str">
        <f>VLOOKUP(Table1[[#This Row],[Code Product Name]], ProductNameTable[], 3, FALSE)</f>
        <v>Femaile</v>
      </c>
      <c r="R1098" s="2" t="str">
        <f>VLOOKUP(Table1[[#This Row],[Code Product Print]], ProductPrintTable[], 3, FALSE)</f>
        <v>Neutral</v>
      </c>
      <c r="S1098" s="2"/>
    </row>
    <row r="1099" spans="1:19" ht="15" x14ac:dyDescent="0.2">
      <c r="A1099" t="s">
        <v>720</v>
      </c>
      <c r="B1099" t="b">
        <v>1</v>
      </c>
      <c r="C1099" t="b">
        <v>0</v>
      </c>
      <c r="D1099" t="s">
        <v>721</v>
      </c>
      <c r="H1099" t="str">
        <f>VLOOKUP(Table1[[#This Row],[Code Product Line]],ProductLineTable[], 2,FALSE)</f>
        <v>Underwear</v>
      </c>
      <c r="I1099" t="str">
        <f>VLOOKUP(Table1[[#This Row],[Code Product Name]], ProductNameTable[], 2, FALSE)</f>
        <v>Liddle Briefs Female</v>
      </c>
      <c r="J1099" t="str">
        <f>VLOOKUP(Table1[[#This Row],[Code Product Print]], ProductPrintTable[], 2, FALSE)</f>
        <v>Overnights</v>
      </c>
      <c r="K1099" s="2" t="str">
        <f>VLOOKUP(MID(Table1[[#This Row],[SKU]],5,2)&amp;IF(MID(Table1[[#This Row],[SKU]], 7,1) ="L", "L", ""), ProductSizeTable[], 2, FALSE)</f>
        <v>XL</v>
      </c>
      <c r="L1099" s="2" t="b">
        <f>IF(Table1[[#This Row],[Gender Product Name]] = "Neutral", Table1[[#This Row],[Gender Product Print]])</f>
        <v>0</v>
      </c>
      <c r="M1099" s="2" t="str">
        <f>LEFT(Table1[[#This Row],[SKU]], 2)</f>
        <v>03</v>
      </c>
      <c r="N1099" s="2" t="str">
        <f>LEFT(Table1[[#This Row],[SKU]], 4)</f>
        <v>0305</v>
      </c>
      <c r="O1099" s="2" t="str">
        <f>MID(Table1[[#This Row],[SKU]],IF(MID(Table1[[#This Row],[SKU]], 7,1) ="L", 8, 7),2)</f>
        <v>ON</v>
      </c>
      <c r="P1099" s="2" t="str">
        <f>MID(Table1[[#This Row],[SKU]],5,2)&amp;IF(MID(Table1[[#This Row],[SKU]], 7,1) ="L", "L", "")</f>
        <v>04</v>
      </c>
      <c r="Q1099" s="2" t="str">
        <f>VLOOKUP(Table1[[#This Row],[Code Product Name]], ProductNameTable[], 3, FALSE)</f>
        <v>Femaile</v>
      </c>
      <c r="R1099" s="2" t="str">
        <f>VLOOKUP(Table1[[#This Row],[Code Product Print]], ProductPrintTable[], 3, FALSE)</f>
        <v>Neutral</v>
      </c>
      <c r="S1099" s="2"/>
    </row>
    <row r="1100" spans="1:19" ht="15" x14ac:dyDescent="0.2">
      <c r="A1100" t="s">
        <v>722</v>
      </c>
      <c r="B1100" t="b">
        <v>1</v>
      </c>
      <c r="C1100" t="b">
        <v>0</v>
      </c>
      <c r="D1100" t="s">
        <v>723</v>
      </c>
      <c r="F1100">
        <v>25</v>
      </c>
      <c r="H1100" t="str">
        <f>VLOOKUP(Table1[[#This Row],[Code Product Line]],ProductLineTable[], 2,FALSE)</f>
        <v>Underwear</v>
      </c>
      <c r="I1100" t="str">
        <f>VLOOKUP(Table1[[#This Row],[Code Product Name]], ProductNameTable[], 2, FALSE)</f>
        <v>Liddle Briefs Female</v>
      </c>
      <c r="J1100" t="str">
        <f>VLOOKUP(Table1[[#This Row],[Code Product Print]], ProductPrintTable[], 2, FALSE)</f>
        <v>Puppers</v>
      </c>
      <c r="K1100" s="2" t="str">
        <f>VLOOKUP(MID(Table1[[#This Row],[SKU]],5,2)&amp;IF(MID(Table1[[#This Row],[SKU]], 7,1) ="L", "L", ""), ProductSizeTable[], 2, FALSE)</f>
        <v>XL</v>
      </c>
      <c r="L1100" s="2" t="b">
        <f>IF(Table1[[#This Row],[Gender Product Name]] = "Neutral", Table1[[#This Row],[Gender Product Print]])</f>
        <v>0</v>
      </c>
      <c r="M1100" s="2" t="str">
        <f>LEFT(Table1[[#This Row],[SKU]], 2)</f>
        <v>03</v>
      </c>
      <c r="N1100" s="2" t="str">
        <f>LEFT(Table1[[#This Row],[SKU]], 4)</f>
        <v>0305</v>
      </c>
      <c r="O1100" s="2" t="str">
        <f>MID(Table1[[#This Row],[SKU]],IF(MID(Table1[[#This Row],[SKU]], 7,1) ="L", 8, 7),2)</f>
        <v>PU</v>
      </c>
      <c r="P1100" s="2" t="str">
        <f>MID(Table1[[#This Row],[SKU]],5,2)&amp;IF(MID(Table1[[#This Row],[SKU]], 7,1) ="L", "L", "")</f>
        <v>04</v>
      </c>
      <c r="Q1100" s="2" t="str">
        <f>VLOOKUP(Table1[[#This Row],[Code Product Name]], ProductNameTable[], 3, FALSE)</f>
        <v>Femaile</v>
      </c>
      <c r="R1100" s="2" t="str">
        <f>VLOOKUP(Table1[[#This Row],[Code Product Print]], ProductPrintTable[], 3, FALSE)</f>
        <v>Neutral</v>
      </c>
      <c r="S1100" s="2"/>
    </row>
    <row r="1101" spans="1:19" ht="15" x14ac:dyDescent="0.2">
      <c r="A1101" t="s">
        <v>724</v>
      </c>
      <c r="B1101" t="b">
        <v>1</v>
      </c>
      <c r="C1101" t="b">
        <v>0</v>
      </c>
      <c r="D1101" t="s">
        <v>725</v>
      </c>
      <c r="F1101">
        <v>25</v>
      </c>
      <c r="H1101" t="str">
        <f>VLOOKUP(Table1[[#This Row],[Code Product Line]],ProductLineTable[], 2,FALSE)</f>
        <v>Underwear</v>
      </c>
      <c r="I1101" t="str">
        <f>VLOOKUP(Table1[[#This Row],[Code Product Name]], ProductNameTable[], 2, FALSE)</f>
        <v>Liddle Briefs Female</v>
      </c>
      <c r="J1101" t="str">
        <f>VLOOKUP(Table1[[#This Row],[Code Product Print]], ProductPrintTable[], 2, FALSE)</f>
        <v>Rawrs</v>
      </c>
      <c r="K1101" s="2" t="str">
        <f>VLOOKUP(MID(Table1[[#This Row],[SKU]],5,2)&amp;IF(MID(Table1[[#This Row],[SKU]], 7,1) ="L", "L", ""), ProductSizeTable[], 2, FALSE)</f>
        <v>XL</v>
      </c>
      <c r="L1101" s="2" t="b">
        <f>IF(Table1[[#This Row],[Gender Product Name]] = "Neutral", Table1[[#This Row],[Gender Product Print]])</f>
        <v>0</v>
      </c>
      <c r="M1101" s="2" t="str">
        <f>LEFT(Table1[[#This Row],[SKU]], 2)</f>
        <v>03</v>
      </c>
      <c r="N1101" s="2" t="str">
        <f>LEFT(Table1[[#This Row],[SKU]], 4)</f>
        <v>0305</v>
      </c>
      <c r="O1101" s="2" t="str">
        <f>MID(Table1[[#This Row],[SKU]],IF(MID(Table1[[#This Row],[SKU]], 7,1) ="L", 8, 7),2)</f>
        <v>RA</v>
      </c>
      <c r="P1101" s="2" t="str">
        <f>MID(Table1[[#This Row],[SKU]],5,2)&amp;IF(MID(Table1[[#This Row],[SKU]], 7,1) ="L", "L", "")</f>
        <v>04</v>
      </c>
      <c r="Q1101" s="2" t="str">
        <f>VLOOKUP(Table1[[#This Row],[Code Product Name]], ProductNameTable[], 3, FALSE)</f>
        <v>Femaile</v>
      </c>
      <c r="R1101" s="2" t="str">
        <f>VLOOKUP(Table1[[#This Row],[Code Product Print]], ProductPrintTable[], 3, FALSE)</f>
        <v>Neutral</v>
      </c>
      <c r="S1101" s="2"/>
    </row>
    <row r="1102" spans="1:19" ht="15" x14ac:dyDescent="0.2">
      <c r="A1102" t="s">
        <v>726</v>
      </c>
      <c r="B1102" t="b">
        <v>1</v>
      </c>
      <c r="C1102" t="b">
        <v>0</v>
      </c>
      <c r="D1102" t="s">
        <v>727</v>
      </c>
      <c r="F1102">
        <v>25</v>
      </c>
      <c r="H1102" t="str">
        <f>VLOOKUP(Table1[[#This Row],[Code Product Line]],ProductLineTable[], 2,FALSE)</f>
        <v>Underwear</v>
      </c>
      <c r="I1102" t="str">
        <f>VLOOKUP(Table1[[#This Row],[Code Product Name]], ProductNameTable[], 2, FALSE)</f>
        <v>Liddle Briefs Female</v>
      </c>
      <c r="J1102" t="str">
        <f>VLOOKUP(Table1[[#This Row],[Code Product Print]], ProductPrintTable[], 2, FALSE)</f>
        <v>Unicorns</v>
      </c>
      <c r="K1102" s="2" t="str">
        <f>VLOOKUP(MID(Table1[[#This Row],[SKU]],5,2)&amp;IF(MID(Table1[[#This Row],[SKU]], 7,1) ="L", "L", ""), ProductSizeTable[], 2, FALSE)</f>
        <v>XL</v>
      </c>
      <c r="L1102" s="2" t="b">
        <f>IF(Table1[[#This Row],[Gender Product Name]] = "Neutral", Table1[[#This Row],[Gender Product Print]])</f>
        <v>0</v>
      </c>
      <c r="M1102" s="2" t="str">
        <f>LEFT(Table1[[#This Row],[SKU]], 2)</f>
        <v>03</v>
      </c>
      <c r="N1102" s="2" t="str">
        <f>LEFT(Table1[[#This Row],[SKU]], 4)</f>
        <v>0305</v>
      </c>
      <c r="O1102" s="2" t="str">
        <f>MID(Table1[[#This Row],[SKU]],IF(MID(Table1[[#This Row],[SKU]], 7,1) ="L", 8, 7),2)</f>
        <v>UN</v>
      </c>
      <c r="P1102" s="2" t="str">
        <f>MID(Table1[[#This Row],[SKU]],5,2)&amp;IF(MID(Table1[[#This Row],[SKU]], 7,1) ="L", "L", "")</f>
        <v>04</v>
      </c>
      <c r="Q1102" s="2" t="str">
        <f>VLOOKUP(Table1[[#This Row],[Code Product Name]], ProductNameTable[], 3, FALSE)</f>
        <v>Femaile</v>
      </c>
      <c r="R1102" s="2" t="str">
        <f>VLOOKUP(Table1[[#This Row],[Code Product Print]], ProductPrintTable[], 3, FALSE)</f>
        <v>Female</v>
      </c>
      <c r="S1102" s="2"/>
    </row>
    <row r="1103" spans="1:19" ht="15" x14ac:dyDescent="0.2">
      <c r="A1103" t="s">
        <v>728</v>
      </c>
      <c r="B1103" t="b">
        <v>1</v>
      </c>
      <c r="C1103" t="b">
        <v>0</v>
      </c>
      <c r="D1103" t="s">
        <v>729</v>
      </c>
      <c r="F1103">
        <v>25</v>
      </c>
      <c r="H1103" t="str">
        <f>VLOOKUP(Table1[[#This Row],[Code Product Line]],ProductLineTable[], 2,FALSE)</f>
        <v>Underwear</v>
      </c>
      <c r="I1103" t="str">
        <f>VLOOKUP(Table1[[#This Row],[Code Product Name]], ProductNameTable[], 2, FALSE)</f>
        <v>Liddle Briefs Female</v>
      </c>
      <c r="J1103" t="str">
        <f>VLOOKUP(Table1[[#This Row],[Code Product Print]], ProductPrintTable[], 2, FALSE)</f>
        <v>ABC</v>
      </c>
      <c r="K1103" s="2" t="str">
        <f>VLOOKUP(MID(Table1[[#This Row],[SKU]],5,2)&amp;IF(MID(Table1[[#This Row],[SKU]], 7,1) ="L", "L", ""), ProductSizeTable[], 2, FALSE)</f>
        <v>XXL</v>
      </c>
      <c r="L1103" s="2" t="b">
        <f>IF(Table1[[#This Row],[Gender Product Name]] = "Neutral", Table1[[#This Row],[Gender Product Print]])</f>
        <v>0</v>
      </c>
      <c r="M1103" s="2" t="str">
        <f>LEFT(Table1[[#This Row],[SKU]], 2)</f>
        <v>03</v>
      </c>
      <c r="N1103" s="2" t="str">
        <f>LEFT(Table1[[#This Row],[SKU]], 4)</f>
        <v>0305</v>
      </c>
      <c r="O1103" s="2" t="str">
        <f>MID(Table1[[#This Row],[SKU]],IF(MID(Table1[[#This Row],[SKU]], 7,1) ="L", 8, 7),2)</f>
        <v>AB</v>
      </c>
      <c r="P1103" s="2" t="str">
        <f>MID(Table1[[#This Row],[SKU]],5,2)&amp;IF(MID(Table1[[#This Row],[SKU]], 7,1) ="L", "L", "")</f>
        <v>05</v>
      </c>
      <c r="Q1103" s="2" t="str">
        <f>VLOOKUP(Table1[[#This Row],[Code Product Name]], ProductNameTable[], 3, FALSE)</f>
        <v>Femaile</v>
      </c>
      <c r="R1103" s="2" t="str">
        <f>VLOOKUP(Table1[[#This Row],[Code Product Print]], ProductPrintTable[], 3, FALSE)</f>
        <v>Neutral</v>
      </c>
      <c r="S1103" s="2"/>
    </row>
    <row r="1104" spans="1:19" ht="15" x14ac:dyDescent="0.2">
      <c r="A1104" t="s">
        <v>730</v>
      </c>
      <c r="B1104" t="b">
        <v>1</v>
      </c>
      <c r="C1104" t="b">
        <v>0</v>
      </c>
      <c r="D1104" t="s">
        <v>731</v>
      </c>
      <c r="F1104">
        <v>25</v>
      </c>
      <c r="H1104" t="str">
        <f>VLOOKUP(Table1[[#This Row],[Code Product Line]],ProductLineTable[], 2,FALSE)</f>
        <v>Underwear</v>
      </c>
      <c r="I1104" t="str">
        <f>VLOOKUP(Table1[[#This Row],[Code Product Name]], ProductNameTable[], 2, FALSE)</f>
        <v>Liddle Briefs Female</v>
      </c>
      <c r="J1104" t="str">
        <f>VLOOKUP(Table1[[#This Row],[Code Product Print]], ProductPrintTable[], 2, FALSE)</f>
        <v>Cammies</v>
      </c>
      <c r="K1104" s="2" t="str">
        <f>VLOOKUP(MID(Table1[[#This Row],[SKU]],5,2)&amp;IF(MID(Table1[[#This Row],[SKU]], 7,1) ="L", "L", ""), ProductSizeTable[], 2, FALSE)</f>
        <v>XXL</v>
      </c>
      <c r="L1104" s="2" t="b">
        <f>IF(Table1[[#This Row],[Gender Product Name]] = "Neutral", Table1[[#This Row],[Gender Product Print]])</f>
        <v>0</v>
      </c>
      <c r="M1104" s="2" t="str">
        <f>LEFT(Table1[[#This Row],[SKU]], 2)</f>
        <v>03</v>
      </c>
      <c r="N1104" s="2" t="str">
        <f>LEFT(Table1[[#This Row],[SKU]], 4)</f>
        <v>0305</v>
      </c>
      <c r="O1104" s="2" t="str">
        <f>MID(Table1[[#This Row],[SKU]],IF(MID(Table1[[#This Row],[SKU]], 7,1) ="L", 8, 7),2)</f>
        <v>CA</v>
      </c>
      <c r="P1104" s="2" t="str">
        <f>MID(Table1[[#This Row],[SKU]],5,2)&amp;IF(MID(Table1[[#This Row],[SKU]], 7,1) ="L", "L", "")</f>
        <v>05</v>
      </c>
      <c r="Q1104" s="2" t="str">
        <f>VLOOKUP(Table1[[#This Row],[Code Product Name]], ProductNameTable[], 3, FALSE)</f>
        <v>Femaile</v>
      </c>
      <c r="R1104" s="2" t="str">
        <f>VLOOKUP(Table1[[#This Row],[Code Product Print]], ProductPrintTable[], 3, FALSE)</f>
        <v>Neutral</v>
      </c>
      <c r="S1104" s="2"/>
    </row>
    <row r="1105" spans="1:19" ht="15" x14ac:dyDescent="0.2">
      <c r="A1105" t="s">
        <v>732</v>
      </c>
      <c r="B1105" t="b">
        <v>1</v>
      </c>
      <c r="C1105" t="b">
        <v>0</v>
      </c>
      <c r="D1105" t="s">
        <v>733</v>
      </c>
      <c r="H1105" t="str">
        <f>VLOOKUP(Table1[[#This Row],[Code Product Line]],ProductLineTable[], 2,FALSE)</f>
        <v>Underwear</v>
      </c>
      <c r="I1105" t="str">
        <f>VLOOKUP(Table1[[#This Row],[Code Product Name]], ProductNameTable[], 2, FALSE)</f>
        <v>Liddle Briefs Female</v>
      </c>
      <c r="J1105" t="str">
        <f>VLOOKUP(Table1[[#This Row],[Code Product Print]], ProductPrintTable[], 2, FALSE)</f>
        <v>Camelot</v>
      </c>
      <c r="K1105" s="2" t="str">
        <f>VLOOKUP(MID(Table1[[#This Row],[SKU]],5,2)&amp;IF(MID(Table1[[#This Row],[SKU]], 7,1) ="L", "L", ""), ProductSizeTable[], 2, FALSE)</f>
        <v>XXL</v>
      </c>
      <c r="L1105" s="2" t="b">
        <f>IF(Table1[[#This Row],[Gender Product Name]] = "Neutral", Table1[[#This Row],[Gender Product Print]])</f>
        <v>0</v>
      </c>
      <c r="M1105" s="2" t="str">
        <f>LEFT(Table1[[#This Row],[SKU]], 2)</f>
        <v>03</v>
      </c>
      <c r="N1105" s="2" t="str">
        <f>LEFT(Table1[[#This Row],[SKU]], 4)</f>
        <v>0305</v>
      </c>
      <c r="O1105" s="2" t="str">
        <f>MID(Table1[[#This Row],[SKU]],IF(MID(Table1[[#This Row],[SKU]], 7,1) ="L", 8, 7),2)</f>
        <v>CL</v>
      </c>
      <c r="P1105" s="2" t="str">
        <f>MID(Table1[[#This Row],[SKU]],5,2)&amp;IF(MID(Table1[[#This Row],[SKU]], 7,1) ="L", "L", "")</f>
        <v>05</v>
      </c>
      <c r="Q1105" s="2" t="str">
        <f>VLOOKUP(Table1[[#This Row],[Code Product Name]], ProductNameTable[], 3, FALSE)</f>
        <v>Femaile</v>
      </c>
      <c r="R1105" s="2" t="str">
        <f>VLOOKUP(Table1[[#This Row],[Code Product Print]], ProductPrintTable[], 3, FALSE)</f>
        <v>Neutral</v>
      </c>
      <c r="S1105" s="2"/>
    </row>
    <row r="1106" spans="1:19" ht="15" x14ac:dyDescent="0.2">
      <c r="A1106" t="s">
        <v>734</v>
      </c>
      <c r="B1106" t="b">
        <v>1</v>
      </c>
      <c r="C1106" t="b">
        <v>0</v>
      </c>
      <c r="D1106" t="s">
        <v>733</v>
      </c>
      <c r="H1106" t="str">
        <f>VLOOKUP(Table1[[#This Row],[Code Product Line]],ProductLineTable[], 2,FALSE)</f>
        <v>Underwear</v>
      </c>
      <c r="I1106" t="str">
        <f>VLOOKUP(Table1[[#This Row],[Code Product Name]], ProductNameTable[], 2, FALSE)</f>
        <v>Liddle Briefs Female</v>
      </c>
      <c r="J1106" t="str">
        <f>VLOOKUP(Table1[[#This Row],[Code Product Print]], ProductPrintTable[], 2, FALSE)</f>
        <v>Camelot</v>
      </c>
      <c r="K1106" s="2" t="str">
        <f>VLOOKUP(MID(Table1[[#This Row],[SKU]],5,2)&amp;IF(MID(Table1[[#This Row],[SKU]], 7,1) ="L", "L", ""), ProductSizeTable[], 2, FALSE)</f>
        <v>XXL</v>
      </c>
      <c r="L1106" s="2" t="b">
        <f>IF(Table1[[#This Row],[Gender Product Name]] = "Neutral", Table1[[#This Row],[Gender Product Print]])</f>
        <v>0</v>
      </c>
      <c r="M1106" s="2" t="str">
        <f>LEFT(Table1[[#This Row],[SKU]], 2)</f>
        <v>03</v>
      </c>
      <c r="N1106" s="2" t="str">
        <f>LEFT(Table1[[#This Row],[SKU]], 4)</f>
        <v>0305</v>
      </c>
      <c r="O1106" s="2" t="str">
        <f>MID(Table1[[#This Row],[SKU]],IF(MID(Table1[[#This Row],[SKU]], 7,1) ="L", 8, 7),2)</f>
        <v>CL</v>
      </c>
      <c r="P1106" s="2" t="str">
        <f>MID(Table1[[#This Row],[SKU]],5,2)&amp;IF(MID(Table1[[#This Row],[SKU]], 7,1) ="L", "L", "")</f>
        <v>05</v>
      </c>
      <c r="Q1106" s="2" t="str">
        <f>VLOOKUP(Table1[[#This Row],[Code Product Name]], ProductNameTable[], 3, FALSE)</f>
        <v>Femaile</v>
      </c>
      <c r="R1106" s="2" t="str">
        <f>VLOOKUP(Table1[[#This Row],[Code Product Print]], ProductPrintTable[], 3, FALSE)</f>
        <v>Neutral</v>
      </c>
      <c r="S1106" s="2"/>
    </row>
    <row r="1107" spans="1:19" ht="15" x14ac:dyDescent="0.2">
      <c r="A1107" t="s">
        <v>735</v>
      </c>
      <c r="B1107" t="b">
        <v>1</v>
      </c>
      <c r="C1107" t="b">
        <v>0</v>
      </c>
      <c r="D1107" t="s">
        <v>736</v>
      </c>
      <c r="F1107">
        <v>25</v>
      </c>
      <c r="H1107" t="str">
        <f>VLOOKUP(Table1[[#This Row],[Code Product Line]],ProductLineTable[], 2,FALSE)</f>
        <v>Underwear</v>
      </c>
      <c r="I1107" t="str">
        <f>VLOOKUP(Table1[[#This Row],[Code Product Name]], ProductNameTable[], 2, FALSE)</f>
        <v>Liddle Briefs Female</v>
      </c>
      <c r="J1107" t="str">
        <f>VLOOKUP(Table1[[#This Row],[Code Product Print]], ProductPrintTable[], 2, FALSE)</f>
        <v>Cammies Pink</v>
      </c>
      <c r="K1107" s="2" t="str">
        <f>VLOOKUP(MID(Table1[[#This Row],[SKU]],5,2)&amp;IF(MID(Table1[[#This Row],[SKU]], 7,1) ="L", "L", ""), ProductSizeTable[], 2, FALSE)</f>
        <v>XXL</v>
      </c>
      <c r="L1107" s="2" t="b">
        <f>IF(Table1[[#This Row],[Gender Product Name]] = "Neutral", Table1[[#This Row],[Gender Product Print]])</f>
        <v>0</v>
      </c>
      <c r="M1107" s="2" t="str">
        <f>LEFT(Table1[[#This Row],[SKU]], 2)</f>
        <v>03</v>
      </c>
      <c r="N1107" s="2" t="str">
        <f>LEFT(Table1[[#This Row],[SKU]], 4)</f>
        <v>0305</v>
      </c>
      <c r="O1107" s="2" t="str">
        <f>MID(Table1[[#This Row],[SKU]],IF(MID(Table1[[#This Row],[SKU]], 7,1) ="L", 8, 7),2)</f>
        <v>CP</v>
      </c>
      <c r="P1107" s="2" t="str">
        <f>MID(Table1[[#This Row],[SKU]],5,2)&amp;IF(MID(Table1[[#This Row],[SKU]], 7,1) ="L", "L", "")</f>
        <v>05</v>
      </c>
      <c r="Q1107" s="2" t="str">
        <f>VLOOKUP(Table1[[#This Row],[Code Product Name]], ProductNameTable[], 3, FALSE)</f>
        <v>Femaile</v>
      </c>
      <c r="R1107" s="2" t="str">
        <f>VLOOKUP(Table1[[#This Row],[Code Product Print]], ProductPrintTable[], 3, FALSE)</f>
        <v>Female</v>
      </c>
      <c r="S1107" s="2"/>
    </row>
    <row r="1108" spans="1:19" ht="15" x14ac:dyDescent="0.2">
      <c r="A1108" t="s">
        <v>737</v>
      </c>
      <c r="B1108" t="b">
        <v>1</v>
      </c>
      <c r="C1108" t="b">
        <v>0</v>
      </c>
      <c r="D1108" t="s">
        <v>738</v>
      </c>
      <c r="F1108">
        <v>25</v>
      </c>
      <c r="H1108" t="str">
        <f>VLOOKUP(Table1[[#This Row],[Code Product Line]],ProductLineTable[], 2,FALSE)</f>
        <v>Underwear</v>
      </c>
      <c r="I1108" t="str">
        <f>VLOOKUP(Table1[[#This Row],[Code Product Name]], ProductNameTable[], 2, FALSE)</f>
        <v>Liddle Briefs Female</v>
      </c>
      <c r="J1108" t="str">
        <f>VLOOKUP(Table1[[#This Row],[Code Product Print]], ProductPrintTable[], 2, FALSE)</f>
        <v>Galactic</v>
      </c>
      <c r="K1108" s="2" t="str">
        <f>VLOOKUP(MID(Table1[[#This Row],[SKU]],5,2)&amp;IF(MID(Table1[[#This Row],[SKU]], 7,1) ="L", "L", ""), ProductSizeTable[], 2, FALSE)</f>
        <v>XXL</v>
      </c>
      <c r="L1108" s="2" t="b">
        <f>IF(Table1[[#This Row],[Gender Product Name]] = "Neutral", Table1[[#This Row],[Gender Product Print]])</f>
        <v>0</v>
      </c>
      <c r="M1108" s="2" t="str">
        <f>LEFT(Table1[[#This Row],[SKU]], 2)</f>
        <v>03</v>
      </c>
      <c r="N1108" s="2" t="str">
        <f>LEFT(Table1[[#This Row],[SKU]], 4)</f>
        <v>0305</v>
      </c>
      <c r="O1108" s="2" t="str">
        <f>MID(Table1[[#This Row],[SKU]],IF(MID(Table1[[#This Row],[SKU]], 7,1) ="L", 8, 7),2)</f>
        <v>GA</v>
      </c>
      <c r="P1108" s="2" t="str">
        <f>MID(Table1[[#This Row],[SKU]],5,2)&amp;IF(MID(Table1[[#This Row],[SKU]], 7,1) ="L", "L", "")</f>
        <v>05</v>
      </c>
      <c r="Q1108" s="2" t="str">
        <f>VLOOKUP(Table1[[#This Row],[Code Product Name]], ProductNameTable[], 3, FALSE)</f>
        <v>Femaile</v>
      </c>
      <c r="R1108" s="2" t="str">
        <f>VLOOKUP(Table1[[#This Row],[Code Product Print]], ProductPrintTable[], 3, FALSE)</f>
        <v>Neutral</v>
      </c>
      <c r="S1108" s="2"/>
    </row>
    <row r="1109" spans="1:19" ht="15" x14ac:dyDescent="0.2">
      <c r="A1109" t="s">
        <v>739</v>
      </c>
      <c r="B1109" t="b">
        <v>1</v>
      </c>
      <c r="C1109" t="b">
        <v>0</v>
      </c>
      <c r="D1109" t="s">
        <v>740</v>
      </c>
      <c r="F1109">
        <v>25</v>
      </c>
      <c r="H1109" t="str">
        <f>VLOOKUP(Table1[[#This Row],[Code Product Line]],ProductLineTable[], 2,FALSE)</f>
        <v>Underwear</v>
      </c>
      <c r="I1109" t="str">
        <f>VLOOKUP(Table1[[#This Row],[Code Product Name]], ProductNameTable[], 2, FALSE)</f>
        <v>Liddle Briefs Female</v>
      </c>
      <c r="J1109" t="str">
        <f>VLOOKUP(Table1[[#This Row],[Code Product Print]], ProductPrintTable[], 2, FALSE)</f>
        <v>Metro</v>
      </c>
      <c r="K1109" s="2" t="str">
        <f>VLOOKUP(MID(Table1[[#This Row],[SKU]],5,2)&amp;IF(MID(Table1[[#This Row],[SKU]], 7,1) ="L", "L", ""), ProductSizeTable[], 2, FALSE)</f>
        <v>XXL</v>
      </c>
      <c r="L1109" s="2" t="b">
        <f>IF(Table1[[#This Row],[Gender Product Name]] = "Neutral", Table1[[#This Row],[Gender Product Print]])</f>
        <v>0</v>
      </c>
      <c r="M1109" s="2" t="str">
        <f>LEFT(Table1[[#This Row],[SKU]], 2)</f>
        <v>03</v>
      </c>
      <c r="N1109" s="2" t="str">
        <f>LEFT(Table1[[#This Row],[SKU]], 4)</f>
        <v>0305</v>
      </c>
      <c r="O1109" s="2" t="str">
        <f>MID(Table1[[#This Row],[SKU]],IF(MID(Table1[[#This Row],[SKU]], 7,1) ="L", 8, 7),2)</f>
        <v>ME</v>
      </c>
      <c r="P1109" s="2" t="str">
        <f>MID(Table1[[#This Row],[SKU]],5,2)&amp;IF(MID(Table1[[#This Row],[SKU]], 7,1) ="L", "L", "")</f>
        <v>05</v>
      </c>
      <c r="Q1109" s="2" t="str">
        <f>VLOOKUP(Table1[[#This Row],[Code Product Name]], ProductNameTable[], 3, FALSE)</f>
        <v>Femaile</v>
      </c>
      <c r="R1109" s="2" t="str">
        <f>VLOOKUP(Table1[[#This Row],[Code Product Print]], ProductPrintTable[], 3, FALSE)</f>
        <v>Neutral</v>
      </c>
      <c r="S1109" s="2"/>
    </row>
    <row r="1110" spans="1:19" ht="15" x14ac:dyDescent="0.2">
      <c r="A1110" t="s">
        <v>741</v>
      </c>
      <c r="B1110" t="b">
        <v>1</v>
      </c>
      <c r="C1110" t="b">
        <v>0</v>
      </c>
      <c r="D1110" t="s">
        <v>742</v>
      </c>
      <c r="H1110" t="str">
        <f>VLOOKUP(Table1[[#This Row],[Code Product Line]],ProductLineTable[], 2,FALSE)</f>
        <v>Underwear</v>
      </c>
      <c r="I1110" t="str">
        <f>VLOOKUP(Table1[[#This Row],[Code Product Name]], ProductNameTable[], 2, FALSE)</f>
        <v>Liddle Briefs Female</v>
      </c>
      <c r="J1110" t="str">
        <f>VLOOKUP(Table1[[#This Row],[Code Product Print]], ProductPrintTable[], 2, FALSE)</f>
        <v>Overnights</v>
      </c>
      <c r="K1110" s="2" t="str">
        <f>VLOOKUP(MID(Table1[[#This Row],[SKU]],5,2)&amp;IF(MID(Table1[[#This Row],[SKU]], 7,1) ="L", "L", ""), ProductSizeTable[], 2, FALSE)</f>
        <v>XXL</v>
      </c>
      <c r="L1110" s="2" t="b">
        <f>IF(Table1[[#This Row],[Gender Product Name]] = "Neutral", Table1[[#This Row],[Gender Product Print]])</f>
        <v>0</v>
      </c>
      <c r="M1110" s="2" t="str">
        <f>LEFT(Table1[[#This Row],[SKU]], 2)</f>
        <v>03</v>
      </c>
      <c r="N1110" s="2" t="str">
        <f>LEFT(Table1[[#This Row],[SKU]], 4)</f>
        <v>0305</v>
      </c>
      <c r="O1110" s="2" t="str">
        <f>MID(Table1[[#This Row],[SKU]],IF(MID(Table1[[#This Row],[SKU]], 7,1) ="L", 8, 7),2)</f>
        <v>ON</v>
      </c>
      <c r="P1110" s="2" t="str">
        <f>MID(Table1[[#This Row],[SKU]],5,2)&amp;IF(MID(Table1[[#This Row],[SKU]], 7,1) ="L", "L", "")</f>
        <v>05</v>
      </c>
      <c r="Q1110" s="2" t="str">
        <f>VLOOKUP(Table1[[#This Row],[Code Product Name]], ProductNameTable[], 3, FALSE)</f>
        <v>Femaile</v>
      </c>
      <c r="R1110" s="2" t="str">
        <f>VLOOKUP(Table1[[#This Row],[Code Product Print]], ProductPrintTable[], 3, FALSE)</f>
        <v>Neutral</v>
      </c>
      <c r="S1110" s="2"/>
    </row>
    <row r="1111" spans="1:19" ht="15" x14ac:dyDescent="0.2">
      <c r="A1111" t="s">
        <v>743</v>
      </c>
      <c r="B1111" t="b">
        <v>1</v>
      </c>
      <c r="C1111" t="b">
        <v>0</v>
      </c>
      <c r="D1111" t="s">
        <v>744</v>
      </c>
      <c r="F1111">
        <v>25</v>
      </c>
      <c r="H1111" t="str">
        <f>VLOOKUP(Table1[[#This Row],[Code Product Line]],ProductLineTable[], 2,FALSE)</f>
        <v>Underwear</v>
      </c>
      <c r="I1111" t="str">
        <f>VLOOKUP(Table1[[#This Row],[Code Product Name]], ProductNameTable[], 2, FALSE)</f>
        <v>Liddle Briefs Female</v>
      </c>
      <c r="J1111" t="str">
        <f>VLOOKUP(Table1[[#This Row],[Code Product Print]], ProductPrintTable[], 2, FALSE)</f>
        <v>Puppers</v>
      </c>
      <c r="K1111" s="2" t="str">
        <f>VLOOKUP(MID(Table1[[#This Row],[SKU]],5,2)&amp;IF(MID(Table1[[#This Row],[SKU]], 7,1) ="L", "L", ""), ProductSizeTable[], 2, FALSE)</f>
        <v>XXL</v>
      </c>
      <c r="L1111" s="2" t="b">
        <f>IF(Table1[[#This Row],[Gender Product Name]] = "Neutral", Table1[[#This Row],[Gender Product Print]])</f>
        <v>0</v>
      </c>
      <c r="M1111" s="2" t="str">
        <f>LEFT(Table1[[#This Row],[SKU]], 2)</f>
        <v>03</v>
      </c>
      <c r="N1111" s="2" t="str">
        <f>LEFT(Table1[[#This Row],[SKU]], 4)</f>
        <v>0305</v>
      </c>
      <c r="O1111" s="2" t="str">
        <f>MID(Table1[[#This Row],[SKU]],IF(MID(Table1[[#This Row],[SKU]], 7,1) ="L", 8, 7),2)</f>
        <v>PU</v>
      </c>
      <c r="P1111" s="2" t="str">
        <f>MID(Table1[[#This Row],[SKU]],5,2)&amp;IF(MID(Table1[[#This Row],[SKU]], 7,1) ="L", "L", "")</f>
        <v>05</v>
      </c>
      <c r="Q1111" s="2" t="str">
        <f>VLOOKUP(Table1[[#This Row],[Code Product Name]], ProductNameTable[], 3, FALSE)</f>
        <v>Femaile</v>
      </c>
      <c r="R1111" s="2" t="str">
        <f>VLOOKUP(Table1[[#This Row],[Code Product Print]], ProductPrintTable[], 3, FALSE)</f>
        <v>Neutral</v>
      </c>
      <c r="S1111" s="2"/>
    </row>
    <row r="1112" spans="1:19" ht="15" x14ac:dyDescent="0.2">
      <c r="A1112" t="s">
        <v>745</v>
      </c>
      <c r="B1112" t="b">
        <v>1</v>
      </c>
      <c r="C1112" t="b">
        <v>0</v>
      </c>
      <c r="D1112" t="s">
        <v>746</v>
      </c>
      <c r="F1112">
        <v>25</v>
      </c>
      <c r="H1112" t="str">
        <f>VLOOKUP(Table1[[#This Row],[Code Product Line]],ProductLineTable[], 2,FALSE)</f>
        <v>Underwear</v>
      </c>
      <c r="I1112" t="str">
        <f>VLOOKUP(Table1[[#This Row],[Code Product Name]], ProductNameTable[], 2, FALSE)</f>
        <v>Liddle Briefs Female</v>
      </c>
      <c r="J1112" t="str">
        <f>VLOOKUP(Table1[[#This Row],[Code Product Print]], ProductPrintTable[], 2, FALSE)</f>
        <v>Rawrs</v>
      </c>
      <c r="K1112" s="2" t="str">
        <f>VLOOKUP(MID(Table1[[#This Row],[SKU]],5,2)&amp;IF(MID(Table1[[#This Row],[SKU]], 7,1) ="L", "L", ""), ProductSizeTable[], 2, FALSE)</f>
        <v>XXL</v>
      </c>
      <c r="L1112" s="2" t="b">
        <f>IF(Table1[[#This Row],[Gender Product Name]] = "Neutral", Table1[[#This Row],[Gender Product Print]])</f>
        <v>0</v>
      </c>
      <c r="M1112" s="2" t="str">
        <f>LEFT(Table1[[#This Row],[SKU]], 2)</f>
        <v>03</v>
      </c>
      <c r="N1112" s="2" t="str">
        <f>LEFT(Table1[[#This Row],[SKU]], 4)</f>
        <v>0305</v>
      </c>
      <c r="O1112" s="2" t="str">
        <f>MID(Table1[[#This Row],[SKU]],IF(MID(Table1[[#This Row],[SKU]], 7,1) ="L", 8, 7),2)</f>
        <v>RA</v>
      </c>
      <c r="P1112" s="2" t="str">
        <f>MID(Table1[[#This Row],[SKU]],5,2)&amp;IF(MID(Table1[[#This Row],[SKU]], 7,1) ="L", "L", "")</f>
        <v>05</v>
      </c>
      <c r="Q1112" s="2" t="str">
        <f>VLOOKUP(Table1[[#This Row],[Code Product Name]], ProductNameTable[], 3, FALSE)</f>
        <v>Femaile</v>
      </c>
      <c r="R1112" s="2" t="str">
        <f>VLOOKUP(Table1[[#This Row],[Code Product Print]], ProductPrintTable[], 3, FALSE)</f>
        <v>Neutral</v>
      </c>
      <c r="S1112" s="2"/>
    </row>
    <row r="1113" spans="1:19" ht="15" x14ac:dyDescent="0.2">
      <c r="A1113" t="s">
        <v>747</v>
      </c>
      <c r="B1113" t="b">
        <v>1</v>
      </c>
      <c r="C1113" t="b">
        <v>0</v>
      </c>
      <c r="D1113" t="s">
        <v>748</v>
      </c>
      <c r="F1113">
        <v>25</v>
      </c>
      <c r="H1113" t="str">
        <f>VLOOKUP(Table1[[#This Row],[Code Product Line]],ProductLineTable[], 2,FALSE)</f>
        <v>Underwear</v>
      </c>
      <c r="I1113" t="str">
        <f>VLOOKUP(Table1[[#This Row],[Code Product Name]], ProductNameTable[], 2, FALSE)</f>
        <v>Liddle Briefs Female</v>
      </c>
      <c r="J1113" t="str">
        <f>VLOOKUP(Table1[[#This Row],[Code Product Print]], ProductPrintTable[], 2, FALSE)</f>
        <v>Sea Creatures</v>
      </c>
      <c r="K1113" s="2" t="str">
        <f>VLOOKUP(MID(Table1[[#This Row],[SKU]],5,2)&amp;IF(MID(Table1[[#This Row],[SKU]], 7,1) ="L", "L", ""), ProductSizeTable[], 2, FALSE)</f>
        <v>XXL</v>
      </c>
      <c r="L1113" s="2" t="b">
        <f>IF(Table1[[#This Row],[Gender Product Name]] = "Neutral", Table1[[#This Row],[Gender Product Print]])</f>
        <v>0</v>
      </c>
      <c r="M1113" s="2" t="str">
        <f>LEFT(Table1[[#This Row],[SKU]], 2)</f>
        <v>03</v>
      </c>
      <c r="N1113" s="2" t="str">
        <f>LEFT(Table1[[#This Row],[SKU]], 4)</f>
        <v>0305</v>
      </c>
      <c r="O1113" s="2" t="str">
        <f>MID(Table1[[#This Row],[SKU]],IF(MID(Table1[[#This Row],[SKU]], 7,1) ="L", 8, 7),2)</f>
        <v>SC</v>
      </c>
      <c r="P1113" s="2" t="str">
        <f>MID(Table1[[#This Row],[SKU]],5,2)&amp;IF(MID(Table1[[#This Row],[SKU]], 7,1) ="L", "L", "")</f>
        <v>05</v>
      </c>
      <c r="Q1113" s="2" t="str">
        <f>VLOOKUP(Table1[[#This Row],[Code Product Name]], ProductNameTable[], 3, FALSE)</f>
        <v>Femaile</v>
      </c>
      <c r="R1113" s="2" t="str">
        <f>VLOOKUP(Table1[[#This Row],[Code Product Print]], ProductPrintTable[], 3, FALSE)</f>
        <v>Neutral</v>
      </c>
      <c r="S1113" s="2"/>
    </row>
    <row r="1114" spans="1:19" ht="15" x14ac:dyDescent="0.2">
      <c r="A1114" t="s">
        <v>749</v>
      </c>
      <c r="B1114" t="b">
        <v>1</v>
      </c>
      <c r="C1114" t="b">
        <v>0</v>
      </c>
      <c r="D1114" t="s">
        <v>750</v>
      </c>
      <c r="F1114">
        <v>25</v>
      </c>
      <c r="H1114" t="str">
        <f>VLOOKUP(Table1[[#This Row],[Code Product Line]],ProductLineTable[], 2,FALSE)</f>
        <v>Underwear</v>
      </c>
      <c r="I1114" t="str">
        <f>VLOOKUP(Table1[[#This Row],[Code Product Name]], ProductNameTable[], 2, FALSE)</f>
        <v>Liddle Briefs Female</v>
      </c>
      <c r="J1114" t="str">
        <f>VLOOKUP(Table1[[#This Row],[Code Product Print]], ProductPrintTable[], 2, FALSE)</f>
        <v>Unicorns</v>
      </c>
      <c r="K1114" s="2" t="str">
        <f>VLOOKUP(MID(Table1[[#This Row],[SKU]],5,2)&amp;IF(MID(Table1[[#This Row],[SKU]], 7,1) ="L", "L", ""), ProductSizeTable[], 2, FALSE)</f>
        <v>XXL</v>
      </c>
      <c r="L1114" s="2" t="b">
        <f>IF(Table1[[#This Row],[Gender Product Name]] = "Neutral", Table1[[#This Row],[Gender Product Print]])</f>
        <v>0</v>
      </c>
      <c r="M1114" s="2" t="str">
        <f>LEFT(Table1[[#This Row],[SKU]], 2)</f>
        <v>03</v>
      </c>
      <c r="N1114" s="2" t="str">
        <f>LEFT(Table1[[#This Row],[SKU]], 4)</f>
        <v>0305</v>
      </c>
      <c r="O1114" s="2" t="str">
        <f>MID(Table1[[#This Row],[SKU]],IF(MID(Table1[[#This Row],[SKU]], 7,1) ="L", 8, 7),2)</f>
        <v>UN</v>
      </c>
      <c r="P1114" s="2" t="str">
        <f>MID(Table1[[#This Row],[SKU]],5,2)&amp;IF(MID(Table1[[#This Row],[SKU]], 7,1) ="L", "L", "")</f>
        <v>05</v>
      </c>
      <c r="Q1114" s="2" t="str">
        <f>VLOOKUP(Table1[[#This Row],[Code Product Name]], ProductNameTable[], 3, FALSE)</f>
        <v>Femaile</v>
      </c>
      <c r="R1114" s="2" t="str">
        <f>VLOOKUP(Table1[[#This Row],[Code Product Print]], ProductPrintTable[], 3, FALSE)</f>
        <v>Female</v>
      </c>
      <c r="S1114" s="2"/>
    </row>
    <row r="1115" spans="1:19" ht="15" x14ac:dyDescent="0.2">
      <c r="A1115" t="s">
        <v>751</v>
      </c>
      <c r="B1115" t="b">
        <v>1</v>
      </c>
      <c r="C1115" t="b">
        <v>0</v>
      </c>
      <c r="D1115" t="s">
        <v>752</v>
      </c>
      <c r="F1115">
        <v>10</v>
      </c>
      <c r="H1115" t="str">
        <f>VLOOKUP(Table1[[#This Row],[Code Product Line]],ProductLineTable[], 2,FALSE)</f>
        <v>Pants</v>
      </c>
      <c r="I1115" t="str">
        <f>VLOOKUP(Table1[[#This Row],[Code Product Name]], ProductNameTable[], 2, FALSE)</f>
        <v>Jeans</v>
      </c>
      <c r="J1115" t="str">
        <f>VLOOKUP(Table1[[#This Row],[Code Product Print]], ProductPrintTable[], 2, FALSE)</f>
        <v>Blue</v>
      </c>
      <c r="K1115" s="2" t="str">
        <f>VLOOKUP(MID(Table1[[#This Row],[SKU]],5,2)&amp;IF(MID(Table1[[#This Row],[SKU]], 7,1) ="L", "L", ""), ProductSizeTable[], 2, FALSE)</f>
        <v>Small</v>
      </c>
      <c r="L1115" s="2" t="str">
        <f>IF(Table1[[#This Row],[Gender Product Name]] = "Neutral", Table1[[#This Row],[Gender Product Print]])</f>
        <v>Neutral</v>
      </c>
      <c r="M1115" s="2" t="str">
        <f>LEFT(Table1[[#This Row],[SKU]], 2)</f>
        <v>04</v>
      </c>
      <c r="N1115" s="2" t="str">
        <f>LEFT(Table1[[#This Row],[SKU]], 4)</f>
        <v>0401</v>
      </c>
      <c r="O1115" s="2" t="str">
        <f>MID(Table1[[#This Row],[SKU]],IF(MID(Table1[[#This Row],[SKU]], 7,1) ="L", 8, 7),2)</f>
        <v>BL</v>
      </c>
      <c r="P1115" s="2" t="str">
        <f>MID(Table1[[#This Row],[SKU]],5,2)&amp;IF(MID(Table1[[#This Row],[SKU]], 7,1) ="L", "L", "")</f>
        <v>01</v>
      </c>
      <c r="Q1115" s="2" t="str">
        <f>VLOOKUP(Table1[[#This Row],[Code Product Name]], ProductNameTable[], 3, FALSE)</f>
        <v>Neutral</v>
      </c>
      <c r="R1115" s="2" t="str">
        <f>VLOOKUP(Table1[[#This Row],[Code Product Print]], ProductPrintTable[], 3, FALSE)</f>
        <v>Neutral</v>
      </c>
      <c r="S1115" s="2"/>
    </row>
    <row r="1116" spans="1:19" ht="15" x14ac:dyDescent="0.2">
      <c r="A1116" t="s">
        <v>753</v>
      </c>
      <c r="B1116" t="b">
        <v>1</v>
      </c>
      <c r="C1116" t="b">
        <v>0</v>
      </c>
      <c r="D1116" t="s">
        <v>754</v>
      </c>
      <c r="E1116">
        <v>10</v>
      </c>
      <c r="F1116">
        <v>10</v>
      </c>
      <c r="G1116">
        <v>10</v>
      </c>
      <c r="H1116" t="str">
        <f>VLOOKUP(Table1[[#This Row],[Code Product Line]],ProductLineTable[], 2,FALSE)</f>
        <v>Pants</v>
      </c>
      <c r="I1116" t="str">
        <f>VLOOKUP(Table1[[#This Row],[Code Product Name]], ProductNameTable[], 2, FALSE)</f>
        <v>Jeans</v>
      </c>
      <c r="J1116" t="str">
        <f>VLOOKUP(Table1[[#This Row],[Code Product Print]], ProductPrintTable[], 2, FALSE)</f>
        <v>Denim</v>
      </c>
      <c r="K1116" s="2" t="str">
        <f>VLOOKUP(MID(Table1[[#This Row],[SKU]],5,2)&amp;IF(MID(Table1[[#This Row],[SKU]], 7,1) ="L", "L", ""), ProductSizeTable[], 2, FALSE)</f>
        <v>Small</v>
      </c>
      <c r="L1116" s="2" t="str">
        <f>IF(Table1[[#This Row],[Gender Product Name]] = "Neutral", Table1[[#This Row],[Gender Product Print]])</f>
        <v>Neutral</v>
      </c>
      <c r="M1116" s="2" t="str">
        <f>LEFT(Table1[[#This Row],[SKU]], 2)</f>
        <v>04</v>
      </c>
      <c r="N1116" s="2" t="str">
        <f>LEFT(Table1[[#This Row],[SKU]], 4)</f>
        <v>0401</v>
      </c>
      <c r="O1116" s="2" t="str">
        <f>MID(Table1[[#This Row],[SKU]],IF(MID(Table1[[#This Row],[SKU]], 7,1) ="L", 8, 7),2)</f>
        <v>NW</v>
      </c>
      <c r="P1116" s="2" t="str">
        <f>MID(Table1[[#This Row],[SKU]],5,2)&amp;IF(MID(Table1[[#This Row],[SKU]], 7,1) ="L", "L", "")</f>
        <v>01</v>
      </c>
      <c r="Q1116" s="2" t="str">
        <f>VLOOKUP(Table1[[#This Row],[Code Product Name]], ProductNameTable[], 3, FALSE)</f>
        <v>Neutral</v>
      </c>
      <c r="R1116" s="2" t="str">
        <f>VLOOKUP(Table1[[#This Row],[Code Product Print]], ProductPrintTable[], 3, FALSE)</f>
        <v>Neutral</v>
      </c>
      <c r="S1116" s="2"/>
    </row>
    <row r="1117" spans="1:19" ht="15" x14ac:dyDescent="0.2">
      <c r="A1117" t="s">
        <v>755</v>
      </c>
      <c r="B1117" t="b">
        <v>1</v>
      </c>
      <c r="C1117" t="b">
        <v>0</v>
      </c>
      <c r="D1117" t="s">
        <v>752</v>
      </c>
      <c r="F1117">
        <v>10</v>
      </c>
      <c r="H1117" t="str">
        <f>VLOOKUP(Table1[[#This Row],[Code Product Line]],ProductLineTable[], 2,FALSE)</f>
        <v>Pants</v>
      </c>
      <c r="I1117" t="str">
        <f>VLOOKUP(Table1[[#This Row],[Code Product Name]], ProductNameTable[], 2, FALSE)</f>
        <v>Jeans</v>
      </c>
      <c r="J1117" t="str">
        <f>VLOOKUP(Table1[[#This Row],[Code Product Print]], ProductPrintTable[], 2, FALSE)</f>
        <v>Blue</v>
      </c>
      <c r="K1117" s="2" t="str">
        <f>VLOOKUP(MID(Table1[[#This Row],[SKU]],5,2)&amp;IF(MID(Table1[[#This Row],[SKU]], 7,1) ="L", "L", ""), ProductSizeTable[], 2, FALSE)</f>
        <v>Medium</v>
      </c>
      <c r="L1117" s="2" t="str">
        <f>IF(Table1[[#This Row],[Gender Product Name]] = "Neutral", Table1[[#This Row],[Gender Product Print]])</f>
        <v>Neutral</v>
      </c>
      <c r="M1117" s="2" t="str">
        <f>LEFT(Table1[[#This Row],[SKU]], 2)</f>
        <v>04</v>
      </c>
      <c r="N1117" s="2" t="str">
        <f>LEFT(Table1[[#This Row],[SKU]], 4)</f>
        <v>0401</v>
      </c>
      <c r="O1117" s="2" t="str">
        <f>MID(Table1[[#This Row],[SKU]],IF(MID(Table1[[#This Row],[SKU]], 7,1) ="L", 8, 7),2)</f>
        <v>BL</v>
      </c>
      <c r="P1117" s="2" t="str">
        <f>MID(Table1[[#This Row],[SKU]],5,2)&amp;IF(MID(Table1[[#This Row],[SKU]], 7,1) ="L", "L", "")</f>
        <v>02</v>
      </c>
      <c r="Q1117" s="2" t="str">
        <f>VLOOKUP(Table1[[#This Row],[Code Product Name]], ProductNameTable[], 3, FALSE)</f>
        <v>Neutral</v>
      </c>
      <c r="R1117" s="2" t="str">
        <f>VLOOKUP(Table1[[#This Row],[Code Product Print]], ProductPrintTable[], 3, FALSE)</f>
        <v>Neutral</v>
      </c>
      <c r="S1117" s="2"/>
    </row>
    <row r="1118" spans="1:19" ht="15" x14ac:dyDescent="0.2">
      <c r="A1118" t="s">
        <v>756</v>
      </c>
      <c r="B1118" t="b">
        <v>1</v>
      </c>
      <c r="C1118" t="b">
        <v>0</v>
      </c>
      <c r="D1118" t="s">
        <v>752</v>
      </c>
      <c r="F1118">
        <v>10</v>
      </c>
      <c r="H1118" t="str">
        <f>VLOOKUP(Table1[[#This Row],[Code Product Line]],ProductLineTable[], 2,FALSE)</f>
        <v>Pants</v>
      </c>
      <c r="I1118" t="str">
        <f>VLOOKUP(Table1[[#This Row],[Code Product Name]], ProductNameTable[], 2, FALSE)</f>
        <v>Jeans</v>
      </c>
      <c r="J1118" t="str">
        <f>VLOOKUP(Table1[[#This Row],[Code Product Print]], ProductPrintTable[], 2, FALSE)</f>
        <v>Blue</v>
      </c>
      <c r="K1118" s="2" t="str">
        <f>VLOOKUP(MID(Table1[[#This Row],[SKU]],5,2)&amp;IF(MID(Table1[[#This Row],[SKU]], 7,1) ="L", "L", ""), ProductSizeTable[], 2, FALSE)</f>
        <v>Medium-Long</v>
      </c>
      <c r="L1118" s="2" t="str">
        <f>IF(Table1[[#This Row],[Gender Product Name]] = "Neutral", Table1[[#This Row],[Gender Product Print]])</f>
        <v>Neutral</v>
      </c>
      <c r="M1118" s="2" t="str">
        <f>LEFT(Table1[[#This Row],[SKU]], 2)</f>
        <v>04</v>
      </c>
      <c r="N1118" s="2" t="str">
        <f>LEFT(Table1[[#This Row],[SKU]], 4)</f>
        <v>0401</v>
      </c>
      <c r="O1118" s="2" t="str">
        <f>MID(Table1[[#This Row],[SKU]],IF(MID(Table1[[#This Row],[SKU]], 7,1) ="L", 8, 7),2)</f>
        <v>BL</v>
      </c>
      <c r="P1118" s="2" t="str">
        <f>MID(Table1[[#This Row],[SKU]],5,2)&amp;IF(MID(Table1[[#This Row],[SKU]], 7,1) ="L", "L", "")</f>
        <v>02L</v>
      </c>
      <c r="Q1118" s="2" t="str">
        <f>VLOOKUP(Table1[[#This Row],[Code Product Name]], ProductNameTable[], 3, FALSE)</f>
        <v>Neutral</v>
      </c>
      <c r="R1118" s="2" t="str">
        <f>VLOOKUP(Table1[[#This Row],[Code Product Print]], ProductPrintTable[], 3, FALSE)</f>
        <v>Neutral</v>
      </c>
      <c r="S1118" s="2"/>
    </row>
    <row r="1119" spans="1:19" ht="15" x14ac:dyDescent="0.2">
      <c r="A1119" t="s">
        <v>757</v>
      </c>
      <c r="B1119" t="b">
        <v>1</v>
      </c>
      <c r="C1119" t="b">
        <v>0</v>
      </c>
      <c r="D1119" t="s">
        <v>758</v>
      </c>
      <c r="E1119">
        <v>20</v>
      </c>
      <c r="F1119">
        <v>10</v>
      </c>
      <c r="G1119">
        <v>35</v>
      </c>
      <c r="H1119" t="str">
        <f>VLOOKUP(Table1[[#This Row],[Code Product Line]],ProductLineTable[], 2,FALSE)</f>
        <v>Pants</v>
      </c>
      <c r="I1119" t="str">
        <f>VLOOKUP(Table1[[#This Row],[Code Product Name]], ProductNameTable[], 2, FALSE)</f>
        <v>Jeans</v>
      </c>
      <c r="J1119" t="str">
        <f>VLOOKUP(Table1[[#This Row],[Code Product Print]], ProductPrintTable[], 2, FALSE)</f>
        <v>Denim</v>
      </c>
      <c r="K1119" s="2" t="str">
        <f>VLOOKUP(MID(Table1[[#This Row],[SKU]],5,2)&amp;IF(MID(Table1[[#This Row],[SKU]], 7,1) ="L", "L", ""), ProductSizeTable[], 2, FALSE)</f>
        <v>Medium-Long</v>
      </c>
      <c r="L1119" s="2" t="str">
        <f>IF(Table1[[#This Row],[Gender Product Name]] = "Neutral", Table1[[#This Row],[Gender Product Print]])</f>
        <v>Neutral</v>
      </c>
      <c r="M1119" s="2" t="str">
        <f>LEFT(Table1[[#This Row],[SKU]], 2)</f>
        <v>04</v>
      </c>
      <c r="N1119" s="2" t="str">
        <f>LEFT(Table1[[#This Row],[SKU]], 4)</f>
        <v>0401</v>
      </c>
      <c r="O1119" s="2" t="str">
        <f>MID(Table1[[#This Row],[SKU]],IF(MID(Table1[[#This Row],[SKU]], 7,1) ="L", 8, 7),2)</f>
        <v>NW</v>
      </c>
      <c r="P1119" s="2" t="str">
        <f>MID(Table1[[#This Row],[SKU]],5,2)&amp;IF(MID(Table1[[#This Row],[SKU]], 7,1) ="L", "L", "")</f>
        <v>02L</v>
      </c>
      <c r="Q1119" s="2" t="str">
        <f>VLOOKUP(Table1[[#This Row],[Code Product Name]], ProductNameTable[], 3, FALSE)</f>
        <v>Neutral</v>
      </c>
      <c r="R1119" s="2" t="str">
        <f>VLOOKUP(Table1[[#This Row],[Code Product Print]], ProductPrintTable[], 3, FALSE)</f>
        <v>Neutral</v>
      </c>
      <c r="S1119" s="2"/>
    </row>
    <row r="1120" spans="1:19" ht="15" x14ac:dyDescent="0.2">
      <c r="A1120" t="s">
        <v>759</v>
      </c>
      <c r="B1120" t="b">
        <v>1</v>
      </c>
      <c r="C1120" t="b">
        <v>0</v>
      </c>
      <c r="D1120" t="s">
        <v>760</v>
      </c>
      <c r="E1120">
        <v>20</v>
      </c>
      <c r="F1120">
        <v>10</v>
      </c>
      <c r="G1120">
        <v>35</v>
      </c>
      <c r="H1120" t="str">
        <f>VLOOKUP(Table1[[#This Row],[Code Product Line]],ProductLineTable[], 2,FALSE)</f>
        <v>Pants</v>
      </c>
      <c r="I1120" t="str">
        <f>VLOOKUP(Table1[[#This Row],[Code Product Name]], ProductNameTable[], 2, FALSE)</f>
        <v>Jeans</v>
      </c>
      <c r="J1120" t="str">
        <f>VLOOKUP(Table1[[#This Row],[Code Product Print]], ProductPrintTable[], 2, FALSE)</f>
        <v>Denim</v>
      </c>
      <c r="K1120" s="2" t="str">
        <f>VLOOKUP(MID(Table1[[#This Row],[SKU]],5,2)&amp;IF(MID(Table1[[#This Row],[SKU]], 7,1) ="L", "L", ""), ProductSizeTable[], 2, FALSE)</f>
        <v>Medium</v>
      </c>
      <c r="L1120" s="2" t="str">
        <f>IF(Table1[[#This Row],[Gender Product Name]] = "Neutral", Table1[[#This Row],[Gender Product Print]])</f>
        <v>Neutral</v>
      </c>
      <c r="M1120" s="2" t="str">
        <f>LEFT(Table1[[#This Row],[SKU]], 2)</f>
        <v>04</v>
      </c>
      <c r="N1120" s="2" t="str">
        <f>LEFT(Table1[[#This Row],[SKU]], 4)</f>
        <v>0401</v>
      </c>
      <c r="O1120" s="2" t="str">
        <f>MID(Table1[[#This Row],[SKU]],IF(MID(Table1[[#This Row],[SKU]], 7,1) ="L", 8, 7),2)</f>
        <v>NW</v>
      </c>
      <c r="P1120" s="2" t="str">
        <f>MID(Table1[[#This Row],[SKU]],5,2)&amp;IF(MID(Table1[[#This Row],[SKU]], 7,1) ="L", "L", "")</f>
        <v>02</v>
      </c>
      <c r="Q1120" s="2" t="str">
        <f>VLOOKUP(Table1[[#This Row],[Code Product Name]], ProductNameTable[], 3, FALSE)</f>
        <v>Neutral</v>
      </c>
      <c r="R1120" s="2" t="str">
        <f>VLOOKUP(Table1[[#This Row],[Code Product Print]], ProductPrintTable[], 3, FALSE)</f>
        <v>Neutral</v>
      </c>
      <c r="S1120" s="2"/>
    </row>
    <row r="1121" spans="1:19" ht="15" x14ac:dyDescent="0.2">
      <c r="A1121" t="s">
        <v>761</v>
      </c>
      <c r="B1121" t="b">
        <v>1</v>
      </c>
      <c r="C1121" t="b">
        <v>0</v>
      </c>
      <c r="D1121" t="s">
        <v>752</v>
      </c>
      <c r="F1121">
        <v>10</v>
      </c>
      <c r="H1121" t="str">
        <f>VLOOKUP(Table1[[#This Row],[Code Product Line]],ProductLineTable[], 2,FALSE)</f>
        <v>Pants</v>
      </c>
      <c r="I1121" t="str">
        <f>VLOOKUP(Table1[[#This Row],[Code Product Name]], ProductNameTable[], 2, FALSE)</f>
        <v>Jeans</v>
      </c>
      <c r="J1121" t="str">
        <f>VLOOKUP(Table1[[#This Row],[Code Product Print]], ProductPrintTable[], 2, FALSE)</f>
        <v>Blue</v>
      </c>
      <c r="K1121" s="2" t="str">
        <f>VLOOKUP(MID(Table1[[#This Row],[SKU]],5,2)&amp;IF(MID(Table1[[#This Row],[SKU]], 7,1) ="L", "L", ""), ProductSizeTable[], 2, FALSE)</f>
        <v>Large</v>
      </c>
      <c r="L1121" s="2" t="str">
        <f>IF(Table1[[#This Row],[Gender Product Name]] = "Neutral", Table1[[#This Row],[Gender Product Print]])</f>
        <v>Neutral</v>
      </c>
      <c r="M1121" s="2" t="str">
        <f>LEFT(Table1[[#This Row],[SKU]], 2)</f>
        <v>04</v>
      </c>
      <c r="N1121" s="2" t="str">
        <f>LEFT(Table1[[#This Row],[SKU]], 4)</f>
        <v>0401</v>
      </c>
      <c r="O1121" s="2" t="str">
        <f>MID(Table1[[#This Row],[SKU]],IF(MID(Table1[[#This Row],[SKU]], 7,1) ="L", 8, 7),2)</f>
        <v>BL</v>
      </c>
      <c r="P1121" s="2" t="str">
        <f>MID(Table1[[#This Row],[SKU]],5,2)&amp;IF(MID(Table1[[#This Row],[SKU]], 7,1) ="L", "L", "")</f>
        <v>03</v>
      </c>
      <c r="Q1121" s="2" t="str">
        <f>VLOOKUP(Table1[[#This Row],[Code Product Name]], ProductNameTable[], 3, FALSE)</f>
        <v>Neutral</v>
      </c>
      <c r="R1121" s="2" t="str">
        <f>VLOOKUP(Table1[[#This Row],[Code Product Print]], ProductPrintTable[], 3, FALSE)</f>
        <v>Neutral</v>
      </c>
      <c r="S1121" s="2"/>
    </row>
    <row r="1122" spans="1:19" ht="15" x14ac:dyDescent="0.2">
      <c r="A1122" t="s">
        <v>762</v>
      </c>
      <c r="B1122" t="b">
        <v>1</v>
      </c>
      <c r="C1122" t="b">
        <v>0</v>
      </c>
      <c r="D1122" t="s">
        <v>752</v>
      </c>
      <c r="F1122">
        <v>10</v>
      </c>
      <c r="H1122" t="str">
        <f>VLOOKUP(Table1[[#This Row],[Code Product Line]],ProductLineTable[], 2,FALSE)</f>
        <v>Pants</v>
      </c>
      <c r="I1122" t="str">
        <f>VLOOKUP(Table1[[#This Row],[Code Product Name]], ProductNameTable[], 2, FALSE)</f>
        <v>Jeans</v>
      </c>
      <c r="J1122" t="str">
        <f>VLOOKUP(Table1[[#This Row],[Code Product Print]], ProductPrintTable[], 2, FALSE)</f>
        <v>Blue</v>
      </c>
      <c r="K1122" s="2" t="str">
        <f>VLOOKUP(MID(Table1[[#This Row],[SKU]],5,2)&amp;IF(MID(Table1[[#This Row],[SKU]], 7,1) ="L", "L", ""), ProductSizeTable[], 2, FALSE)</f>
        <v>Large-Long</v>
      </c>
      <c r="L1122" s="2" t="str">
        <f>IF(Table1[[#This Row],[Gender Product Name]] = "Neutral", Table1[[#This Row],[Gender Product Print]])</f>
        <v>Neutral</v>
      </c>
      <c r="M1122" s="2" t="str">
        <f>LEFT(Table1[[#This Row],[SKU]], 2)</f>
        <v>04</v>
      </c>
      <c r="N1122" s="2" t="str">
        <f>LEFT(Table1[[#This Row],[SKU]], 4)</f>
        <v>0401</v>
      </c>
      <c r="O1122" s="2" t="str">
        <f>MID(Table1[[#This Row],[SKU]],IF(MID(Table1[[#This Row],[SKU]], 7,1) ="L", 8, 7),2)</f>
        <v>BL</v>
      </c>
      <c r="P1122" s="2" t="str">
        <f>MID(Table1[[#This Row],[SKU]],5,2)&amp;IF(MID(Table1[[#This Row],[SKU]], 7,1) ="L", "L", "")</f>
        <v>03L</v>
      </c>
      <c r="Q1122" s="2" t="str">
        <f>VLOOKUP(Table1[[#This Row],[Code Product Name]], ProductNameTable[], 3, FALSE)</f>
        <v>Neutral</v>
      </c>
      <c r="R1122" s="2" t="str">
        <f>VLOOKUP(Table1[[#This Row],[Code Product Print]], ProductPrintTable[], 3, FALSE)</f>
        <v>Neutral</v>
      </c>
      <c r="S1122" s="2"/>
    </row>
    <row r="1123" spans="1:19" ht="15" x14ac:dyDescent="0.2">
      <c r="A1123" t="s">
        <v>763</v>
      </c>
      <c r="B1123" t="b">
        <v>1</v>
      </c>
      <c r="C1123" t="b">
        <v>0</v>
      </c>
      <c r="D1123" t="s">
        <v>764</v>
      </c>
      <c r="E1123">
        <v>20</v>
      </c>
      <c r="F1123">
        <v>10</v>
      </c>
      <c r="G1123">
        <v>35</v>
      </c>
      <c r="H1123" t="str">
        <f>VLOOKUP(Table1[[#This Row],[Code Product Line]],ProductLineTable[], 2,FALSE)</f>
        <v>Pants</v>
      </c>
      <c r="I1123" t="str">
        <f>VLOOKUP(Table1[[#This Row],[Code Product Name]], ProductNameTable[], 2, FALSE)</f>
        <v>Jeans</v>
      </c>
      <c r="J1123" t="str">
        <f>VLOOKUP(Table1[[#This Row],[Code Product Print]], ProductPrintTable[], 2, FALSE)</f>
        <v>Denim</v>
      </c>
      <c r="K1123" s="2" t="str">
        <f>VLOOKUP(MID(Table1[[#This Row],[SKU]],5,2)&amp;IF(MID(Table1[[#This Row],[SKU]], 7,1) ="L", "L", ""), ProductSizeTable[], 2, FALSE)</f>
        <v>Large-Long</v>
      </c>
      <c r="L1123" s="2" t="str">
        <f>IF(Table1[[#This Row],[Gender Product Name]] = "Neutral", Table1[[#This Row],[Gender Product Print]])</f>
        <v>Neutral</v>
      </c>
      <c r="M1123" s="2" t="str">
        <f>LEFT(Table1[[#This Row],[SKU]], 2)</f>
        <v>04</v>
      </c>
      <c r="N1123" s="2" t="str">
        <f>LEFT(Table1[[#This Row],[SKU]], 4)</f>
        <v>0401</v>
      </c>
      <c r="O1123" s="2" t="str">
        <f>MID(Table1[[#This Row],[SKU]],IF(MID(Table1[[#This Row],[SKU]], 7,1) ="L", 8, 7),2)</f>
        <v>NW</v>
      </c>
      <c r="P1123" s="2" t="str">
        <f>MID(Table1[[#This Row],[SKU]],5,2)&amp;IF(MID(Table1[[#This Row],[SKU]], 7,1) ="L", "L", "")</f>
        <v>03L</v>
      </c>
      <c r="Q1123" s="2" t="str">
        <f>VLOOKUP(Table1[[#This Row],[Code Product Name]], ProductNameTable[], 3, FALSE)</f>
        <v>Neutral</v>
      </c>
      <c r="R1123" s="2" t="str">
        <f>VLOOKUP(Table1[[#This Row],[Code Product Print]], ProductPrintTable[], 3, FALSE)</f>
        <v>Neutral</v>
      </c>
      <c r="S1123" s="2"/>
    </row>
    <row r="1124" spans="1:19" ht="15" x14ac:dyDescent="0.2">
      <c r="A1124" t="s">
        <v>765</v>
      </c>
      <c r="B1124" t="b">
        <v>1</v>
      </c>
      <c r="C1124" t="b">
        <v>0</v>
      </c>
      <c r="D1124" t="s">
        <v>766</v>
      </c>
      <c r="E1124">
        <v>20</v>
      </c>
      <c r="F1124">
        <v>10</v>
      </c>
      <c r="G1124">
        <v>35</v>
      </c>
      <c r="H1124" t="str">
        <f>VLOOKUP(Table1[[#This Row],[Code Product Line]],ProductLineTable[], 2,FALSE)</f>
        <v>Pants</v>
      </c>
      <c r="I1124" t="str">
        <f>VLOOKUP(Table1[[#This Row],[Code Product Name]], ProductNameTable[], 2, FALSE)</f>
        <v>Jeans</v>
      </c>
      <c r="J1124" t="str">
        <f>VLOOKUP(Table1[[#This Row],[Code Product Print]], ProductPrintTable[], 2, FALSE)</f>
        <v>Denim</v>
      </c>
      <c r="K1124" s="2" t="str">
        <f>VLOOKUP(MID(Table1[[#This Row],[SKU]],5,2)&amp;IF(MID(Table1[[#This Row],[SKU]], 7,1) ="L", "L", ""), ProductSizeTable[], 2, FALSE)</f>
        <v>Large</v>
      </c>
      <c r="L1124" s="2" t="str">
        <f>IF(Table1[[#This Row],[Gender Product Name]] = "Neutral", Table1[[#This Row],[Gender Product Print]])</f>
        <v>Neutral</v>
      </c>
      <c r="M1124" s="2" t="str">
        <f>LEFT(Table1[[#This Row],[SKU]], 2)</f>
        <v>04</v>
      </c>
      <c r="N1124" s="2" t="str">
        <f>LEFT(Table1[[#This Row],[SKU]], 4)</f>
        <v>0401</v>
      </c>
      <c r="O1124" s="2" t="str">
        <f>MID(Table1[[#This Row],[SKU]],IF(MID(Table1[[#This Row],[SKU]], 7,1) ="L", 8, 7),2)</f>
        <v>NW</v>
      </c>
      <c r="P1124" s="2" t="str">
        <f>MID(Table1[[#This Row],[SKU]],5,2)&amp;IF(MID(Table1[[#This Row],[SKU]], 7,1) ="L", "L", "")</f>
        <v>03</v>
      </c>
      <c r="Q1124" s="2" t="str">
        <f>VLOOKUP(Table1[[#This Row],[Code Product Name]], ProductNameTable[], 3, FALSE)</f>
        <v>Neutral</v>
      </c>
      <c r="R1124" s="2" t="str">
        <f>VLOOKUP(Table1[[#This Row],[Code Product Print]], ProductPrintTable[], 3, FALSE)</f>
        <v>Neutral</v>
      </c>
      <c r="S1124" s="2"/>
    </row>
    <row r="1125" spans="1:19" ht="15" x14ac:dyDescent="0.2">
      <c r="A1125" t="s">
        <v>767</v>
      </c>
      <c r="B1125" t="b">
        <v>1</v>
      </c>
      <c r="C1125" t="b">
        <v>0</v>
      </c>
      <c r="D1125" t="s">
        <v>752</v>
      </c>
      <c r="F1125">
        <v>10</v>
      </c>
      <c r="H1125" t="str">
        <f>VLOOKUP(Table1[[#This Row],[Code Product Line]],ProductLineTable[], 2,FALSE)</f>
        <v>Pants</v>
      </c>
      <c r="I1125" t="str">
        <f>VLOOKUP(Table1[[#This Row],[Code Product Name]], ProductNameTable[], 2, FALSE)</f>
        <v>Jeans</v>
      </c>
      <c r="J1125" t="str">
        <f>VLOOKUP(Table1[[#This Row],[Code Product Print]], ProductPrintTable[], 2, FALSE)</f>
        <v>Blue</v>
      </c>
      <c r="K1125" s="2" t="str">
        <f>VLOOKUP(MID(Table1[[#This Row],[SKU]],5,2)&amp;IF(MID(Table1[[#This Row],[SKU]], 7,1) ="L", "L", ""), ProductSizeTable[], 2, FALSE)</f>
        <v>XL</v>
      </c>
      <c r="L1125" s="2" t="str">
        <f>IF(Table1[[#This Row],[Gender Product Name]] = "Neutral", Table1[[#This Row],[Gender Product Print]])</f>
        <v>Neutral</v>
      </c>
      <c r="M1125" s="2" t="str">
        <f>LEFT(Table1[[#This Row],[SKU]], 2)</f>
        <v>04</v>
      </c>
      <c r="N1125" s="2" t="str">
        <f>LEFT(Table1[[#This Row],[SKU]], 4)</f>
        <v>0401</v>
      </c>
      <c r="O1125" s="2" t="str">
        <f>MID(Table1[[#This Row],[SKU]],IF(MID(Table1[[#This Row],[SKU]], 7,1) ="L", 8, 7),2)</f>
        <v>BL</v>
      </c>
      <c r="P1125" s="2" t="str">
        <f>MID(Table1[[#This Row],[SKU]],5,2)&amp;IF(MID(Table1[[#This Row],[SKU]], 7,1) ="L", "L", "")</f>
        <v>04</v>
      </c>
      <c r="Q1125" s="2" t="str">
        <f>VLOOKUP(Table1[[#This Row],[Code Product Name]], ProductNameTable[], 3, FALSE)</f>
        <v>Neutral</v>
      </c>
      <c r="R1125" s="2" t="str">
        <f>VLOOKUP(Table1[[#This Row],[Code Product Print]], ProductPrintTable[], 3, FALSE)</f>
        <v>Neutral</v>
      </c>
      <c r="S1125" s="2"/>
    </row>
    <row r="1126" spans="1:19" ht="15" x14ac:dyDescent="0.2">
      <c r="A1126" t="s">
        <v>768</v>
      </c>
      <c r="B1126" t="b">
        <v>1</v>
      </c>
      <c r="C1126" t="b">
        <v>0</v>
      </c>
      <c r="D1126" t="s">
        <v>752</v>
      </c>
      <c r="F1126">
        <v>10</v>
      </c>
      <c r="H1126" t="str">
        <f>VLOOKUP(Table1[[#This Row],[Code Product Line]],ProductLineTable[], 2,FALSE)</f>
        <v>Pants</v>
      </c>
      <c r="I1126" t="str">
        <f>VLOOKUP(Table1[[#This Row],[Code Product Name]], ProductNameTable[], 2, FALSE)</f>
        <v>Jeans</v>
      </c>
      <c r="J1126" t="str">
        <f>VLOOKUP(Table1[[#This Row],[Code Product Print]], ProductPrintTable[], 2, FALSE)</f>
        <v>Blue</v>
      </c>
      <c r="K1126" s="2" t="str">
        <f>VLOOKUP(MID(Table1[[#This Row],[SKU]],5,2)&amp;IF(MID(Table1[[#This Row],[SKU]], 7,1) ="L", "L", ""), ProductSizeTable[], 2, FALSE)</f>
        <v>XL-Long</v>
      </c>
      <c r="L1126" s="2" t="str">
        <f>IF(Table1[[#This Row],[Gender Product Name]] = "Neutral", Table1[[#This Row],[Gender Product Print]])</f>
        <v>Neutral</v>
      </c>
      <c r="M1126" s="2" t="str">
        <f>LEFT(Table1[[#This Row],[SKU]], 2)</f>
        <v>04</v>
      </c>
      <c r="N1126" s="2" t="str">
        <f>LEFT(Table1[[#This Row],[SKU]], 4)</f>
        <v>0401</v>
      </c>
      <c r="O1126" s="2" t="str">
        <f>MID(Table1[[#This Row],[SKU]],IF(MID(Table1[[#This Row],[SKU]], 7,1) ="L", 8, 7),2)</f>
        <v>BL</v>
      </c>
      <c r="P1126" s="2" t="str">
        <f>MID(Table1[[#This Row],[SKU]],5,2)&amp;IF(MID(Table1[[#This Row],[SKU]], 7,1) ="L", "L", "")</f>
        <v>04L</v>
      </c>
      <c r="Q1126" s="2" t="str">
        <f>VLOOKUP(Table1[[#This Row],[Code Product Name]], ProductNameTable[], 3, FALSE)</f>
        <v>Neutral</v>
      </c>
      <c r="R1126" s="2" t="str">
        <f>VLOOKUP(Table1[[#This Row],[Code Product Print]], ProductPrintTable[], 3, FALSE)</f>
        <v>Neutral</v>
      </c>
      <c r="S1126" s="2"/>
    </row>
    <row r="1127" spans="1:19" ht="15" x14ac:dyDescent="0.2">
      <c r="A1127" t="s">
        <v>769</v>
      </c>
      <c r="B1127" t="b">
        <v>1</v>
      </c>
      <c r="C1127" t="b">
        <v>0</v>
      </c>
      <c r="D1127" t="s">
        <v>770</v>
      </c>
      <c r="E1127">
        <v>20</v>
      </c>
      <c r="F1127">
        <v>10</v>
      </c>
      <c r="G1127">
        <v>35</v>
      </c>
      <c r="H1127" t="str">
        <f>VLOOKUP(Table1[[#This Row],[Code Product Line]],ProductLineTable[], 2,FALSE)</f>
        <v>Pants</v>
      </c>
      <c r="I1127" t="str">
        <f>VLOOKUP(Table1[[#This Row],[Code Product Name]], ProductNameTable[], 2, FALSE)</f>
        <v>Jeans</v>
      </c>
      <c r="J1127" t="str">
        <f>VLOOKUP(Table1[[#This Row],[Code Product Print]], ProductPrintTable[], 2, FALSE)</f>
        <v>Denim</v>
      </c>
      <c r="K1127" s="2" t="str">
        <f>VLOOKUP(MID(Table1[[#This Row],[SKU]],5,2)&amp;IF(MID(Table1[[#This Row],[SKU]], 7,1) ="L", "L", ""), ProductSizeTable[], 2, FALSE)</f>
        <v>XL-Long</v>
      </c>
      <c r="L1127" s="2" t="str">
        <f>IF(Table1[[#This Row],[Gender Product Name]] = "Neutral", Table1[[#This Row],[Gender Product Print]])</f>
        <v>Neutral</v>
      </c>
      <c r="M1127" s="2" t="str">
        <f>LEFT(Table1[[#This Row],[SKU]], 2)</f>
        <v>04</v>
      </c>
      <c r="N1127" s="2" t="str">
        <f>LEFT(Table1[[#This Row],[SKU]], 4)</f>
        <v>0401</v>
      </c>
      <c r="O1127" s="2" t="str">
        <f>MID(Table1[[#This Row],[SKU]],IF(MID(Table1[[#This Row],[SKU]], 7,1) ="L", 8, 7),2)</f>
        <v>NW</v>
      </c>
      <c r="P1127" s="2" t="str">
        <f>MID(Table1[[#This Row],[SKU]],5,2)&amp;IF(MID(Table1[[#This Row],[SKU]], 7,1) ="L", "L", "")</f>
        <v>04L</v>
      </c>
      <c r="Q1127" s="2" t="str">
        <f>VLOOKUP(Table1[[#This Row],[Code Product Name]], ProductNameTable[], 3, FALSE)</f>
        <v>Neutral</v>
      </c>
      <c r="R1127" s="2" t="str">
        <f>VLOOKUP(Table1[[#This Row],[Code Product Print]], ProductPrintTable[], 3, FALSE)</f>
        <v>Neutral</v>
      </c>
      <c r="S1127" s="2"/>
    </row>
    <row r="1128" spans="1:19" ht="15" x14ac:dyDescent="0.2">
      <c r="A1128" t="s">
        <v>771</v>
      </c>
      <c r="B1128" t="b">
        <v>1</v>
      </c>
      <c r="C1128" t="b">
        <v>0</v>
      </c>
      <c r="D1128" t="s">
        <v>772</v>
      </c>
      <c r="E1128">
        <v>20</v>
      </c>
      <c r="F1128">
        <v>10</v>
      </c>
      <c r="G1128">
        <v>35</v>
      </c>
      <c r="H1128" t="str">
        <f>VLOOKUP(Table1[[#This Row],[Code Product Line]],ProductLineTable[], 2,FALSE)</f>
        <v>Pants</v>
      </c>
      <c r="I1128" t="str">
        <f>VLOOKUP(Table1[[#This Row],[Code Product Name]], ProductNameTable[], 2, FALSE)</f>
        <v>Jeans</v>
      </c>
      <c r="J1128" t="str">
        <f>VLOOKUP(Table1[[#This Row],[Code Product Print]], ProductPrintTable[], 2, FALSE)</f>
        <v>Denim</v>
      </c>
      <c r="K1128" s="2" t="str">
        <f>VLOOKUP(MID(Table1[[#This Row],[SKU]],5,2)&amp;IF(MID(Table1[[#This Row],[SKU]], 7,1) ="L", "L", ""), ProductSizeTable[], 2, FALSE)</f>
        <v>XL</v>
      </c>
      <c r="L1128" s="2" t="str">
        <f>IF(Table1[[#This Row],[Gender Product Name]] = "Neutral", Table1[[#This Row],[Gender Product Print]])</f>
        <v>Neutral</v>
      </c>
      <c r="M1128" s="2" t="str">
        <f>LEFT(Table1[[#This Row],[SKU]], 2)</f>
        <v>04</v>
      </c>
      <c r="N1128" s="2" t="str">
        <f>LEFT(Table1[[#This Row],[SKU]], 4)</f>
        <v>0401</v>
      </c>
      <c r="O1128" s="2" t="str">
        <f>MID(Table1[[#This Row],[SKU]],IF(MID(Table1[[#This Row],[SKU]], 7,1) ="L", 8, 7),2)</f>
        <v>NW</v>
      </c>
      <c r="P1128" s="2" t="str">
        <f>MID(Table1[[#This Row],[SKU]],5,2)&amp;IF(MID(Table1[[#This Row],[SKU]], 7,1) ="L", "L", "")</f>
        <v>04</v>
      </c>
      <c r="Q1128" s="2" t="str">
        <f>VLOOKUP(Table1[[#This Row],[Code Product Name]], ProductNameTable[], 3, FALSE)</f>
        <v>Neutral</v>
      </c>
      <c r="R1128" s="2" t="str">
        <f>VLOOKUP(Table1[[#This Row],[Code Product Print]], ProductPrintTable[], 3, FALSE)</f>
        <v>Neutral</v>
      </c>
      <c r="S1128" s="2"/>
    </row>
    <row r="1129" spans="1:19" ht="15" x14ac:dyDescent="0.2">
      <c r="A1129" t="s">
        <v>773</v>
      </c>
      <c r="B1129" t="b">
        <v>1</v>
      </c>
      <c r="C1129" t="b">
        <v>0</v>
      </c>
      <c r="D1129" t="s">
        <v>774</v>
      </c>
      <c r="F1129">
        <v>10</v>
      </c>
      <c r="H1129" t="str">
        <f>VLOOKUP(Table1[[#This Row],[Code Product Line]],ProductLineTable[], 2,FALSE)</f>
        <v>Pants</v>
      </c>
      <c r="I1129" t="str">
        <f>VLOOKUP(Table1[[#This Row],[Code Product Name]], ProductNameTable[], 2, FALSE)</f>
        <v>Jeans</v>
      </c>
      <c r="J1129" t="str">
        <f>VLOOKUP(Table1[[#This Row],[Code Product Print]], ProductPrintTable[], 2, FALSE)</f>
        <v>Denim</v>
      </c>
      <c r="K1129" s="2" t="str">
        <f>VLOOKUP(MID(Table1[[#This Row],[SKU]],5,2)&amp;IF(MID(Table1[[#This Row],[SKU]], 7,1) ="L", "L", ""), ProductSizeTable[], 2, FALSE)</f>
        <v>XL</v>
      </c>
      <c r="L1129" s="2" t="str">
        <f>IF(Table1[[#This Row],[Gender Product Name]] = "Neutral", Table1[[#This Row],[Gender Product Print]])</f>
        <v>Neutral</v>
      </c>
      <c r="M1129" s="2" t="str">
        <f>LEFT(Table1[[#This Row],[SKU]], 2)</f>
        <v>04</v>
      </c>
      <c r="N1129" s="2" t="str">
        <f>LEFT(Table1[[#This Row],[SKU]], 4)</f>
        <v>0401</v>
      </c>
      <c r="O1129" s="2" t="str">
        <f>MID(Table1[[#This Row],[SKU]],IF(MID(Table1[[#This Row],[SKU]], 7,1) ="L", 8, 7),2)</f>
        <v>NW</v>
      </c>
      <c r="P1129" s="2" t="str">
        <f>MID(Table1[[#This Row],[SKU]],5,2)&amp;IF(MID(Table1[[#This Row],[SKU]], 7,1) ="L", "L", "")</f>
        <v>04</v>
      </c>
      <c r="Q1129" s="2" t="str">
        <f>VLOOKUP(Table1[[#This Row],[Code Product Name]], ProductNameTable[], 3, FALSE)</f>
        <v>Neutral</v>
      </c>
      <c r="R1129" s="2" t="str">
        <f>VLOOKUP(Table1[[#This Row],[Code Product Print]], ProductPrintTable[], 3, FALSE)</f>
        <v>Neutral</v>
      </c>
      <c r="S1129" s="2"/>
    </row>
    <row r="1130" spans="1:19" ht="15" x14ac:dyDescent="0.2">
      <c r="A1130" t="s">
        <v>775</v>
      </c>
      <c r="B1130" t="b">
        <v>1</v>
      </c>
      <c r="C1130" t="b">
        <v>0</v>
      </c>
      <c r="D1130" t="s">
        <v>752</v>
      </c>
      <c r="F1130">
        <v>10</v>
      </c>
      <c r="H1130" t="str">
        <f>VLOOKUP(Table1[[#This Row],[Code Product Line]],ProductLineTable[], 2,FALSE)</f>
        <v>Pants</v>
      </c>
      <c r="I1130" t="str">
        <f>VLOOKUP(Table1[[#This Row],[Code Product Name]], ProductNameTable[], 2, FALSE)</f>
        <v>Jeans</v>
      </c>
      <c r="J1130" t="str">
        <f>VLOOKUP(Table1[[#This Row],[Code Product Print]], ProductPrintTable[], 2, FALSE)</f>
        <v>Blue</v>
      </c>
      <c r="K1130" s="2" t="str">
        <f>VLOOKUP(MID(Table1[[#This Row],[SKU]],5,2)&amp;IF(MID(Table1[[#This Row],[SKU]], 7,1) ="L", "L", ""), ProductSizeTable[], 2, FALSE)</f>
        <v>XXL</v>
      </c>
      <c r="L1130" s="2" t="str">
        <f>IF(Table1[[#This Row],[Gender Product Name]] = "Neutral", Table1[[#This Row],[Gender Product Print]])</f>
        <v>Neutral</v>
      </c>
      <c r="M1130" s="2" t="str">
        <f>LEFT(Table1[[#This Row],[SKU]], 2)</f>
        <v>04</v>
      </c>
      <c r="N1130" s="2" t="str">
        <f>LEFT(Table1[[#This Row],[SKU]], 4)</f>
        <v>0401</v>
      </c>
      <c r="O1130" s="2" t="str">
        <f>MID(Table1[[#This Row],[SKU]],IF(MID(Table1[[#This Row],[SKU]], 7,1) ="L", 8, 7),2)</f>
        <v>BL</v>
      </c>
      <c r="P1130" s="2" t="str">
        <f>MID(Table1[[#This Row],[SKU]],5,2)&amp;IF(MID(Table1[[#This Row],[SKU]], 7,1) ="L", "L", "")</f>
        <v>05</v>
      </c>
      <c r="Q1130" s="2" t="str">
        <f>VLOOKUP(Table1[[#This Row],[Code Product Name]], ProductNameTable[], 3, FALSE)</f>
        <v>Neutral</v>
      </c>
      <c r="R1130" s="2" t="str">
        <f>VLOOKUP(Table1[[#This Row],[Code Product Print]], ProductPrintTable[], 3, FALSE)</f>
        <v>Neutral</v>
      </c>
      <c r="S1130" s="2"/>
    </row>
    <row r="1131" spans="1:19" ht="15" x14ac:dyDescent="0.2">
      <c r="A1131" t="s">
        <v>776</v>
      </c>
      <c r="B1131" t="b">
        <v>1</v>
      </c>
      <c r="C1131" t="b">
        <v>0</v>
      </c>
      <c r="D1131" t="s">
        <v>777</v>
      </c>
      <c r="E1131">
        <v>20</v>
      </c>
      <c r="F1131">
        <v>10</v>
      </c>
      <c r="G1131">
        <v>35</v>
      </c>
      <c r="H1131" t="str">
        <f>VLOOKUP(Table1[[#This Row],[Code Product Line]],ProductLineTable[], 2,FALSE)</f>
        <v>Pants</v>
      </c>
      <c r="I1131" t="str">
        <f>VLOOKUP(Table1[[#This Row],[Code Product Name]], ProductNameTable[], 2, FALSE)</f>
        <v>Jeans</v>
      </c>
      <c r="J1131" t="str">
        <f>VLOOKUP(Table1[[#This Row],[Code Product Print]], ProductPrintTable[], 2, FALSE)</f>
        <v>Denim</v>
      </c>
      <c r="K1131" s="2" t="str">
        <f>VLOOKUP(MID(Table1[[#This Row],[SKU]],5,2)&amp;IF(MID(Table1[[#This Row],[SKU]], 7,1) ="L", "L", ""), ProductSizeTable[], 2, FALSE)</f>
        <v>XXL</v>
      </c>
      <c r="L1131" s="2" t="str">
        <f>IF(Table1[[#This Row],[Gender Product Name]] = "Neutral", Table1[[#This Row],[Gender Product Print]])</f>
        <v>Neutral</v>
      </c>
      <c r="M1131" s="2" t="str">
        <f>LEFT(Table1[[#This Row],[SKU]], 2)</f>
        <v>04</v>
      </c>
      <c r="N1131" s="2" t="str">
        <f>LEFT(Table1[[#This Row],[SKU]], 4)</f>
        <v>0401</v>
      </c>
      <c r="O1131" s="2" t="str">
        <f>MID(Table1[[#This Row],[SKU]],IF(MID(Table1[[#This Row],[SKU]], 7,1) ="L", 8, 7),2)</f>
        <v>NW</v>
      </c>
      <c r="P1131" s="2" t="str">
        <f>MID(Table1[[#This Row],[SKU]],5,2)&amp;IF(MID(Table1[[#This Row],[SKU]], 7,1) ="L", "L", "")</f>
        <v>05</v>
      </c>
      <c r="Q1131" s="2" t="str">
        <f>VLOOKUP(Table1[[#This Row],[Code Product Name]], ProductNameTable[], 3, FALSE)</f>
        <v>Neutral</v>
      </c>
      <c r="R1131" s="2" t="str">
        <f>VLOOKUP(Table1[[#This Row],[Code Product Print]], ProductPrintTable[], 3, FALSE)</f>
        <v>Neutral</v>
      </c>
      <c r="S1131" s="2"/>
    </row>
    <row r="1132" spans="1:19" ht="15" x14ac:dyDescent="0.2">
      <c r="A1132" t="s">
        <v>778</v>
      </c>
      <c r="B1132" t="b">
        <v>1</v>
      </c>
      <c r="C1132" t="b">
        <v>0</v>
      </c>
      <c r="D1132" t="s">
        <v>779</v>
      </c>
      <c r="F1132">
        <v>10</v>
      </c>
      <c r="H1132" t="str">
        <f>VLOOKUP(Table1[[#This Row],[Code Product Line]],ProductLineTable[], 2,FALSE)</f>
        <v>Pants</v>
      </c>
      <c r="I1132" t="str">
        <f>VLOOKUP(Table1[[#This Row],[Code Product Name]], ProductNameTable[], 2, FALSE)</f>
        <v>Jeans</v>
      </c>
      <c r="J1132" t="str">
        <f>VLOOKUP(Table1[[#This Row],[Code Product Print]], ProductPrintTable[], 2, FALSE)</f>
        <v>Denim</v>
      </c>
      <c r="K1132" s="2" t="str">
        <f>VLOOKUP(MID(Table1[[#This Row],[SKU]],5,2)&amp;IF(MID(Table1[[#This Row],[SKU]], 7,1) ="L", "L", ""), ProductSizeTable[], 2, FALSE)</f>
        <v>XXL</v>
      </c>
      <c r="L1132" s="2" t="str">
        <f>IF(Table1[[#This Row],[Gender Product Name]] = "Neutral", Table1[[#This Row],[Gender Product Print]])</f>
        <v>Neutral</v>
      </c>
      <c r="M1132" s="2" t="str">
        <f>LEFT(Table1[[#This Row],[SKU]], 2)</f>
        <v>04</v>
      </c>
      <c r="N1132" s="2" t="str">
        <f>LEFT(Table1[[#This Row],[SKU]], 4)</f>
        <v>0401</v>
      </c>
      <c r="O1132" s="2" t="str">
        <f>MID(Table1[[#This Row],[SKU]],IF(MID(Table1[[#This Row],[SKU]], 7,1) ="L", 8, 7),2)</f>
        <v>NW</v>
      </c>
      <c r="P1132" s="2" t="str">
        <f>MID(Table1[[#This Row],[SKU]],5,2)&amp;IF(MID(Table1[[#This Row],[SKU]], 7,1) ="L", "L", "")</f>
        <v>05</v>
      </c>
      <c r="Q1132" s="2" t="str">
        <f>VLOOKUP(Table1[[#This Row],[Code Product Name]], ProductNameTable[], 3, FALSE)</f>
        <v>Neutral</v>
      </c>
      <c r="R1132" s="2" t="str">
        <f>VLOOKUP(Table1[[#This Row],[Code Product Print]], ProductPrintTable[], 3, FALSE)</f>
        <v>Neutral</v>
      </c>
      <c r="S1132" s="2"/>
    </row>
    <row r="1133" spans="1:19" ht="15" x14ac:dyDescent="0.2">
      <c r="A1133" t="s">
        <v>780</v>
      </c>
      <c r="B1133" t="b">
        <v>1</v>
      </c>
      <c r="C1133" t="b">
        <v>0</v>
      </c>
      <c r="D1133" t="s">
        <v>752</v>
      </c>
      <c r="F1133">
        <v>10</v>
      </c>
      <c r="H1133" t="str">
        <f>VLOOKUP(Table1[[#This Row],[Code Product Line]],ProductLineTable[], 2,FALSE)</f>
        <v>Pants</v>
      </c>
      <c r="I1133" t="str">
        <f>VLOOKUP(Table1[[#This Row],[Code Product Name]], ProductNameTable[], 2, FALSE)</f>
        <v>Jeans</v>
      </c>
      <c r="J1133" t="str">
        <f>VLOOKUP(Table1[[#This Row],[Code Product Print]], ProductPrintTable[], 2, FALSE)</f>
        <v>Blue</v>
      </c>
      <c r="K1133" s="2" t="str">
        <f>VLOOKUP(MID(Table1[[#This Row],[SKU]],5,2)&amp;IF(MID(Table1[[#This Row],[SKU]], 7,1) ="L", "L", ""), ProductSizeTable[], 2, FALSE)</f>
        <v>XXXL</v>
      </c>
      <c r="L1133" s="2" t="str">
        <f>IF(Table1[[#This Row],[Gender Product Name]] = "Neutral", Table1[[#This Row],[Gender Product Print]])</f>
        <v>Neutral</v>
      </c>
      <c r="M1133" s="2" t="str">
        <f>LEFT(Table1[[#This Row],[SKU]], 2)</f>
        <v>04</v>
      </c>
      <c r="N1133" s="2" t="str">
        <f>LEFT(Table1[[#This Row],[SKU]], 4)</f>
        <v>0401</v>
      </c>
      <c r="O1133" s="2" t="str">
        <f>MID(Table1[[#This Row],[SKU]],IF(MID(Table1[[#This Row],[SKU]], 7,1) ="L", 8, 7),2)</f>
        <v>BL</v>
      </c>
      <c r="P1133" s="2" t="str">
        <f>MID(Table1[[#This Row],[SKU]],5,2)&amp;IF(MID(Table1[[#This Row],[SKU]], 7,1) ="L", "L", "")</f>
        <v>06</v>
      </c>
      <c r="Q1133" s="2" t="str">
        <f>VLOOKUP(Table1[[#This Row],[Code Product Name]], ProductNameTable[], 3, FALSE)</f>
        <v>Neutral</v>
      </c>
      <c r="R1133" s="2" t="str">
        <f>VLOOKUP(Table1[[#This Row],[Code Product Print]], ProductPrintTable[], 3, FALSE)</f>
        <v>Neutral</v>
      </c>
      <c r="S1133" s="2"/>
    </row>
    <row r="1134" spans="1:19" ht="15" x14ac:dyDescent="0.2">
      <c r="A1134" t="s">
        <v>781</v>
      </c>
      <c r="B1134" t="b">
        <v>1</v>
      </c>
      <c r="C1134" t="b">
        <v>0</v>
      </c>
      <c r="D1134" t="s">
        <v>782</v>
      </c>
      <c r="E1134">
        <v>20</v>
      </c>
      <c r="F1134">
        <v>10</v>
      </c>
      <c r="G1134">
        <v>35</v>
      </c>
      <c r="H1134" t="str">
        <f>VLOOKUP(Table1[[#This Row],[Code Product Line]],ProductLineTable[], 2,FALSE)</f>
        <v>Pants</v>
      </c>
      <c r="I1134" t="str">
        <f>VLOOKUP(Table1[[#This Row],[Code Product Name]], ProductNameTable[], 2, FALSE)</f>
        <v>Jeans</v>
      </c>
      <c r="J1134" t="str">
        <f>VLOOKUP(Table1[[#This Row],[Code Product Print]], ProductPrintTable[], 2, FALSE)</f>
        <v>Denim</v>
      </c>
      <c r="K1134" s="2" t="str">
        <f>VLOOKUP(MID(Table1[[#This Row],[SKU]],5,2)&amp;IF(MID(Table1[[#This Row],[SKU]], 7,1) ="L", "L", ""), ProductSizeTable[], 2, FALSE)</f>
        <v>XXXL</v>
      </c>
      <c r="L1134" s="2" t="str">
        <f>IF(Table1[[#This Row],[Gender Product Name]] = "Neutral", Table1[[#This Row],[Gender Product Print]])</f>
        <v>Neutral</v>
      </c>
      <c r="M1134" s="2" t="str">
        <f>LEFT(Table1[[#This Row],[SKU]], 2)</f>
        <v>04</v>
      </c>
      <c r="N1134" s="2" t="str">
        <f>LEFT(Table1[[#This Row],[SKU]], 4)</f>
        <v>0401</v>
      </c>
      <c r="O1134" s="2" t="str">
        <f>MID(Table1[[#This Row],[SKU]],IF(MID(Table1[[#This Row],[SKU]], 7,1) ="L", 8, 7),2)</f>
        <v>NW</v>
      </c>
      <c r="P1134" s="2" t="str">
        <f>MID(Table1[[#This Row],[SKU]],5,2)&amp;IF(MID(Table1[[#This Row],[SKU]], 7,1) ="L", "L", "")</f>
        <v>06</v>
      </c>
      <c r="Q1134" s="2" t="str">
        <f>VLOOKUP(Table1[[#This Row],[Code Product Name]], ProductNameTable[], 3, FALSE)</f>
        <v>Neutral</v>
      </c>
      <c r="R1134" s="2" t="str">
        <f>VLOOKUP(Table1[[#This Row],[Code Product Print]], ProductPrintTable[], 3, FALSE)</f>
        <v>Neutral</v>
      </c>
      <c r="S1134" s="2"/>
    </row>
    <row r="1135" spans="1:19" ht="15" x14ac:dyDescent="0.2">
      <c r="A1135" t="s">
        <v>783</v>
      </c>
      <c r="B1135" t="b">
        <v>1</v>
      </c>
      <c r="C1135" t="b">
        <v>0</v>
      </c>
      <c r="D1135" t="s">
        <v>784</v>
      </c>
      <c r="F1135">
        <v>10</v>
      </c>
      <c r="H1135" t="str">
        <f>VLOOKUP(Table1[[#This Row],[Code Product Line]],ProductLineTable[], 2,FALSE)</f>
        <v>Pants</v>
      </c>
      <c r="I1135" t="str">
        <f>VLOOKUP(Table1[[#This Row],[Code Product Name]], ProductNameTable[], 2, FALSE)</f>
        <v>Jeans</v>
      </c>
      <c r="J1135" t="str">
        <f>VLOOKUP(Table1[[#This Row],[Code Product Print]], ProductPrintTable[], 2, FALSE)</f>
        <v>Denim</v>
      </c>
      <c r="K1135" s="2" t="str">
        <f>VLOOKUP(MID(Table1[[#This Row],[SKU]],5,2)&amp;IF(MID(Table1[[#This Row],[SKU]], 7,1) ="L", "L", ""), ProductSizeTable[], 2, FALSE)</f>
        <v>XXXL</v>
      </c>
      <c r="L1135" s="2" t="str">
        <f>IF(Table1[[#This Row],[Gender Product Name]] = "Neutral", Table1[[#This Row],[Gender Product Print]])</f>
        <v>Neutral</v>
      </c>
      <c r="M1135" s="2" t="str">
        <f>LEFT(Table1[[#This Row],[SKU]], 2)</f>
        <v>04</v>
      </c>
      <c r="N1135" s="2" t="str">
        <f>LEFT(Table1[[#This Row],[SKU]], 4)</f>
        <v>0401</v>
      </c>
      <c r="O1135" s="2" t="str">
        <f>MID(Table1[[#This Row],[SKU]],IF(MID(Table1[[#This Row],[SKU]], 7,1) ="L", 8, 7),2)</f>
        <v>NW</v>
      </c>
      <c r="P1135" s="2" t="str">
        <f>MID(Table1[[#This Row],[SKU]],5,2)&amp;IF(MID(Table1[[#This Row],[SKU]], 7,1) ="L", "L", "")</f>
        <v>06</v>
      </c>
      <c r="Q1135" s="2" t="str">
        <f>VLOOKUP(Table1[[#This Row],[Code Product Name]], ProductNameTable[], 3, FALSE)</f>
        <v>Neutral</v>
      </c>
      <c r="R1135" s="2" t="str">
        <f>VLOOKUP(Table1[[#This Row],[Code Product Print]], ProductPrintTable[], 3, FALSE)</f>
        <v>Neutral</v>
      </c>
      <c r="S1135" s="2"/>
    </row>
    <row r="1136" spans="1:19" ht="15" x14ac:dyDescent="0.2">
      <c r="A1136" t="s">
        <v>785</v>
      </c>
      <c r="B1136" t="b">
        <v>1</v>
      </c>
      <c r="C1136" t="b">
        <v>0</v>
      </c>
      <c r="D1136" t="s">
        <v>786</v>
      </c>
      <c r="E1136">
        <v>20</v>
      </c>
      <c r="F1136">
        <v>10</v>
      </c>
      <c r="G1136">
        <v>35</v>
      </c>
      <c r="H1136" t="str">
        <f>VLOOKUP(Table1[[#This Row],[Code Product Line]],ProductLineTable[], 2,FALSE)</f>
        <v>Pants</v>
      </c>
      <c r="I1136" t="str">
        <f>VLOOKUP(Table1[[#This Row],[Code Product Name]], ProductNameTable[], 2, FALSE)</f>
        <v>Cargo Pants</v>
      </c>
      <c r="J1136" t="str">
        <f>VLOOKUP(Table1[[#This Row],[Code Product Print]], ProductPrintTable[], 2, FALSE)</f>
        <v>Khaki</v>
      </c>
      <c r="K1136" s="2" t="str">
        <f>VLOOKUP(MID(Table1[[#This Row],[SKU]],5,2)&amp;IF(MID(Table1[[#This Row],[SKU]], 7,1) ="L", "L", ""), ProductSizeTable[], 2, FALSE)</f>
        <v>Medium</v>
      </c>
      <c r="L1136" s="2" t="str">
        <f>IF(Table1[[#This Row],[Gender Product Name]] = "Neutral", Table1[[#This Row],[Gender Product Print]])</f>
        <v>Neutral</v>
      </c>
      <c r="M1136" s="2" t="str">
        <f>LEFT(Table1[[#This Row],[SKU]], 2)</f>
        <v>04</v>
      </c>
      <c r="N1136" s="2" t="str">
        <f>LEFT(Table1[[#This Row],[SKU]], 4)</f>
        <v>0402</v>
      </c>
      <c r="O1136" s="2" t="str">
        <f>MID(Table1[[#This Row],[SKU]],IF(MID(Table1[[#This Row],[SKU]], 7,1) ="L", 8, 7),2)</f>
        <v>KA</v>
      </c>
      <c r="P1136" s="2" t="str">
        <f>MID(Table1[[#This Row],[SKU]],5,2)&amp;IF(MID(Table1[[#This Row],[SKU]], 7,1) ="L", "L", "")</f>
        <v>02</v>
      </c>
      <c r="Q1136" s="2" t="str">
        <f>VLOOKUP(Table1[[#This Row],[Code Product Name]], ProductNameTable[], 3, FALSE)</f>
        <v>Neutral</v>
      </c>
      <c r="R1136" s="2" t="str">
        <f>VLOOKUP(Table1[[#This Row],[Code Product Print]], ProductPrintTable[], 3, FALSE)</f>
        <v>Neutral</v>
      </c>
      <c r="S1136" s="2"/>
    </row>
    <row r="1137" spans="1:19" ht="15" x14ac:dyDescent="0.2">
      <c r="A1137" t="s">
        <v>787</v>
      </c>
      <c r="B1137" t="b">
        <v>1</v>
      </c>
      <c r="C1137" t="b">
        <v>0</v>
      </c>
      <c r="D1137" t="s">
        <v>788</v>
      </c>
      <c r="E1137">
        <v>20</v>
      </c>
      <c r="F1137">
        <v>10</v>
      </c>
      <c r="G1137">
        <v>35</v>
      </c>
      <c r="H1137" t="str">
        <f>VLOOKUP(Table1[[#This Row],[Code Product Line]],ProductLineTable[], 2,FALSE)</f>
        <v>Pants</v>
      </c>
      <c r="I1137" t="str">
        <f>VLOOKUP(Table1[[#This Row],[Code Product Name]], ProductNameTable[], 2, FALSE)</f>
        <v>Cargo Pants</v>
      </c>
      <c r="J1137" t="str">
        <f>VLOOKUP(Table1[[#This Row],[Code Product Print]], ProductPrintTable[], 2, FALSE)</f>
        <v>Khaki</v>
      </c>
      <c r="K1137" s="2" t="str">
        <f>VLOOKUP(MID(Table1[[#This Row],[SKU]],5,2)&amp;IF(MID(Table1[[#This Row],[SKU]], 7,1) ="L", "L", ""), ProductSizeTable[], 2, FALSE)</f>
        <v>Large</v>
      </c>
      <c r="L1137" s="2" t="str">
        <f>IF(Table1[[#This Row],[Gender Product Name]] = "Neutral", Table1[[#This Row],[Gender Product Print]])</f>
        <v>Neutral</v>
      </c>
      <c r="M1137" s="2" t="str">
        <f>LEFT(Table1[[#This Row],[SKU]], 2)</f>
        <v>04</v>
      </c>
      <c r="N1137" s="2" t="str">
        <f>LEFT(Table1[[#This Row],[SKU]], 4)</f>
        <v>0402</v>
      </c>
      <c r="O1137" s="2" t="str">
        <f>MID(Table1[[#This Row],[SKU]],IF(MID(Table1[[#This Row],[SKU]], 7,1) ="L", 8, 7),2)</f>
        <v>KA</v>
      </c>
      <c r="P1137" s="2" t="str">
        <f>MID(Table1[[#This Row],[SKU]],5,2)&amp;IF(MID(Table1[[#This Row],[SKU]], 7,1) ="L", "L", "")</f>
        <v>03</v>
      </c>
      <c r="Q1137" s="2" t="str">
        <f>VLOOKUP(Table1[[#This Row],[Code Product Name]], ProductNameTable[], 3, FALSE)</f>
        <v>Neutral</v>
      </c>
      <c r="R1137" s="2" t="str">
        <f>VLOOKUP(Table1[[#This Row],[Code Product Print]], ProductPrintTable[], 3, FALSE)</f>
        <v>Neutral</v>
      </c>
      <c r="S1137" s="2"/>
    </row>
    <row r="1138" spans="1:19" ht="15" x14ac:dyDescent="0.2">
      <c r="A1138" t="s">
        <v>789</v>
      </c>
      <c r="B1138" t="b">
        <v>1</v>
      </c>
      <c r="C1138" t="b">
        <v>0</v>
      </c>
      <c r="D1138" t="s">
        <v>790</v>
      </c>
      <c r="E1138">
        <v>20</v>
      </c>
      <c r="F1138">
        <v>10</v>
      </c>
      <c r="G1138">
        <v>35</v>
      </c>
      <c r="H1138" t="str">
        <f>VLOOKUP(Table1[[#This Row],[Code Product Line]],ProductLineTable[], 2,FALSE)</f>
        <v>Pants</v>
      </c>
      <c r="I1138" t="str">
        <f>VLOOKUP(Table1[[#This Row],[Code Product Name]], ProductNameTable[], 2, FALSE)</f>
        <v>Cargo Pants</v>
      </c>
      <c r="J1138" t="str">
        <f>VLOOKUP(Table1[[#This Row],[Code Product Print]], ProductPrintTable[], 2, FALSE)</f>
        <v>Khaki</v>
      </c>
      <c r="K1138" s="2" t="str">
        <f>VLOOKUP(MID(Table1[[#This Row],[SKU]],5,2)&amp;IF(MID(Table1[[#This Row],[SKU]], 7,1) ="L", "L", ""), ProductSizeTable[], 2, FALSE)</f>
        <v>XL</v>
      </c>
      <c r="L1138" s="2" t="str">
        <f>IF(Table1[[#This Row],[Gender Product Name]] = "Neutral", Table1[[#This Row],[Gender Product Print]])</f>
        <v>Neutral</v>
      </c>
      <c r="M1138" s="2" t="str">
        <f>LEFT(Table1[[#This Row],[SKU]], 2)</f>
        <v>04</v>
      </c>
      <c r="N1138" s="2" t="str">
        <f>LEFT(Table1[[#This Row],[SKU]], 4)</f>
        <v>0402</v>
      </c>
      <c r="O1138" s="2" t="str">
        <f>MID(Table1[[#This Row],[SKU]],IF(MID(Table1[[#This Row],[SKU]], 7,1) ="L", 8, 7),2)</f>
        <v>KA</v>
      </c>
      <c r="P1138" s="2" t="str">
        <f>MID(Table1[[#This Row],[SKU]],5,2)&amp;IF(MID(Table1[[#This Row],[SKU]], 7,1) ="L", "L", "")</f>
        <v>04</v>
      </c>
      <c r="Q1138" s="2" t="str">
        <f>VLOOKUP(Table1[[#This Row],[Code Product Name]], ProductNameTable[], 3, FALSE)</f>
        <v>Neutral</v>
      </c>
      <c r="R1138" s="2" t="str">
        <f>VLOOKUP(Table1[[#This Row],[Code Product Print]], ProductPrintTable[], 3, FALSE)</f>
        <v>Neutral</v>
      </c>
      <c r="S1138" s="2"/>
    </row>
    <row r="1139" spans="1:19" ht="15" x14ac:dyDescent="0.2">
      <c r="A1139" t="s">
        <v>791</v>
      </c>
      <c r="B1139" t="b">
        <v>1</v>
      </c>
      <c r="C1139" t="b">
        <v>0</v>
      </c>
      <c r="D1139" t="s">
        <v>792</v>
      </c>
      <c r="E1139">
        <v>20</v>
      </c>
      <c r="F1139">
        <v>10</v>
      </c>
      <c r="G1139">
        <v>35</v>
      </c>
      <c r="H1139" t="str">
        <f>VLOOKUP(Table1[[#This Row],[Code Product Line]],ProductLineTable[], 2,FALSE)</f>
        <v>Pants</v>
      </c>
      <c r="I1139" t="str">
        <f>VLOOKUP(Table1[[#This Row],[Code Product Name]], ProductNameTable[], 2, FALSE)</f>
        <v>Cargo Pants</v>
      </c>
      <c r="J1139" t="str">
        <f>VLOOKUP(Table1[[#This Row],[Code Product Print]], ProductPrintTable[], 2, FALSE)</f>
        <v>Khaki</v>
      </c>
      <c r="K1139" s="2" t="str">
        <f>VLOOKUP(MID(Table1[[#This Row],[SKU]],5,2)&amp;IF(MID(Table1[[#This Row],[SKU]], 7,1) ="L", "L", ""), ProductSizeTable[], 2, FALSE)</f>
        <v>XL-Long</v>
      </c>
      <c r="L1139" s="2" t="str">
        <f>IF(Table1[[#This Row],[Gender Product Name]] = "Neutral", Table1[[#This Row],[Gender Product Print]])</f>
        <v>Neutral</v>
      </c>
      <c r="M1139" s="2" t="str">
        <f>LEFT(Table1[[#This Row],[SKU]], 2)</f>
        <v>04</v>
      </c>
      <c r="N1139" s="2" t="str">
        <f>LEFT(Table1[[#This Row],[SKU]], 4)</f>
        <v>0402</v>
      </c>
      <c r="O1139" s="2" t="str">
        <f>MID(Table1[[#This Row],[SKU]],IF(MID(Table1[[#This Row],[SKU]], 7,1) ="L", 8, 7),2)</f>
        <v>KA</v>
      </c>
      <c r="P1139" s="2" t="str">
        <f>MID(Table1[[#This Row],[SKU]],5,2)&amp;IF(MID(Table1[[#This Row],[SKU]], 7,1) ="L", "L", "")</f>
        <v>04L</v>
      </c>
      <c r="Q1139" s="2" t="str">
        <f>VLOOKUP(Table1[[#This Row],[Code Product Name]], ProductNameTable[], 3, FALSE)</f>
        <v>Neutral</v>
      </c>
      <c r="R1139" s="2" t="str">
        <f>VLOOKUP(Table1[[#This Row],[Code Product Print]], ProductPrintTable[], 3, FALSE)</f>
        <v>Neutral</v>
      </c>
      <c r="S1139" s="2"/>
    </row>
    <row r="1140" spans="1:19" ht="15" x14ac:dyDescent="0.2">
      <c r="A1140" t="s">
        <v>793</v>
      </c>
      <c r="B1140" t="b">
        <v>1</v>
      </c>
      <c r="C1140" t="b">
        <v>0</v>
      </c>
      <c r="D1140" t="s">
        <v>794</v>
      </c>
      <c r="E1140">
        <v>20</v>
      </c>
      <c r="F1140">
        <v>10</v>
      </c>
      <c r="G1140">
        <v>35</v>
      </c>
      <c r="H1140" t="str">
        <f>VLOOKUP(Table1[[#This Row],[Code Product Line]],ProductLineTable[], 2,FALSE)</f>
        <v>Pants</v>
      </c>
      <c r="I1140" t="str">
        <f>VLOOKUP(Table1[[#This Row],[Code Product Name]], ProductNameTable[], 2, FALSE)</f>
        <v>Cargo Pants</v>
      </c>
      <c r="J1140" t="str">
        <f>VLOOKUP(Table1[[#This Row],[Code Product Print]], ProductPrintTable[], 2, FALSE)</f>
        <v>Khaki</v>
      </c>
      <c r="K1140" s="2" t="str">
        <f>VLOOKUP(MID(Table1[[#This Row],[SKU]],5,2)&amp;IF(MID(Table1[[#This Row],[SKU]], 7,1) ="L", "L", ""), ProductSizeTable[], 2, FALSE)</f>
        <v>XXL</v>
      </c>
      <c r="L1140" s="2" t="str">
        <f>IF(Table1[[#This Row],[Gender Product Name]] = "Neutral", Table1[[#This Row],[Gender Product Print]])</f>
        <v>Neutral</v>
      </c>
      <c r="M1140" s="2" t="str">
        <f>LEFT(Table1[[#This Row],[SKU]], 2)</f>
        <v>04</v>
      </c>
      <c r="N1140" s="2" t="str">
        <f>LEFT(Table1[[#This Row],[SKU]], 4)</f>
        <v>0402</v>
      </c>
      <c r="O1140" s="2" t="str">
        <f>MID(Table1[[#This Row],[SKU]],IF(MID(Table1[[#This Row],[SKU]], 7,1) ="L", 8, 7),2)</f>
        <v>KA</v>
      </c>
      <c r="P1140" s="2" t="str">
        <f>MID(Table1[[#This Row],[SKU]],5,2)&amp;IF(MID(Table1[[#This Row],[SKU]], 7,1) ="L", "L", "")</f>
        <v>05</v>
      </c>
      <c r="Q1140" s="2" t="str">
        <f>VLOOKUP(Table1[[#This Row],[Code Product Name]], ProductNameTable[], 3, FALSE)</f>
        <v>Neutral</v>
      </c>
      <c r="R1140" s="2" t="str">
        <f>VLOOKUP(Table1[[#This Row],[Code Product Print]], ProductPrintTable[], 3, FALSE)</f>
        <v>Neutral</v>
      </c>
      <c r="S1140" s="2"/>
    </row>
    <row r="1141" spans="1:19" ht="15" x14ac:dyDescent="0.2">
      <c r="A1141" t="s">
        <v>795</v>
      </c>
      <c r="B1141" t="b">
        <v>1</v>
      </c>
      <c r="C1141" t="b">
        <v>0</v>
      </c>
      <c r="D1141" t="s">
        <v>796</v>
      </c>
      <c r="E1141">
        <v>20</v>
      </c>
      <c r="F1141">
        <v>10</v>
      </c>
      <c r="G1141">
        <v>35</v>
      </c>
      <c r="H1141" t="str">
        <f>VLOOKUP(Table1[[#This Row],[Code Product Line]],ProductLineTable[], 2,FALSE)</f>
        <v>Pants</v>
      </c>
      <c r="I1141" t="str">
        <f>VLOOKUP(Table1[[#This Row],[Code Product Name]], ProductNameTable[], 2, FALSE)</f>
        <v>Cargo Pants</v>
      </c>
      <c r="J1141" t="str">
        <f>VLOOKUP(Table1[[#This Row],[Code Product Print]], ProductPrintTable[], 2, FALSE)</f>
        <v>Khaki</v>
      </c>
      <c r="K1141" s="2" t="str">
        <f>VLOOKUP(MID(Table1[[#This Row],[SKU]],5,2)&amp;IF(MID(Table1[[#This Row],[SKU]], 7,1) ="L", "L", ""), ProductSizeTable[], 2, FALSE)</f>
        <v>XXXL</v>
      </c>
      <c r="L1141" s="2" t="str">
        <f>IF(Table1[[#This Row],[Gender Product Name]] = "Neutral", Table1[[#This Row],[Gender Product Print]])</f>
        <v>Neutral</v>
      </c>
      <c r="M1141" s="2" t="str">
        <f>LEFT(Table1[[#This Row],[SKU]], 2)</f>
        <v>04</v>
      </c>
      <c r="N1141" s="2" t="str">
        <f>LEFT(Table1[[#This Row],[SKU]], 4)</f>
        <v>0402</v>
      </c>
      <c r="O1141" s="2" t="str">
        <f>MID(Table1[[#This Row],[SKU]],IF(MID(Table1[[#This Row],[SKU]], 7,1) ="L", 8, 7),2)</f>
        <v>KA</v>
      </c>
      <c r="P1141" s="2" t="str">
        <f>MID(Table1[[#This Row],[SKU]],5,2)&amp;IF(MID(Table1[[#This Row],[SKU]], 7,1) ="L", "L", "")</f>
        <v>06</v>
      </c>
      <c r="Q1141" s="2" t="str">
        <f>VLOOKUP(Table1[[#This Row],[Code Product Name]], ProductNameTable[], 3, FALSE)</f>
        <v>Neutral</v>
      </c>
      <c r="R1141" s="2" t="str">
        <f>VLOOKUP(Table1[[#This Row],[Code Product Print]], ProductPrintTable[], 3, FALSE)</f>
        <v>Neutral</v>
      </c>
      <c r="S1141" s="2"/>
    </row>
    <row r="1142" spans="1:19" ht="15" x14ac:dyDescent="0.2">
      <c r="A1142" t="s">
        <v>797</v>
      </c>
      <c r="B1142" t="b">
        <v>1</v>
      </c>
      <c r="C1142" t="b">
        <v>0</v>
      </c>
      <c r="D1142" t="s">
        <v>798</v>
      </c>
      <c r="F1142">
        <v>10</v>
      </c>
      <c r="H1142" t="str">
        <f>VLOOKUP(Table1[[#This Row],[Code Product Line]],ProductLineTable[], 2,FALSE)</f>
        <v>Pants</v>
      </c>
      <c r="I1142" t="str">
        <f>VLOOKUP(Table1[[#This Row],[Code Product Name]], ProductNameTable[], 2, FALSE)</f>
        <v>Cargo Shorts</v>
      </c>
      <c r="J1142" t="str">
        <f>VLOOKUP(Table1[[#This Row],[Code Product Print]], ProductPrintTable[], 2, FALSE)</f>
        <v>Khaki</v>
      </c>
      <c r="K1142" s="2" t="str">
        <f>VLOOKUP(MID(Table1[[#This Row],[SKU]],5,2)&amp;IF(MID(Table1[[#This Row],[SKU]], 7,1) ="L", "L", ""), ProductSizeTable[], 2, FALSE)</f>
        <v>Small</v>
      </c>
      <c r="L1142" s="2" t="str">
        <f>IF(Table1[[#This Row],[Gender Product Name]] = "Neutral", Table1[[#This Row],[Gender Product Print]])</f>
        <v>Neutral</v>
      </c>
      <c r="M1142" s="2" t="str">
        <f>LEFT(Table1[[#This Row],[SKU]], 2)</f>
        <v>04</v>
      </c>
      <c r="N1142" s="2" t="str">
        <f>LEFT(Table1[[#This Row],[SKU]], 4)</f>
        <v>0403</v>
      </c>
      <c r="O1142" s="2" t="str">
        <f>MID(Table1[[#This Row],[SKU]],IF(MID(Table1[[#This Row],[SKU]], 7,1) ="L", 8, 7),2)</f>
        <v>KA</v>
      </c>
      <c r="P1142" s="2" t="str">
        <f>MID(Table1[[#This Row],[SKU]],5,2)&amp;IF(MID(Table1[[#This Row],[SKU]], 7,1) ="L", "L", "")</f>
        <v>01</v>
      </c>
      <c r="Q1142" s="2" t="str">
        <f>VLOOKUP(Table1[[#This Row],[Code Product Name]], ProductNameTable[], 3, FALSE)</f>
        <v>Neutral</v>
      </c>
      <c r="R1142" s="2" t="str">
        <f>VLOOKUP(Table1[[#This Row],[Code Product Print]], ProductPrintTable[], 3, FALSE)</f>
        <v>Neutral</v>
      </c>
      <c r="S1142" s="2"/>
    </row>
    <row r="1143" spans="1:19" ht="15" x14ac:dyDescent="0.2">
      <c r="A1143" t="s">
        <v>799</v>
      </c>
      <c r="B1143" t="b">
        <v>1</v>
      </c>
      <c r="C1143" t="b">
        <v>0</v>
      </c>
      <c r="D1143" t="s">
        <v>800</v>
      </c>
      <c r="E1143">
        <v>20</v>
      </c>
      <c r="F1143">
        <v>10</v>
      </c>
      <c r="G1143">
        <v>25</v>
      </c>
      <c r="H1143" t="str">
        <f>VLOOKUP(Table1[[#This Row],[Code Product Line]],ProductLineTable[], 2,FALSE)</f>
        <v>Pants</v>
      </c>
      <c r="I1143" t="str">
        <f>VLOOKUP(Table1[[#This Row],[Code Product Name]], ProductNameTable[], 2, FALSE)</f>
        <v>Cargo Shorts</v>
      </c>
      <c r="J1143" t="str">
        <f>VLOOKUP(Table1[[#This Row],[Code Product Print]], ProductPrintTable[], 2, FALSE)</f>
        <v>Khaki</v>
      </c>
      <c r="K1143" s="2" t="str">
        <f>VLOOKUP(MID(Table1[[#This Row],[SKU]],5,2)&amp;IF(MID(Table1[[#This Row],[SKU]], 7,1) ="L", "L", ""), ProductSizeTable[], 2, FALSE)</f>
        <v>Medium</v>
      </c>
      <c r="L1143" s="2" t="str">
        <f>IF(Table1[[#This Row],[Gender Product Name]] = "Neutral", Table1[[#This Row],[Gender Product Print]])</f>
        <v>Neutral</v>
      </c>
      <c r="M1143" s="2" t="str">
        <f>LEFT(Table1[[#This Row],[SKU]], 2)</f>
        <v>04</v>
      </c>
      <c r="N1143" s="2" t="str">
        <f>LEFT(Table1[[#This Row],[SKU]], 4)</f>
        <v>0403</v>
      </c>
      <c r="O1143" s="2" t="str">
        <f>MID(Table1[[#This Row],[SKU]],IF(MID(Table1[[#This Row],[SKU]], 7,1) ="L", 8, 7),2)</f>
        <v>KA</v>
      </c>
      <c r="P1143" s="2" t="str">
        <f>MID(Table1[[#This Row],[SKU]],5,2)&amp;IF(MID(Table1[[#This Row],[SKU]], 7,1) ="L", "L", "")</f>
        <v>02</v>
      </c>
      <c r="Q1143" s="2" t="str">
        <f>VLOOKUP(Table1[[#This Row],[Code Product Name]], ProductNameTable[], 3, FALSE)</f>
        <v>Neutral</v>
      </c>
      <c r="R1143" s="2" t="str">
        <f>VLOOKUP(Table1[[#This Row],[Code Product Print]], ProductPrintTable[], 3, FALSE)</f>
        <v>Neutral</v>
      </c>
      <c r="S1143" s="2"/>
    </row>
    <row r="1144" spans="1:19" ht="15" x14ac:dyDescent="0.2">
      <c r="A1144" t="s">
        <v>801</v>
      </c>
      <c r="B1144" t="b">
        <v>1</v>
      </c>
      <c r="C1144" t="b">
        <v>0</v>
      </c>
      <c r="D1144" t="s">
        <v>802</v>
      </c>
      <c r="F1144">
        <v>10</v>
      </c>
      <c r="H1144" t="str">
        <f>VLOOKUP(Table1[[#This Row],[Code Product Line]],ProductLineTable[], 2,FALSE)</f>
        <v>Pants</v>
      </c>
      <c r="I1144" t="str">
        <f>VLOOKUP(Table1[[#This Row],[Code Product Name]], ProductNameTable[], 2, FALSE)</f>
        <v>Cargo Shorts</v>
      </c>
      <c r="J1144" t="str">
        <f>VLOOKUP(Table1[[#This Row],[Code Product Print]], ProductPrintTable[], 2, FALSE)</f>
        <v>Khaki</v>
      </c>
      <c r="K1144" s="2" t="str">
        <f>VLOOKUP(MID(Table1[[#This Row],[SKU]],5,2)&amp;IF(MID(Table1[[#This Row],[SKU]], 7,1) ="L", "L", ""), ProductSizeTable[], 2, FALSE)</f>
        <v>Large</v>
      </c>
      <c r="L1144" s="2" t="str">
        <f>IF(Table1[[#This Row],[Gender Product Name]] = "Neutral", Table1[[#This Row],[Gender Product Print]])</f>
        <v>Neutral</v>
      </c>
      <c r="M1144" s="2" t="str">
        <f>LEFT(Table1[[#This Row],[SKU]], 2)</f>
        <v>04</v>
      </c>
      <c r="N1144" s="2" t="str">
        <f>LEFT(Table1[[#This Row],[SKU]], 4)</f>
        <v>0403</v>
      </c>
      <c r="O1144" s="2" t="str">
        <f>MID(Table1[[#This Row],[SKU]],IF(MID(Table1[[#This Row],[SKU]], 7,1) ="L", 8, 7),2)</f>
        <v>KA</v>
      </c>
      <c r="P1144" s="2" t="str">
        <f>MID(Table1[[#This Row],[SKU]],5,2)&amp;IF(MID(Table1[[#This Row],[SKU]], 7,1) ="L", "L", "")</f>
        <v>03</v>
      </c>
      <c r="Q1144" s="2" t="str">
        <f>VLOOKUP(Table1[[#This Row],[Code Product Name]], ProductNameTable[], 3, FALSE)</f>
        <v>Neutral</v>
      </c>
      <c r="R1144" s="2" t="str">
        <f>VLOOKUP(Table1[[#This Row],[Code Product Print]], ProductPrintTable[], 3, FALSE)</f>
        <v>Neutral</v>
      </c>
      <c r="S1144" s="2"/>
    </row>
    <row r="1145" spans="1:19" ht="15" x14ac:dyDescent="0.2">
      <c r="A1145" t="s">
        <v>803</v>
      </c>
      <c r="B1145" t="b">
        <v>1</v>
      </c>
      <c r="C1145" t="b">
        <v>0</v>
      </c>
      <c r="D1145" t="s">
        <v>804</v>
      </c>
      <c r="F1145">
        <v>10</v>
      </c>
      <c r="H1145" t="str">
        <f>VLOOKUP(Table1[[#This Row],[Code Product Line]],ProductLineTable[], 2,FALSE)</f>
        <v>Pants</v>
      </c>
      <c r="I1145" t="str">
        <f>VLOOKUP(Table1[[#This Row],[Code Product Name]], ProductNameTable[], 2, FALSE)</f>
        <v>Cargo Shorts</v>
      </c>
      <c r="J1145" t="str">
        <f>VLOOKUP(Table1[[#This Row],[Code Product Print]], ProductPrintTable[], 2, FALSE)</f>
        <v>Khaki</v>
      </c>
      <c r="K1145" s="2" t="str">
        <f>VLOOKUP(MID(Table1[[#This Row],[SKU]],5,2)&amp;IF(MID(Table1[[#This Row],[SKU]], 7,1) ="L", "L", ""), ProductSizeTable[], 2, FALSE)</f>
        <v>XL</v>
      </c>
      <c r="L1145" s="2" t="str">
        <f>IF(Table1[[#This Row],[Gender Product Name]] = "Neutral", Table1[[#This Row],[Gender Product Print]])</f>
        <v>Neutral</v>
      </c>
      <c r="M1145" s="2" t="str">
        <f>LEFT(Table1[[#This Row],[SKU]], 2)</f>
        <v>04</v>
      </c>
      <c r="N1145" s="2" t="str">
        <f>LEFT(Table1[[#This Row],[SKU]], 4)</f>
        <v>0403</v>
      </c>
      <c r="O1145" s="2" t="str">
        <f>MID(Table1[[#This Row],[SKU]],IF(MID(Table1[[#This Row],[SKU]], 7,1) ="L", 8, 7),2)</f>
        <v>KA</v>
      </c>
      <c r="P1145" s="2" t="str">
        <f>MID(Table1[[#This Row],[SKU]],5,2)&amp;IF(MID(Table1[[#This Row],[SKU]], 7,1) ="L", "L", "")</f>
        <v>04</v>
      </c>
      <c r="Q1145" s="2" t="str">
        <f>VLOOKUP(Table1[[#This Row],[Code Product Name]], ProductNameTable[], 3, FALSE)</f>
        <v>Neutral</v>
      </c>
      <c r="R1145" s="2" t="str">
        <f>VLOOKUP(Table1[[#This Row],[Code Product Print]], ProductPrintTable[], 3, FALSE)</f>
        <v>Neutral</v>
      </c>
      <c r="S1145" s="2"/>
    </row>
    <row r="1146" spans="1:19" ht="15" x14ac:dyDescent="0.2">
      <c r="A1146" t="s">
        <v>805</v>
      </c>
      <c r="B1146" t="b">
        <v>1</v>
      </c>
      <c r="C1146" t="b">
        <v>0</v>
      </c>
      <c r="D1146" t="s">
        <v>806</v>
      </c>
      <c r="F1146">
        <v>10</v>
      </c>
      <c r="H1146" t="str">
        <f>VLOOKUP(Table1[[#This Row],[Code Product Line]],ProductLineTable[], 2,FALSE)</f>
        <v>Pants</v>
      </c>
      <c r="I1146" t="str">
        <f>VLOOKUP(Table1[[#This Row],[Code Product Name]], ProductNameTable[], 2, FALSE)</f>
        <v>Cargo Shorts</v>
      </c>
      <c r="J1146" t="str">
        <f>VLOOKUP(Table1[[#This Row],[Code Product Print]], ProductPrintTable[], 2, FALSE)</f>
        <v>Khaki</v>
      </c>
      <c r="K1146" s="2" t="str">
        <f>VLOOKUP(MID(Table1[[#This Row],[SKU]],5,2)&amp;IF(MID(Table1[[#This Row],[SKU]], 7,1) ="L", "L", ""), ProductSizeTable[], 2, FALSE)</f>
        <v>XXL</v>
      </c>
      <c r="L1146" s="2" t="str">
        <f>IF(Table1[[#This Row],[Gender Product Name]] = "Neutral", Table1[[#This Row],[Gender Product Print]])</f>
        <v>Neutral</v>
      </c>
      <c r="M1146" s="2" t="str">
        <f>LEFT(Table1[[#This Row],[SKU]], 2)</f>
        <v>04</v>
      </c>
      <c r="N1146" s="2" t="str">
        <f>LEFT(Table1[[#This Row],[SKU]], 4)</f>
        <v>0403</v>
      </c>
      <c r="O1146" s="2" t="str">
        <f>MID(Table1[[#This Row],[SKU]],IF(MID(Table1[[#This Row],[SKU]], 7,1) ="L", 8, 7),2)</f>
        <v>KA</v>
      </c>
      <c r="P1146" s="2" t="str">
        <f>MID(Table1[[#This Row],[SKU]],5,2)&amp;IF(MID(Table1[[#This Row],[SKU]], 7,1) ="L", "L", "")</f>
        <v>05</v>
      </c>
      <c r="Q1146" s="2" t="str">
        <f>VLOOKUP(Table1[[#This Row],[Code Product Name]], ProductNameTable[], 3, FALSE)</f>
        <v>Neutral</v>
      </c>
      <c r="R1146" s="2" t="str">
        <f>VLOOKUP(Table1[[#This Row],[Code Product Print]], ProductPrintTable[], 3, FALSE)</f>
        <v>Neutral</v>
      </c>
      <c r="S1146" s="2"/>
    </row>
    <row r="1147" spans="1:19" ht="15" x14ac:dyDescent="0.2">
      <c r="A1147" t="s">
        <v>807</v>
      </c>
      <c r="B1147" t="b">
        <v>1</v>
      </c>
      <c r="C1147" t="b">
        <v>0</v>
      </c>
      <c r="D1147" t="s">
        <v>808</v>
      </c>
      <c r="F1147">
        <v>10</v>
      </c>
      <c r="H1147" t="str">
        <f>VLOOKUP(Table1[[#This Row],[Code Product Line]],ProductLineTable[], 2,FALSE)</f>
        <v>Pants</v>
      </c>
      <c r="I1147" t="str">
        <f>VLOOKUP(Table1[[#This Row],[Code Product Name]], ProductNameTable[], 2, FALSE)</f>
        <v>Cargo Shorts</v>
      </c>
      <c r="J1147" t="str">
        <f>VLOOKUP(Table1[[#This Row],[Code Product Print]], ProductPrintTable[], 2, FALSE)</f>
        <v>Khaki</v>
      </c>
      <c r="K1147" s="2" t="str">
        <f>VLOOKUP(MID(Table1[[#This Row],[SKU]],5,2)&amp;IF(MID(Table1[[#This Row],[SKU]], 7,1) ="L", "L", ""), ProductSizeTable[], 2, FALSE)</f>
        <v>XXXL</v>
      </c>
      <c r="L1147" s="2" t="str">
        <f>IF(Table1[[#This Row],[Gender Product Name]] = "Neutral", Table1[[#This Row],[Gender Product Print]])</f>
        <v>Neutral</v>
      </c>
      <c r="M1147" s="2" t="str">
        <f>LEFT(Table1[[#This Row],[SKU]], 2)</f>
        <v>04</v>
      </c>
      <c r="N1147" s="2" t="str">
        <f>LEFT(Table1[[#This Row],[SKU]], 4)</f>
        <v>0403</v>
      </c>
      <c r="O1147" s="2" t="str">
        <f>MID(Table1[[#This Row],[SKU]],IF(MID(Table1[[#This Row],[SKU]], 7,1) ="L", 8, 7),2)</f>
        <v>KA</v>
      </c>
      <c r="P1147" s="2" t="str">
        <f>MID(Table1[[#This Row],[SKU]],5,2)&amp;IF(MID(Table1[[#This Row],[SKU]], 7,1) ="L", "L", "")</f>
        <v>06</v>
      </c>
      <c r="Q1147" s="2" t="str">
        <f>VLOOKUP(Table1[[#This Row],[Code Product Name]], ProductNameTable[], 3, FALSE)</f>
        <v>Neutral</v>
      </c>
      <c r="R1147" s="2" t="str">
        <f>VLOOKUP(Table1[[#This Row],[Code Product Print]], ProductPrintTable[], 3, FALSE)</f>
        <v>Neutral</v>
      </c>
      <c r="S1147" s="2"/>
    </row>
    <row r="1148" spans="1:19" ht="15" x14ac:dyDescent="0.2">
      <c r="A1148" t="s">
        <v>809</v>
      </c>
      <c r="B1148" t="b">
        <v>1</v>
      </c>
      <c r="C1148" t="b">
        <v>0</v>
      </c>
      <c r="D1148" t="s">
        <v>810</v>
      </c>
      <c r="E1148">
        <v>20</v>
      </c>
      <c r="F1148">
        <v>10</v>
      </c>
      <c r="G1148">
        <v>35</v>
      </c>
      <c r="H1148" t="str">
        <f>VLOOKUP(Table1[[#This Row],[Code Product Line]],ProductLineTable[], 2,FALSE)</f>
        <v>Pants</v>
      </c>
      <c r="I1148" t="str">
        <f>VLOOKUP(Table1[[#This Row],[Code Product Name]], ProductNameTable[], 2, FALSE)</f>
        <v>Shortalls</v>
      </c>
      <c r="J1148" t="str">
        <f>VLOOKUP(Table1[[#This Row],[Code Product Print]], ProductPrintTable[], 2, FALSE)</f>
        <v>Green</v>
      </c>
      <c r="K1148" s="2" t="str">
        <f>VLOOKUP(MID(Table1[[#This Row],[SKU]],5,2)&amp;IF(MID(Table1[[#This Row],[SKU]], 7,1) ="L", "L", ""), ProductSizeTable[], 2, FALSE)</f>
        <v>Small</v>
      </c>
      <c r="L1148" s="2" t="str">
        <f>IF(Table1[[#This Row],[Gender Product Name]] = "Neutral", Table1[[#This Row],[Gender Product Print]])</f>
        <v>Neutral</v>
      </c>
      <c r="M1148" s="2" t="str">
        <f>LEFT(Table1[[#This Row],[SKU]], 2)</f>
        <v>04</v>
      </c>
      <c r="N1148" s="2" t="str">
        <f>LEFT(Table1[[#This Row],[SKU]], 4)</f>
        <v>0404</v>
      </c>
      <c r="O1148" s="2" t="str">
        <f>MID(Table1[[#This Row],[SKU]],IF(MID(Table1[[#This Row],[SKU]], 7,1) ="L", 8, 7),2)</f>
        <v>GR</v>
      </c>
      <c r="P1148" s="2" t="str">
        <f>MID(Table1[[#This Row],[SKU]],5,2)&amp;IF(MID(Table1[[#This Row],[SKU]], 7,1) ="L", "L", "")</f>
        <v>01</v>
      </c>
      <c r="Q1148" s="2" t="str">
        <f>VLOOKUP(Table1[[#This Row],[Code Product Name]], ProductNameTable[], 3, FALSE)</f>
        <v>Neutral</v>
      </c>
      <c r="R1148" s="2" t="str">
        <f>VLOOKUP(Table1[[#This Row],[Code Product Print]], ProductPrintTable[], 3, FALSE)</f>
        <v>Neutral</v>
      </c>
      <c r="S1148" s="2"/>
    </row>
    <row r="1149" spans="1:19" ht="15" x14ac:dyDescent="0.2">
      <c r="A1149" t="s">
        <v>811</v>
      </c>
      <c r="B1149" t="b">
        <v>1</v>
      </c>
      <c r="C1149" t="b">
        <v>0</v>
      </c>
      <c r="D1149" t="s">
        <v>812</v>
      </c>
      <c r="F1149">
        <v>10</v>
      </c>
      <c r="H1149" t="str">
        <f>VLOOKUP(Table1[[#This Row],[Code Product Line]],ProductLineTable[], 2,FALSE)</f>
        <v>Pants</v>
      </c>
      <c r="I1149" t="str">
        <f>VLOOKUP(Table1[[#This Row],[Code Product Name]], ProductNameTable[], 2, FALSE)</f>
        <v>Shortalls</v>
      </c>
      <c r="J1149" t="str">
        <f>VLOOKUP(Table1[[#This Row],[Code Product Print]], ProductPrintTable[], 2, FALSE)</f>
        <v>Khaki</v>
      </c>
      <c r="K1149" s="2" t="str">
        <f>VLOOKUP(MID(Table1[[#This Row],[SKU]],5,2)&amp;IF(MID(Table1[[#This Row],[SKU]], 7,1) ="L", "L", ""), ProductSizeTable[], 2, FALSE)</f>
        <v>Small</v>
      </c>
      <c r="L1149" s="2" t="str">
        <f>IF(Table1[[#This Row],[Gender Product Name]] = "Neutral", Table1[[#This Row],[Gender Product Print]])</f>
        <v>Neutral</v>
      </c>
      <c r="M1149" s="2" t="str">
        <f>LEFT(Table1[[#This Row],[SKU]], 2)</f>
        <v>04</v>
      </c>
      <c r="N1149" s="2" t="str">
        <f>LEFT(Table1[[#This Row],[SKU]], 4)</f>
        <v>0404</v>
      </c>
      <c r="O1149" s="2" t="str">
        <f>MID(Table1[[#This Row],[SKU]],IF(MID(Table1[[#This Row],[SKU]], 7,1) ="L", 8, 7),2)</f>
        <v>KA</v>
      </c>
      <c r="P1149" s="2" t="str">
        <f>MID(Table1[[#This Row],[SKU]],5,2)&amp;IF(MID(Table1[[#This Row],[SKU]], 7,1) ="L", "L", "")</f>
        <v>01</v>
      </c>
      <c r="Q1149" s="2" t="str">
        <f>VLOOKUP(Table1[[#This Row],[Code Product Name]], ProductNameTable[], 3, FALSE)</f>
        <v>Neutral</v>
      </c>
      <c r="R1149" s="2" t="str">
        <f>VLOOKUP(Table1[[#This Row],[Code Product Print]], ProductPrintTable[], 3, FALSE)</f>
        <v>Neutral</v>
      </c>
      <c r="S1149" s="2"/>
    </row>
    <row r="1150" spans="1:19" ht="15" x14ac:dyDescent="0.2">
      <c r="A1150" t="s">
        <v>813</v>
      </c>
      <c r="B1150" t="b">
        <v>1</v>
      </c>
      <c r="C1150" t="b">
        <v>0</v>
      </c>
      <c r="D1150" t="s">
        <v>814</v>
      </c>
      <c r="F1150">
        <v>10</v>
      </c>
      <c r="H1150" t="str">
        <f>VLOOKUP(Table1[[#This Row],[Code Product Line]],ProductLineTable[], 2,FALSE)</f>
        <v>Pants</v>
      </c>
      <c r="I1150" t="str">
        <f>VLOOKUP(Table1[[#This Row],[Code Product Name]], ProductNameTable[], 2, FALSE)</f>
        <v>Shortalls</v>
      </c>
      <c r="J1150" t="str">
        <f>VLOOKUP(Table1[[#This Row],[Code Product Print]], ProductPrintTable[], 2, FALSE)</f>
        <v>Denim</v>
      </c>
      <c r="K1150" s="2" t="str">
        <f>VLOOKUP(MID(Table1[[#This Row],[SKU]],5,2)&amp;IF(MID(Table1[[#This Row],[SKU]], 7,1) ="L", "L", ""), ProductSizeTable[], 2, FALSE)</f>
        <v>Small</v>
      </c>
      <c r="L1150" s="2" t="str">
        <f>IF(Table1[[#This Row],[Gender Product Name]] = "Neutral", Table1[[#This Row],[Gender Product Print]])</f>
        <v>Neutral</v>
      </c>
      <c r="M1150" s="2" t="str">
        <f>LEFT(Table1[[#This Row],[SKU]], 2)</f>
        <v>04</v>
      </c>
      <c r="N1150" s="2" t="str">
        <f>LEFT(Table1[[#This Row],[SKU]], 4)</f>
        <v>0404</v>
      </c>
      <c r="O1150" s="2" t="str">
        <f>MID(Table1[[#This Row],[SKU]],IF(MID(Table1[[#This Row],[SKU]], 7,1) ="L", 8, 7),2)</f>
        <v>NW</v>
      </c>
      <c r="P1150" s="2" t="str">
        <f>MID(Table1[[#This Row],[SKU]],5,2)&amp;IF(MID(Table1[[#This Row],[SKU]], 7,1) ="L", "L", "")</f>
        <v>01</v>
      </c>
      <c r="Q1150" s="2" t="str">
        <f>VLOOKUP(Table1[[#This Row],[Code Product Name]], ProductNameTable[], 3, FALSE)</f>
        <v>Neutral</v>
      </c>
      <c r="R1150" s="2" t="str">
        <f>VLOOKUP(Table1[[#This Row],[Code Product Print]], ProductPrintTable[], 3, FALSE)</f>
        <v>Neutral</v>
      </c>
      <c r="S1150" s="2"/>
    </row>
    <row r="1151" spans="1:19" ht="15" x14ac:dyDescent="0.2">
      <c r="A1151" t="s">
        <v>815</v>
      </c>
      <c r="B1151" t="b">
        <v>1</v>
      </c>
      <c r="C1151" t="b">
        <v>0</v>
      </c>
      <c r="D1151" t="s">
        <v>816</v>
      </c>
      <c r="E1151">
        <v>20</v>
      </c>
      <c r="F1151">
        <v>10</v>
      </c>
      <c r="G1151">
        <v>35</v>
      </c>
      <c r="H1151" t="str">
        <f>VLOOKUP(Table1[[#This Row],[Code Product Line]],ProductLineTable[], 2,FALSE)</f>
        <v>Pants</v>
      </c>
      <c r="I1151" t="str">
        <f>VLOOKUP(Table1[[#This Row],[Code Product Name]], ProductNameTable[], 2, FALSE)</f>
        <v>Shortalls</v>
      </c>
      <c r="J1151" t="str">
        <f>VLOOKUP(Table1[[#This Row],[Code Product Print]], ProductPrintTable[], 2, FALSE)</f>
        <v>Green</v>
      </c>
      <c r="K1151" s="2" t="str">
        <f>VLOOKUP(MID(Table1[[#This Row],[SKU]],5,2)&amp;IF(MID(Table1[[#This Row],[SKU]], 7,1) ="L", "L", ""), ProductSizeTable[], 2, FALSE)</f>
        <v>Medium</v>
      </c>
      <c r="L1151" s="2" t="str">
        <f>IF(Table1[[#This Row],[Gender Product Name]] = "Neutral", Table1[[#This Row],[Gender Product Print]])</f>
        <v>Neutral</v>
      </c>
      <c r="M1151" s="2" t="str">
        <f>LEFT(Table1[[#This Row],[SKU]], 2)</f>
        <v>04</v>
      </c>
      <c r="N1151" s="2" t="str">
        <f>LEFT(Table1[[#This Row],[SKU]], 4)</f>
        <v>0404</v>
      </c>
      <c r="O1151" s="2" t="str">
        <f>MID(Table1[[#This Row],[SKU]],IF(MID(Table1[[#This Row],[SKU]], 7,1) ="L", 8, 7),2)</f>
        <v>GR</v>
      </c>
      <c r="P1151" s="2" t="str">
        <f>MID(Table1[[#This Row],[SKU]],5,2)&amp;IF(MID(Table1[[#This Row],[SKU]], 7,1) ="L", "L", "")</f>
        <v>02</v>
      </c>
      <c r="Q1151" s="2" t="str">
        <f>VLOOKUP(Table1[[#This Row],[Code Product Name]], ProductNameTable[], 3, FALSE)</f>
        <v>Neutral</v>
      </c>
      <c r="R1151" s="2" t="str">
        <f>VLOOKUP(Table1[[#This Row],[Code Product Print]], ProductPrintTable[], 3, FALSE)</f>
        <v>Neutral</v>
      </c>
      <c r="S1151" s="2"/>
    </row>
    <row r="1152" spans="1:19" ht="15" x14ac:dyDescent="0.2">
      <c r="A1152" t="s">
        <v>817</v>
      </c>
      <c r="B1152" t="b">
        <v>1</v>
      </c>
      <c r="C1152" t="b">
        <v>0</v>
      </c>
      <c r="D1152" t="s">
        <v>818</v>
      </c>
      <c r="F1152">
        <v>10</v>
      </c>
      <c r="H1152" t="str">
        <f>VLOOKUP(Table1[[#This Row],[Code Product Line]],ProductLineTable[], 2,FALSE)</f>
        <v>Pants</v>
      </c>
      <c r="I1152" t="str">
        <f>VLOOKUP(Table1[[#This Row],[Code Product Name]], ProductNameTable[], 2, FALSE)</f>
        <v>Shortalls</v>
      </c>
      <c r="J1152" t="str">
        <f>VLOOKUP(Table1[[#This Row],[Code Product Print]], ProductPrintTable[], 2, FALSE)</f>
        <v>Khaki</v>
      </c>
      <c r="K1152" s="2" t="str">
        <f>VLOOKUP(MID(Table1[[#This Row],[SKU]],5,2)&amp;IF(MID(Table1[[#This Row],[SKU]], 7,1) ="L", "L", ""), ProductSizeTable[], 2, FALSE)</f>
        <v>Medium</v>
      </c>
      <c r="L1152" s="2" t="str">
        <f>IF(Table1[[#This Row],[Gender Product Name]] = "Neutral", Table1[[#This Row],[Gender Product Print]])</f>
        <v>Neutral</v>
      </c>
      <c r="M1152" s="2" t="str">
        <f>LEFT(Table1[[#This Row],[SKU]], 2)</f>
        <v>04</v>
      </c>
      <c r="N1152" s="2" t="str">
        <f>LEFT(Table1[[#This Row],[SKU]], 4)</f>
        <v>0404</v>
      </c>
      <c r="O1152" s="2" t="str">
        <f>MID(Table1[[#This Row],[SKU]],IF(MID(Table1[[#This Row],[SKU]], 7,1) ="L", 8, 7),2)</f>
        <v>KA</v>
      </c>
      <c r="P1152" s="2" t="str">
        <f>MID(Table1[[#This Row],[SKU]],5,2)&amp;IF(MID(Table1[[#This Row],[SKU]], 7,1) ="L", "L", "")</f>
        <v>02</v>
      </c>
      <c r="Q1152" s="2" t="str">
        <f>VLOOKUP(Table1[[#This Row],[Code Product Name]], ProductNameTable[], 3, FALSE)</f>
        <v>Neutral</v>
      </c>
      <c r="R1152" s="2" t="str">
        <f>VLOOKUP(Table1[[#This Row],[Code Product Print]], ProductPrintTable[], 3, FALSE)</f>
        <v>Neutral</v>
      </c>
      <c r="S1152" s="2"/>
    </row>
    <row r="1153" spans="1:19" ht="15" x14ac:dyDescent="0.2">
      <c r="A1153" t="s">
        <v>819</v>
      </c>
      <c r="B1153" t="b">
        <v>1</v>
      </c>
      <c r="C1153" t="b">
        <v>0</v>
      </c>
      <c r="D1153" t="s">
        <v>820</v>
      </c>
      <c r="F1153">
        <v>10</v>
      </c>
      <c r="H1153" t="str">
        <f>VLOOKUP(Table1[[#This Row],[Code Product Line]],ProductLineTable[], 2,FALSE)</f>
        <v>Pants</v>
      </c>
      <c r="I1153" t="str">
        <f>VLOOKUP(Table1[[#This Row],[Code Product Name]], ProductNameTable[], 2, FALSE)</f>
        <v>Shortalls</v>
      </c>
      <c r="J1153" t="str">
        <f>VLOOKUP(Table1[[#This Row],[Code Product Print]], ProductPrintTable[], 2, FALSE)</f>
        <v>Denim</v>
      </c>
      <c r="K1153" s="2" t="str">
        <f>VLOOKUP(MID(Table1[[#This Row],[SKU]],5,2)&amp;IF(MID(Table1[[#This Row],[SKU]], 7,1) ="L", "L", ""), ProductSizeTable[], 2, FALSE)</f>
        <v>Medium</v>
      </c>
      <c r="L1153" s="2" t="str">
        <f>IF(Table1[[#This Row],[Gender Product Name]] = "Neutral", Table1[[#This Row],[Gender Product Print]])</f>
        <v>Neutral</v>
      </c>
      <c r="M1153" s="2" t="str">
        <f>LEFT(Table1[[#This Row],[SKU]], 2)</f>
        <v>04</v>
      </c>
      <c r="N1153" s="2" t="str">
        <f>LEFT(Table1[[#This Row],[SKU]], 4)</f>
        <v>0404</v>
      </c>
      <c r="O1153" s="2" t="str">
        <f>MID(Table1[[#This Row],[SKU]],IF(MID(Table1[[#This Row],[SKU]], 7,1) ="L", 8, 7),2)</f>
        <v>NW</v>
      </c>
      <c r="P1153" s="2" t="str">
        <f>MID(Table1[[#This Row],[SKU]],5,2)&amp;IF(MID(Table1[[#This Row],[SKU]], 7,1) ="L", "L", "")</f>
        <v>02</v>
      </c>
      <c r="Q1153" s="2" t="str">
        <f>VLOOKUP(Table1[[#This Row],[Code Product Name]], ProductNameTable[], 3, FALSE)</f>
        <v>Neutral</v>
      </c>
      <c r="R1153" s="2" t="str">
        <f>VLOOKUP(Table1[[#This Row],[Code Product Print]], ProductPrintTable[], 3, FALSE)</f>
        <v>Neutral</v>
      </c>
      <c r="S1153" s="2"/>
    </row>
    <row r="1154" spans="1:19" ht="15" x14ac:dyDescent="0.2">
      <c r="A1154" t="s">
        <v>821</v>
      </c>
      <c r="B1154" t="b">
        <v>1</v>
      </c>
      <c r="C1154" t="b">
        <v>0</v>
      </c>
      <c r="D1154" t="s">
        <v>822</v>
      </c>
      <c r="E1154">
        <v>20</v>
      </c>
      <c r="F1154">
        <v>10</v>
      </c>
      <c r="G1154">
        <v>35</v>
      </c>
      <c r="H1154" t="str">
        <f>VLOOKUP(Table1[[#This Row],[Code Product Line]],ProductLineTable[], 2,FALSE)</f>
        <v>Pants</v>
      </c>
      <c r="I1154" t="str">
        <f>VLOOKUP(Table1[[#This Row],[Code Product Name]], ProductNameTable[], 2, FALSE)</f>
        <v>Shortalls</v>
      </c>
      <c r="J1154" t="str">
        <f>VLOOKUP(Table1[[#This Row],[Code Product Print]], ProductPrintTable[], 2, FALSE)</f>
        <v>Green</v>
      </c>
      <c r="K1154" s="2" t="str">
        <f>VLOOKUP(MID(Table1[[#This Row],[SKU]],5,2)&amp;IF(MID(Table1[[#This Row],[SKU]], 7,1) ="L", "L", ""), ProductSizeTable[], 2, FALSE)</f>
        <v>Large</v>
      </c>
      <c r="L1154" s="2" t="str">
        <f>IF(Table1[[#This Row],[Gender Product Name]] = "Neutral", Table1[[#This Row],[Gender Product Print]])</f>
        <v>Neutral</v>
      </c>
      <c r="M1154" s="2" t="str">
        <f>LEFT(Table1[[#This Row],[SKU]], 2)</f>
        <v>04</v>
      </c>
      <c r="N1154" s="2" t="str">
        <f>LEFT(Table1[[#This Row],[SKU]], 4)</f>
        <v>0404</v>
      </c>
      <c r="O1154" s="2" t="str">
        <f>MID(Table1[[#This Row],[SKU]],IF(MID(Table1[[#This Row],[SKU]], 7,1) ="L", 8, 7),2)</f>
        <v>GR</v>
      </c>
      <c r="P1154" s="2" t="str">
        <f>MID(Table1[[#This Row],[SKU]],5,2)&amp;IF(MID(Table1[[#This Row],[SKU]], 7,1) ="L", "L", "")</f>
        <v>03</v>
      </c>
      <c r="Q1154" s="2" t="str">
        <f>VLOOKUP(Table1[[#This Row],[Code Product Name]], ProductNameTable[], 3, FALSE)</f>
        <v>Neutral</v>
      </c>
      <c r="R1154" s="2" t="str">
        <f>VLOOKUP(Table1[[#This Row],[Code Product Print]], ProductPrintTable[], 3, FALSE)</f>
        <v>Neutral</v>
      </c>
      <c r="S1154" s="2"/>
    </row>
    <row r="1155" spans="1:19" ht="15" x14ac:dyDescent="0.2">
      <c r="A1155" t="s">
        <v>823</v>
      </c>
      <c r="B1155" t="b">
        <v>1</v>
      </c>
      <c r="C1155" t="b">
        <v>0</v>
      </c>
      <c r="D1155" t="s">
        <v>824</v>
      </c>
      <c r="F1155">
        <v>10</v>
      </c>
      <c r="H1155" t="str">
        <f>VLOOKUP(Table1[[#This Row],[Code Product Line]],ProductLineTable[], 2,FALSE)</f>
        <v>Pants</v>
      </c>
      <c r="I1155" t="str">
        <f>VLOOKUP(Table1[[#This Row],[Code Product Name]], ProductNameTable[], 2, FALSE)</f>
        <v>Shortalls</v>
      </c>
      <c r="J1155" t="str">
        <f>VLOOKUP(Table1[[#This Row],[Code Product Print]], ProductPrintTable[], 2, FALSE)</f>
        <v>Khaki</v>
      </c>
      <c r="K1155" s="2" t="str">
        <f>VLOOKUP(MID(Table1[[#This Row],[SKU]],5,2)&amp;IF(MID(Table1[[#This Row],[SKU]], 7,1) ="L", "L", ""), ProductSizeTable[], 2, FALSE)</f>
        <v>Large</v>
      </c>
      <c r="L1155" s="2" t="str">
        <f>IF(Table1[[#This Row],[Gender Product Name]] = "Neutral", Table1[[#This Row],[Gender Product Print]])</f>
        <v>Neutral</v>
      </c>
      <c r="M1155" s="2" t="str">
        <f>LEFT(Table1[[#This Row],[SKU]], 2)</f>
        <v>04</v>
      </c>
      <c r="N1155" s="2" t="str">
        <f>LEFT(Table1[[#This Row],[SKU]], 4)</f>
        <v>0404</v>
      </c>
      <c r="O1155" s="2" t="str">
        <f>MID(Table1[[#This Row],[SKU]],IF(MID(Table1[[#This Row],[SKU]], 7,1) ="L", 8, 7),2)</f>
        <v>KA</v>
      </c>
      <c r="P1155" s="2" t="str">
        <f>MID(Table1[[#This Row],[SKU]],5,2)&amp;IF(MID(Table1[[#This Row],[SKU]], 7,1) ="L", "L", "")</f>
        <v>03</v>
      </c>
      <c r="Q1155" s="2" t="str">
        <f>VLOOKUP(Table1[[#This Row],[Code Product Name]], ProductNameTable[], 3, FALSE)</f>
        <v>Neutral</v>
      </c>
      <c r="R1155" s="2" t="str">
        <f>VLOOKUP(Table1[[#This Row],[Code Product Print]], ProductPrintTable[], 3, FALSE)</f>
        <v>Neutral</v>
      </c>
      <c r="S1155" s="2"/>
    </row>
    <row r="1156" spans="1:19" ht="15" x14ac:dyDescent="0.2">
      <c r="A1156" t="s">
        <v>825</v>
      </c>
      <c r="B1156" t="b">
        <v>1</v>
      </c>
      <c r="C1156" t="b">
        <v>0</v>
      </c>
      <c r="D1156" t="s">
        <v>826</v>
      </c>
      <c r="F1156">
        <v>10</v>
      </c>
      <c r="H1156" t="str">
        <f>VLOOKUP(Table1[[#This Row],[Code Product Line]],ProductLineTable[], 2,FALSE)</f>
        <v>Pants</v>
      </c>
      <c r="I1156" t="str">
        <f>VLOOKUP(Table1[[#This Row],[Code Product Name]], ProductNameTable[], 2, FALSE)</f>
        <v>Shortalls</v>
      </c>
      <c r="J1156" t="str">
        <f>VLOOKUP(Table1[[#This Row],[Code Product Print]], ProductPrintTable[], 2, FALSE)</f>
        <v>Denim</v>
      </c>
      <c r="K1156" s="2" t="str">
        <f>VLOOKUP(MID(Table1[[#This Row],[SKU]],5,2)&amp;IF(MID(Table1[[#This Row],[SKU]], 7,1) ="L", "L", ""), ProductSizeTable[], 2, FALSE)</f>
        <v>Large</v>
      </c>
      <c r="L1156" s="2" t="str">
        <f>IF(Table1[[#This Row],[Gender Product Name]] = "Neutral", Table1[[#This Row],[Gender Product Print]])</f>
        <v>Neutral</v>
      </c>
      <c r="M1156" s="2" t="str">
        <f>LEFT(Table1[[#This Row],[SKU]], 2)</f>
        <v>04</v>
      </c>
      <c r="N1156" s="2" t="str">
        <f>LEFT(Table1[[#This Row],[SKU]], 4)</f>
        <v>0404</v>
      </c>
      <c r="O1156" s="2" t="str">
        <f>MID(Table1[[#This Row],[SKU]],IF(MID(Table1[[#This Row],[SKU]], 7,1) ="L", 8, 7),2)</f>
        <v>NW</v>
      </c>
      <c r="P1156" s="2" t="str">
        <f>MID(Table1[[#This Row],[SKU]],5,2)&amp;IF(MID(Table1[[#This Row],[SKU]], 7,1) ="L", "L", "")</f>
        <v>03</v>
      </c>
      <c r="Q1156" s="2" t="str">
        <f>VLOOKUP(Table1[[#This Row],[Code Product Name]], ProductNameTable[], 3, FALSE)</f>
        <v>Neutral</v>
      </c>
      <c r="R1156" s="2" t="str">
        <f>VLOOKUP(Table1[[#This Row],[Code Product Print]], ProductPrintTable[], 3, FALSE)</f>
        <v>Neutral</v>
      </c>
      <c r="S1156" s="2"/>
    </row>
    <row r="1157" spans="1:19" ht="15" x14ac:dyDescent="0.2">
      <c r="A1157" t="s">
        <v>827</v>
      </c>
      <c r="B1157" t="b">
        <v>1</v>
      </c>
      <c r="C1157" t="b">
        <v>0</v>
      </c>
      <c r="D1157" t="s">
        <v>828</v>
      </c>
      <c r="E1157">
        <v>20</v>
      </c>
      <c r="F1157">
        <v>10</v>
      </c>
      <c r="G1157">
        <v>35</v>
      </c>
      <c r="H1157" t="str">
        <f>VLOOKUP(Table1[[#This Row],[Code Product Line]],ProductLineTable[], 2,FALSE)</f>
        <v>Pants</v>
      </c>
      <c r="I1157" t="str">
        <f>VLOOKUP(Table1[[#This Row],[Code Product Name]], ProductNameTable[], 2, FALSE)</f>
        <v>Shortalls</v>
      </c>
      <c r="J1157" t="str">
        <f>VLOOKUP(Table1[[#This Row],[Code Product Print]], ProductPrintTable[], 2, FALSE)</f>
        <v>Green</v>
      </c>
      <c r="K1157" s="2" t="str">
        <f>VLOOKUP(MID(Table1[[#This Row],[SKU]],5,2)&amp;IF(MID(Table1[[#This Row],[SKU]], 7,1) ="L", "L", ""), ProductSizeTable[], 2, FALSE)</f>
        <v>XL</v>
      </c>
      <c r="L1157" s="2" t="str">
        <f>IF(Table1[[#This Row],[Gender Product Name]] = "Neutral", Table1[[#This Row],[Gender Product Print]])</f>
        <v>Neutral</v>
      </c>
      <c r="M1157" s="2" t="str">
        <f>LEFT(Table1[[#This Row],[SKU]], 2)</f>
        <v>04</v>
      </c>
      <c r="N1157" s="2" t="str">
        <f>LEFT(Table1[[#This Row],[SKU]], 4)</f>
        <v>0404</v>
      </c>
      <c r="O1157" s="2" t="str">
        <f>MID(Table1[[#This Row],[SKU]],IF(MID(Table1[[#This Row],[SKU]], 7,1) ="L", 8, 7),2)</f>
        <v>GR</v>
      </c>
      <c r="P1157" s="2" t="str">
        <f>MID(Table1[[#This Row],[SKU]],5,2)&amp;IF(MID(Table1[[#This Row],[SKU]], 7,1) ="L", "L", "")</f>
        <v>04</v>
      </c>
      <c r="Q1157" s="2" t="str">
        <f>VLOOKUP(Table1[[#This Row],[Code Product Name]], ProductNameTable[], 3, FALSE)</f>
        <v>Neutral</v>
      </c>
      <c r="R1157" s="2" t="str">
        <f>VLOOKUP(Table1[[#This Row],[Code Product Print]], ProductPrintTable[], 3, FALSE)</f>
        <v>Neutral</v>
      </c>
      <c r="S1157" s="2"/>
    </row>
    <row r="1158" spans="1:19" ht="15" x14ac:dyDescent="0.2">
      <c r="A1158" t="s">
        <v>829</v>
      </c>
      <c r="B1158" t="b">
        <v>1</v>
      </c>
      <c r="C1158" t="b">
        <v>0</v>
      </c>
      <c r="D1158" t="s">
        <v>830</v>
      </c>
      <c r="E1158">
        <v>20</v>
      </c>
      <c r="F1158">
        <v>10</v>
      </c>
      <c r="G1158">
        <v>35</v>
      </c>
      <c r="H1158" t="str">
        <f>VLOOKUP(Table1[[#This Row],[Code Product Line]],ProductLineTable[], 2,FALSE)</f>
        <v>Pants</v>
      </c>
      <c r="I1158" t="str">
        <f>VLOOKUP(Table1[[#This Row],[Code Product Name]], ProductNameTable[], 2, FALSE)</f>
        <v>Shortalls</v>
      </c>
      <c r="J1158" t="str">
        <f>VLOOKUP(Table1[[#This Row],[Code Product Print]], ProductPrintTable[], 2, FALSE)</f>
        <v>Khaki</v>
      </c>
      <c r="K1158" s="2" t="str">
        <f>VLOOKUP(MID(Table1[[#This Row],[SKU]],5,2)&amp;IF(MID(Table1[[#This Row],[SKU]], 7,1) ="L", "L", ""), ProductSizeTable[], 2, FALSE)</f>
        <v>XL</v>
      </c>
      <c r="L1158" s="2" t="str">
        <f>IF(Table1[[#This Row],[Gender Product Name]] = "Neutral", Table1[[#This Row],[Gender Product Print]])</f>
        <v>Neutral</v>
      </c>
      <c r="M1158" s="2" t="str">
        <f>LEFT(Table1[[#This Row],[SKU]], 2)</f>
        <v>04</v>
      </c>
      <c r="N1158" s="2" t="str">
        <f>LEFT(Table1[[#This Row],[SKU]], 4)</f>
        <v>0404</v>
      </c>
      <c r="O1158" s="2" t="str">
        <f>MID(Table1[[#This Row],[SKU]],IF(MID(Table1[[#This Row],[SKU]], 7,1) ="L", 8, 7),2)</f>
        <v>KA</v>
      </c>
      <c r="P1158" s="2" t="str">
        <f>MID(Table1[[#This Row],[SKU]],5,2)&amp;IF(MID(Table1[[#This Row],[SKU]], 7,1) ="L", "L", "")</f>
        <v>04</v>
      </c>
      <c r="Q1158" s="2" t="str">
        <f>VLOOKUP(Table1[[#This Row],[Code Product Name]], ProductNameTable[], 3, FALSE)</f>
        <v>Neutral</v>
      </c>
      <c r="R1158" s="2" t="str">
        <f>VLOOKUP(Table1[[#This Row],[Code Product Print]], ProductPrintTable[], 3, FALSE)</f>
        <v>Neutral</v>
      </c>
      <c r="S1158" s="2"/>
    </row>
    <row r="1159" spans="1:19" ht="15" x14ac:dyDescent="0.2">
      <c r="A1159" t="s">
        <v>831</v>
      </c>
      <c r="B1159" t="b">
        <v>1</v>
      </c>
      <c r="C1159" t="b">
        <v>0</v>
      </c>
      <c r="D1159" t="s">
        <v>832</v>
      </c>
      <c r="F1159">
        <v>10</v>
      </c>
      <c r="H1159" t="str">
        <f>VLOOKUP(Table1[[#This Row],[Code Product Line]],ProductLineTable[], 2,FALSE)</f>
        <v>Pants</v>
      </c>
      <c r="I1159" t="str">
        <f>VLOOKUP(Table1[[#This Row],[Code Product Name]], ProductNameTable[], 2, FALSE)</f>
        <v>Shortalls</v>
      </c>
      <c r="J1159" t="str">
        <f>VLOOKUP(Table1[[#This Row],[Code Product Print]], ProductPrintTable[], 2, FALSE)</f>
        <v>Denim</v>
      </c>
      <c r="K1159" s="2" t="str">
        <f>VLOOKUP(MID(Table1[[#This Row],[SKU]],5,2)&amp;IF(MID(Table1[[#This Row],[SKU]], 7,1) ="L", "L", ""), ProductSizeTable[], 2, FALSE)</f>
        <v>XL</v>
      </c>
      <c r="L1159" s="2" t="str">
        <f>IF(Table1[[#This Row],[Gender Product Name]] = "Neutral", Table1[[#This Row],[Gender Product Print]])</f>
        <v>Neutral</v>
      </c>
      <c r="M1159" s="2" t="str">
        <f>LEFT(Table1[[#This Row],[SKU]], 2)</f>
        <v>04</v>
      </c>
      <c r="N1159" s="2" t="str">
        <f>LEFT(Table1[[#This Row],[SKU]], 4)</f>
        <v>0404</v>
      </c>
      <c r="O1159" s="2" t="str">
        <f>MID(Table1[[#This Row],[SKU]],IF(MID(Table1[[#This Row],[SKU]], 7,1) ="L", 8, 7),2)</f>
        <v>NW</v>
      </c>
      <c r="P1159" s="2" t="str">
        <f>MID(Table1[[#This Row],[SKU]],5,2)&amp;IF(MID(Table1[[#This Row],[SKU]], 7,1) ="L", "L", "")</f>
        <v>04</v>
      </c>
      <c r="Q1159" s="2" t="str">
        <f>VLOOKUP(Table1[[#This Row],[Code Product Name]], ProductNameTable[], 3, FALSE)</f>
        <v>Neutral</v>
      </c>
      <c r="R1159" s="2" t="str">
        <f>VLOOKUP(Table1[[#This Row],[Code Product Print]], ProductPrintTable[], 3, FALSE)</f>
        <v>Neutral</v>
      </c>
      <c r="S1159" s="2"/>
    </row>
    <row r="1160" spans="1:19" ht="15" x14ac:dyDescent="0.2">
      <c r="A1160" t="s">
        <v>833</v>
      </c>
      <c r="B1160" t="b">
        <v>1</v>
      </c>
      <c r="C1160" t="b">
        <v>0</v>
      </c>
      <c r="D1160" t="s">
        <v>834</v>
      </c>
      <c r="E1160">
        <v>20</v>
      </c>
      <c r="F1160">
        <v>10</v>
      </c>
      <c r="G1160">
        <v>35</v>
      </c>
      <c r="H1160" t="str">
        <f>VLOOKUP(Table1[[#This Row],[Code Product Line]],ProductLineTable[], 2,FALSE)</f>
        <v>Pants</v>
      </c>
      <c r="I1160" t="str">
        <f>VLOOKUP(Table1[[#This Row],[Code Product Name]], ProductNameTable[], 2, FALSE)</f>
        <v>Shortalls</v>
      </c>
      <c r="J1160" t="str">
        <f>VLOOKUP(Table1[[#This Row],[Code Product Print]], ProductPrintTable[], 2, FALSE)</f>
        <v>Green</v>
      </c>
      <c r="K1160" s="2" t="str">
        <f>VLOOKUP(MID(Table1[[#This Row],[SKU]],5,2)&amp;IF(MID(Table1[[#This Row],[SKU]], 7,1) ="L", "L", ""), ProductSizeTable[], 2, FALSE)</f>
        <v>XXL</v>
      </c>
      <c r="L1160" s="2" t="str">
        <f>IF(Table1[[#This Row],[Gender Product Name]] = "Neutral", Table1[[#This Row],[Gender Product Print]])</f>
        <v>Neutral</v>
      </c>
      <c r="M1160" s="2" t="str">
        <f>LEFT(Table1[[#This Row],[SKU]], 2)</f>
        <v>04</v>
      </c>
      <c r="N1160" s="2" t="str">
        <f>LEFT(Table1[[#This Row],[SKU]], 4)</f>
        <v>0404</v>
      </c>
      <c r="O1160" s="2" t="str">
        <f>MID(Table1[[#This Row],[SKU]],IF(MID(Table1[[#This Row],[SKU]], 7,1) ="L", 8, 7),2)</f>
        <v>GR</v>
      </c>
      <c r="P1160" s="2" t="str">
        <f>MID(Table1[[#This Row],[SKU]],5,2)&amp;IF(MID(Table1[[#This Row],[SKU]], 7,1) ="L", "L", "")</f>
        <v>05</v>
      </c>
      <c r="Q1160" s="2" t="str">
        <f>VLOOKUP(Table1[[#This Row],[Code Product Name]], ProductNameTable[], 3, FALSE)</f>
        <v>Neutral</v>
      </c>
      <c r="R1160" s="2" t="str">
        <f>VLOOKUP(Table1[[#This Row],[Code Product Print]], ProductPrintTable[], 3, FALSE)</f>
        <v>Neutral</v>
      </c>
      <c r="S1160" s="2"/>
    </row>
    <row r="1161" spans="1:19" ht="15" x14ac:dyDescent="0.2">
      <c r="A1161" t="s">
        <v>835</v>
      </c>
      <c r="B1161" t="b">
        <v>1</v>
      </c>
      <c r="C1161" t="b">
        <v>0</v>
      </c>
      <c r="D1161" t="s">
        <v>836</v>
      </c>
      <c r="F1161">
        <v>10</v>
      </c>
      <c r="H1161" t="str">
        <f>VLOOKUP(Table1[[#This Row],[Code Product Line]],ProductLineTable[], 2,FALSE)</f>
        <v>Pants</v>
      </c>
      <c r="I1161" t="str">
        <f>VLOOKUP(Table1[[#This Row],[Code Product Name]], ProductNameTable[], 2, FALSE)</f>
        <v>Shortalls</v>
      </c>
      <c r="J1161" t="str">
        <f>VLOOKUP(Table1[[#This Row],[Code Product Print]], ProductPrintTable[], 2, FALSE)</f>
        <v>Khaki</v>
      </c>
      <c r="K1161" s="2" t="str">
        <f>VLOOKUP(MID(Table1[[#This Row],[SKU]],5,2)&amp;IF(MID(Table1[[#This Row],[SKU]], 7,1) ="L", "L", ""), ProductSizeTable[], 2, FALSE)</f>
        <v>XXL</v>
      </c>
      <c r="L1161" s="2" t="str">
        <f>IF(Table1[[#This Row],[Gender Product Name]] = "Neutral", Table1[[#This Row],[Gender Product Print]])</f>
        <v>Neutral</v>
      </c>
      <c r="M1161" s="2" t="str">
        <f>LEFT(Table1[[#This Row],[SKU]], 2)</f>
        <v>04</v>
      </c>
      <c r="N1161" s="2" t="str">
        <f>LEFT(Table1[[#This Row],[SKU]], 4)</f>
        <v>0404</v>
      </c>
      <c r="O1161" s="2" t="str">
        <f>MID(Table1[[#This Row],[SKU]],IF(MID(Table1[[#This Row],[SKU]], 7,1) ="L", 8, 7),2)</f>
        <v>KA</v>
      </c>
      <c r="P1161" s="2" t="str">
        <f>MID(Table1[[#This Row],[SKU]],5,2)&amp;IF(MID(Table1[[#This Row],[SKU]], 7,1) ="L", "L", "")</f>
        <v>05</v>
      </c>
      <c r="Q1161" s="2" t="str">
        <f>VLOOKUP(Table1[[#This Row],[Code Product Name]], ProductNameTable[], 3, FALSE)</f>
        <v>Neutral</v>
      </c>
      <c r="R1161" s="2" t="str">
        <f>VLOOKUP(Table1[[#This Row],[Code Product Print]], ProductPrintTable[], 3, FALSE)</f>
        <v>Neutral</v>
      </c>
      <c r="S1161" s="2"/>
    </row>
    <row r="1162" spans="1:19" ht="15" x14ac:dyDescent="0.2">
      <c r="A1162" t="s">
        <v>837</v>
      </c>
      <c r="B1162" t="b">
        <v>1</v>
      </c>
      <c r="C1162" t="b">
        <v>0</v>
      </c>
      <c r="D1162" t="s">
        <v>838</v>
      </c>
      <c r="F1162">
        <v>10</v>
      </c>
      <c r="H1162" t="str">
        <f>VLOOKUP(Table1[[#This Row],[Code Product Line]],ProductLineTable[], 2,FALSE)</f>
        <v>Pants</v>
      </c>
      <c r="I1162" t="str">
        <f>VLOOKUP(Table1[[#This Row],[Code Product Name]], ProductNameTable[], 2, FALSE)</f>
        <v>Shortalls</v>
      </c>
      <c r="J1162" t="str">
        <f>VLOOKUP(Table1[[#This Row],[Code Product Print]], ProductPrintTable[], 2, FALSE)</f>
        <v>Denim</v>
      </c>
      <c r="K1162" s="2" t="str">
        <f>VLOOKUP(MID(Table1[[#This Row],[SKU]],5,2)&amp;IF(MID(Table1[[#This Row],[SKU]], 7,1) ="L", "L", ""), ProductSizeTable[], 2, FALSE)</f>
        <v>XXL</v>
      </c>
      <c r="L1162" s="2" t="str">
        <f>IF(Table1[[#This Row],[Gender Product Name]] = "Neutral", Table1[[#This Row],[Gender Product Print]])</f>
        <v>Neutral</v>
      </c>
      <c r="M1162" s="2" t="str">
        <f>LEFT(Table1[[#This Row],[SKU]], 2)</f>
        <v>04</v>
      </c>
      <c r="N1162" s="2" t="str">
        <f>LEFT(Table1[[#This Row],[SKU]], 4)</f>
        <v>0404</v>
      </c>
      <c r="O1162" s="2" t="str">
        <f>MID(Table1[[#This Row],[SKU]],IF(MID(Table1[[#This Row],[SKU]], 7,1) ="L", 8, 7),2)</f>
        <v>NW</v>
      </c>
      <c r="P1162" s="2" t="str">
        <f>MID(Table1[[#This Row],[SKU]],5,2)&amp;IF(MID(Table1[[#This Row],[SKU]], 7,1) ="L", "L", "")</f>
        <v>05</v>
      </c>
      <c r="Q1162" s="2" t="str">
        <f>VLOOKUP(Table1[[#This Row],[Code Product Name]], ProductNameTable[], 3, FALSE)</f>
        <v>Neutral</v>
      </c>
      <c r="R1162" s="2" t="str">
        <f>VLOOKUP(Table1[[#This Row],[Code Product Print]], ProductPrintTable[], 3, FALSE)</f>
        <v>Neutral</v>
      </c>
      <c r="S1162" s="2"/>
    </row>
    <row r="1163" spans="1:19" ht="15" x14ac:dyDescent="0.2">
      <c r="A1163" t="s">
        <v>839</v>
      </c>
      <c r="B1163" t="b">
        <v>1</v>
      </c>
      <c r="C1163" t="b">
        <v>0</v>
      </c>
      <c r="D1163" t="s">
        <v>840</v>
      </c>
      <c r="E1163">
        <v>20</v>
      </c>
      <c r="F1163">
        <v>10</v>
      </c>
      <c r="G1163">
        <v>35</v>
      </c>
      <c r="H1163" t="str">
        <f>VLOOKUP(Table1[[#This Row],[Code Product Line]],ProductLineTable[], 2,FALSE)</f>
        <v>Pants</v>
      </c>
      <c r="I1163" t="str">
        <f>VLOOKUP(Table1[[#This Row],[Code Product Name]], ProductNameTable[], 2, FALSE)</f>
        <v>Shortalls</v>
      </c>
      <c r="J1163" t="str">
        <f>VLOOKUP(Table1[[#This Row],[Code Product Print]], ProductPrintTable[], 2, FALSE)</f>
        <v>Green</v>
      </c>
      <c r="K1163" s="2" t="str">
        <f>VLOOKUP(MID(Table1[[#This Row],[SKU]],5,2)&amp;IF(MID(Table1[[#This Row],[SKU]], 7,1) ="L", "L", ""), ProductSizeTable[], 2, FALSE)</f>
        <v>XXXL</v>
      </c>
      <c r="L1163" s="2" t="str">
        <f>IF(Table1[[#This Row],[Gender Product Name]] = "Neutral", Table1[[#This Row],[Gender Product Print]])</f>
        <v>Neutral</v>
      </c>
      <c r="M1163" s="2" t="str">
        <f>LEFT(Table1[[#This Row],[SKU]], 2)</f>
        <v>04</v>
      </c>
      <c r="N1163" s="2" t="str">
        <f>LEFT(Table1[[#This Row],[SKU]], 4)</f>
        <v>0404</v>
      </c>
      <c r="O1163" s="2" t="str">
        <f>MID(Table1[[#This Row],[SKU]],IF(MID(Table1[[#This Row],[SKU]], 7,1) ="L", 8, 7),2)</f>
        <v>GR</v>
      </c>
      <c r="P1163" s="2" t="str">
        <f>MID(Table1[[#This Row],[SKU]],5,2)&amp;IF(MID(Table1[[#This Row],[SKU]], 7,1) ="L", "L", "")</f>
        <v>06</v>
      </c>
      <c r="Q1163" s="2" t="str">
        <f>VLOOKUP(Table1[[#This Row],[Code Product Name]], ProductNameTable[], 3, FALSE)</f>
        <v>Neutral</v>
      </c>
      <c r="R1163" s="2" t="str">
        <f>VLOOKUP(Table1[[#This Row],[Code Product Print]], ProductPrintTable[], 3, FALSE)</f>
        <v>Neutral</v>
      </c>
      <c r="S1163" s="2"/>
    </row>
    <row r="1164" spans="1:19" ht="15" x14ac:dyDescent="0.2">
      <c r="A1164" t="s">
        <v>841</v>
      </c>
      <c r="B1164" t="b">
        <v>1</v>
      </c>
      <c r="C1164" t="b">
        <v>0</v>
      </c>
      <c r="D1164" t="s">
        <v>842</v>
      </c>
      <c r="F1164">
        <v>10</v>
      </c>
      <c r="H1164" t="str">
        <f>VLOOKUP(Table1[[#This Row],[Code Product Line]],ProductLineTable[], 2,FALSE)</f>
        <v>Pants</v>
      </c>
      <c r="I1164" t="str">
        <f>VLOOKUP(Table1[[#This Row],[Code Product Name]], ProductNameTable[], 2, FALSE)</f>
        <v>Shortalls</v>
      </c>
      <c r="J1164" t="str">
        <f>VLOOKUP(Table1[[#This Row],[Code Product Print]], ProductPrintTable[], 2, FALSE)</f>
        <v>Khaki</v>
      </c>
      <c r="K1164" s="2" t="str">
        <f>VLOOKUP(MID(Table1[[#This Row],[SKU]],5,2)&amp;IF(MID(Table1[[#This Row],[SKU]], 7,1) ="L", "L", ""), ProductSizeTable[], 2, FALSE)</f>
        <v>XXXL</v>
      </c>
      <c r="L1164" s="2" t="str">
        <f>IF(Table1[[#This Row],[Gender Product Name]] = "Neutral", Table1[[#This Row],[Gender Product Print]])</f>
        <v>Neutral</v>
      </c>
      <c r="M1164" s="2" t="str">
        <f>LEFT(Table1[[#This Row],[SKU]], 2)</f>
        <v>04</v>
      </c>
      <c r="N1164" s="2" t="str">
        <f>LEFT(Table1[[#This Row],[SKU]], 4)</f>
        <v>0404</v>
      </c>
      <c r="O1164" s="2" t="str">
        <f>MID(Table1[[#This Row],[SKU]],IF(MID(Table1[[#This Row],[SKU]], 7,1) ="L", 8, 7),2)</f>
        <v>KA</v>
      </c>
      <c r="P1164" s="2" t="str">
        <f>MID(Table1[[#This Row],[SKU]],5,2)&amp;IF(MID(Table1[[#This Row],[SKU]], 7,1) ="L", "L", "")</f>
        <v>06</v>
      </c>
      <c r="Q1164" s="2" t="str">
        <f>VLOOKUP(Table1[[#This Row],[Code Product Name]], ProductNameTable[], 3, FALSE)</f>
        <v>Neutral</v>
      </c>
      <c r="R1164" s="2" t="str">
        <f>VLOOKUP(Table1[[#This Row],[Code Product Print]], ProductPrintTable[], 3, FALSE)</f>
        <v>Neutral</v>
      </c>
      <c r="S1164" s="2"/>
    </row>
    <row r="1165" spans="1:19" ht="15" x14ac:dyDescent="0.2">
      <c r="A1165" t="s">
        <v>843</v>
      </c>
      <c r="B1165" t="b">
        <v>1</v>
      </c>
      <c r="C1165" t="b">
        <v>0</v>
      </c>
      <c r="D1165" t="s">
        <v>844</v>
      </c>
      <c r="F1165">
        <v>10</v>
      </c>
      <c r="H1165" t="str">
        <f>VLOOKUP(Table1[[#This Row],[Code Product Line]],ProductLineTable[], 2,FALSE)</f>
        <v>Pants</v>
      </c>
      <c r="I1165" t="str">
        <f>VLOOKUP(Table1[[#This Row],[Code Product Name]], ProductNameTable[], 2, FALSE)</f>
        <v>Shortalls</v>
      </c>
      <c r="J1165" t="str">
        <f>VLOOKUP(Table1[[#This Row],[Code Product Print]], ProductPrintTable[], 2, FALSE)</f>
        <v>Denim</v>
      </c>
      <c r="K1165" s="2" t="str">
        <f>VLOOKUP(MID(Table1[[#This Row],[SKU]],5,2)&amp;IF(MID(Table1[[#This Row],[SKU]], 7,1) ="L", "L", ""), ProductSizeTable[], 2, FALSE)</f>
        <v>XXXL</v>
      </c>
      <c r="L1165" s="2" t="str">
        <f>IF(Table1[[#This Row],[Gender Product Name]] = "Neutral", Table1[[#This Row],[Gender Product Print]])</f>
        <v>Neutral</v>
      </c>
      <c r="M1165" s="2" t="str">
        <f>LEFT(Table1[[#This Row],[SKU]], 2)</f>
        <v>04</v>
      </c>
      <c r="N1165" s="2" t="str">
        <f>LEFT(Table1[[#This Row],[SKU]], 4)</f>
        <v>0404</v>
      </c>
      <c r="O1165" s="2" t="str">
        <f>MID(Table1[[#This Row],[SKU]],IF(MID(Table1[[#This Row],[SKU]], 7,1) ="L", 8, 7),2)</f>
        <v>NW</v>
      </c>
      <c r="P1165" s="2" t="str">
        <f>MID(Table1[[#This Row],[SKU]],5,2)&amp;IF(MID(Table1[[#This Row],[SKU]], 7,1) ="L", "L", "")</f>
        <v>06</v>
      </c>
      <c r="Q1165" s="2" t="str">
        <f>VLOOKUP(Table1[[#This Row],[Code Product Name]], ProductNameTable[], 3, FALSE)</f>
        <v>Neutral</v>
      </c>
      <c r="R1165" s="2" t="str">
        <f>VLOOKUP(Table1[[#This Row],[Code Product Print]], ProductPrintTable[], 3, FALSE)</f>
        <v>Neutral</v>
      </c>
      <c r="S1165" s="2"/>
    </row>
    <row r="1166" spans="1:19" ht="15" x14ac:dyDescent="0.2">
      <c r="A1166" t="s">
        <v>845</v>
      </c>
      <c r="B1166" t="b">
        <v>1</v>
      </c>
      <c r="C1166" t="b">
        <v>0</v>
      </c>
      <c r="D1166" t="s">
        <v>846</v>
      </c>
      <c r="F1166">
        <v>10</v>
      </c>
      <c r="H1166" t="str">
        <f>VLOOKUP(Table1[[#This Row],[Code Product Line]],ProductLineTable[], 2,FALSE)</f>
        <v>Pants</v>
      </c>
      <c r="I1166" t="str">
        <f>VLOOKUP(Table1[[#This Row],[Code Product Name]], ProductNameTable[], 2, FALSE)</f>
        <v>Skirt</v>
      </c>
      <c r="J1166" t="str">
        <f>VLOOKUP(Table1[[#This Row],[Code Product Print]], ProductPrintTable[], 2, FALSE)</f>
        <v>Denim</v>
      </c>
      <c r="K1166" s="2" t="str">
        <f>VLOOKUP(MID(Table1[[#This Row],[SKU]],5,2)&amp;IF(MID(Table1[[#This Row],[SKU]], 7,1) ="L", "L", ""), ProductSizeTable[], 2, FALSE)</f>
        <v>Small</v>
      </c>
      <c r="L1166" s="2" t="str">
        <f>IF(Table1[[#This Row],[Gender Product Name]] = "Neutral", Table1[[#This Row],[Gender Product Print]])</f>
        <v>Neutral</v>
      </c>
      <c r="M1166" s="2" t="str">
        <f>LEFT(Table1[[#This Row],[SKU]], 2)</f>
        <v>04</v>
      </c>
      <c r="N1166" s="2" t="str">
        <f>LEFT(Table1[[#This Row],[SKU]], 4)</f>
        <v>0405</v>
      </c>
      <c r="O1166" s="2" t="str">
        <f>MID(Table1[[#This Row],[SKU]],IF(MID(Table1[[#This Row],[SKU]], 7,1) ="L", 8, 7),2)</f>
        <v>NW</v>
      </c>
      <c r="P1166" s="2" t="str">
        <f>MID(Table1[[#This Row],[SKU]],5,2)&amp;IF(MID(Table1[[#This Row],[SKU]], 7,1) ="L", "L", "")</f>
        <v>01</v>
      </c>
      <c r="Q1166" s="2" t="str">
        <f>VLOOKUP(Table1[[#This Row],[Code Product Name]], ProductNameTable[], 3, FALSE)</f>
        <v>Neutral</v>
      </c>
      <c r="R1166" s="2" t="str">
        <f>VLOOKUP(Table1[[#This Row],[Code Product Print]], ProductPrintTable[], 3, FALSE)</f>
        <v>Neutral</v>
      </c>
      <c r="S1166" s="2"/>
    </row>
    <row r="1167" spans="1:19" ht="15" x14ac:dyDescent="0.2">
      <c r="A1167" t="s">
        <v>847</v>
      </c>
      <c r="B1167" t="b">
        <v>1</v>
      </c>
      <c r="C1167" t="b">
        <v>0</v>
      </c>
      <c r="D1167" t="s">
        <v>848</v>
      </c>
      <c r="F1167">
        <v>10</v>
      </c>
      <c r="H1167" t="str">
        <f>VLOOKUP(Table1[[#This Row],[Code Product Line]],ProductLineTable[], 2,FALSE)</f>
        <v>Pants</v>
      </c>
      <c r="I1167" t="str">
        <f>VLOOKUP(Table1[[#This Row],[Code Product Name]], ProductNameTable[], 2, FALSE)</f>
        <v>Skirt</v>
      </c>
      <c r="J1167" t="str">
        <f>VLOOKUP(Table1[[#This Row],[Code Product Print]], ProductPrintTable[], 2, FALSE)</f>
        <v>Denim</v>
      </c>
      <c r="K1167" s="2" t="str">
        <f>VLOOKUP(MID(Table1[[#This Row],[SKU]],5,2)&amp;IF(MID(Table1[[#This Row],[SKU]], 7,1) ="L", "L", ""), ProductSizeTable[], 2, FALSE)</f>
        <v>Medium</v>
      </c>
      <c r="L1167" s="2" t="str">
        <f>IF(Table1[[#This Row],[Gender Product Name]] = "Neutral", Table1[[#This Row],[Gender Product Print]])</f>
        <v>Neutral</v>
      </c>
      <c r="M1167" s="2" t="str">
        <f>LEFT(Table1[[#This Row],[SKU]], 2)</f>
        <v>04</v>
      </c>
      <c r="N1167" s="2" t="str">
        <f>LEFT(Table1[[#This Row],[SKU]], 4)</f>
        <v>0405</v>
      </c>
      <c r="O1167" s="2" t="str">
        <f>MID(Table1[[#This Row],[SKU]],IF(MID(Table1[[#This Row],[SKU]], 7,1) ="L", 8, 7),2)</f>
        <v>NW</v>
      </c>
      <c r="P1167" s="2" t="str">
        <f>MID(Table1[[#This Row],[SKU]],5,2)&amp;IF(MID(Table1[[#This Row],[SKU]], 7,1) ="L", "L", "")</f>
        <v>02</v>
      </c>
      <c r="Q1167" s="2" t="str">
        <f>VLOOKUP(Table1[[#This Row],[Code Product Name]], ProductNameTable[], 3, FALSE)</f>
        <v>Neutral</v>
      </c>
      <c r="R1167" s="2" t="str">
        <f>VLOOKUP(Table1[[#This Row],[Code Product Print]], ProductPrintTable[], 3, FALSE)</f>
        <v>Neutral</v>
      </c>
      <c r="S1167" s="2"/>
    </row>
    <row r="1168" spans="1:19" ht="15" x14ac:dyDescent="0.2">
      <c r="A1168" t="s">
        <v>849</v>
      </c>
      <c r="B1168" t="b">
        <v>1</v>
      </c>
      <c r="C1168" t="b">
        <v>0</v>
      </c>
      <c r="D1168" t="s">
        <v>850</v>
      </c>
      <c r="F1168">
        <v>10</v>
      </c>
      <c r="H1168" t="str">
        <f>VLOOKUP(Table1[[#This Row],[Code Product Line]],ProductLineTable[], 2,FALSE)</f>
        <v>Pants</v>
      </c>
      <c r="I1168" t="str">
        <f>VLOOKUP(Table1[[#This Row],[Code Product Name]], ProductNameTable[], 2, FALSE)</f>
        <v>Skirt</v>
      </c>
      <c r="J1168" t="str">
        <f>VLOOKUP(Table1[[#This Row],[Code Product Print]], ProductPrintTable[], 2, FALSE)</f>
        <v>Denim</v>
      </c>
      <c r="K1168" s="2" t="str">
        <f>VLOOKUP(MID(Table1[[#This Row],[SKU]],5,2)&amp;IF(MID(Table1[[#This Row],[SKU]], 7,1) ="L", "L", ""), ProductSizeTable[], 2, FALSE)</f>
        <v>Large</v>
      </c>
      <c r="L1168" s="2" t="str">
        <f>IF(Table1[[#This Row],[Gender Product Name]] = "Neutral", Table1[[#This Row],[Gender Product Print]])</f>
        <v>Neutral</v>
      </c>
      <c r="M1168" s="2" t="str">
        <f>LEFT(Table1[[#This Row],[SKU]], 2)</f>
        <v>04</v>
      </c>
      <c r="N1168" s="2" t="str">
        <f>LEFT(Table1[[#This Row],[SKU]], 4)</f>
        <v>0405</v>
      </c>
      <c r="O1168" s="2" t="str">
        <f>MID(Table1[[#This Row],[SKU]],IF(MID(Table1[[#This Row],[SKU]], 7,1) ="L", 8, 7),2)</f>
        <v>NW</v>
      </c>
      <c r="P1168" s="2" t="str">
        <f>MID(Table1[[#This Row],[SKU]],5,2)&amp;IF(MID(Table1[[#This Row],[SKU]], 7,1) ="L", "L", "")</f>
        <v>03</v>
      </c>
      <c r="Q1168" s="2" t="str">
        <f>VLOOKUP(Table1[[#This Row],[Code Product Name]], ProductNameTable[], 3, FALSE)</f>
        <v>Neutral</v>
      </c>
      <c r="R1168" s="2" t="str">
        <f>VLOOKUP(Table1[[#This Row],[Code Product Print]], ProductPrintTable[], 3, FALSE)</f>
        <v>Neutral</v>
      </c>
      <c r="S1168" s="2"/>
    </row>
    <row r="1169" spans="1:19" ht="15" x14ac:dyDescent="0.2">
      <c r="A1169" t="s">
        <v>851</v>
      </c>
      <c r="B1169" t="b">
        <v>1</v>
      </c>
      <c r="C1169" t="b">
        <v>0</v>
      </c>
      <c r="D1169" t="s">
        <v>852</v>
      </c>
      <c r="F1169">
        <v>10</v>
      </c>
      <c r="H1169" t="str">
        <f>VLOOKUP(Table1[[#This Row],[Code Product Line]],ProductLineTable[], 2,FALSE)</f>
        <v>Pants</v>
      </c>
      <c r="I1169" t="str">
        <f>VLOOKUP(Table1[[#This Row],[Code Product Name]], ProductNameTable[], 2, FALSE)</f>
        <v>Skirt</v>
      </c>
      <c r="J1169" t="str">
        <f>VLOOKUP(Table1[[#This Row],[Code Product Print]], ProductPrintTable[], 2, FALSE)</f>
        <v>Denim</v>
      </c>
      <c r="K1169" s="2" t="str">
        <f>VLOOKUP(MID(Table1[[#This Row],[SKU]],5,2)&amp;IF(MID(Table1[[#This Row],[SKU]], 7,1) ="L", "L", ""), ProductSizeTable[], 2, FALSE)</f>
        <v>XL</v>
      </c>
      <c r="L1169" s="2" t="str">
        <f>IF(Table1[[#This Row],[Gender Product Name]] = "Neutral", Table1[[#This Row],[Gender Product Print]])</f>
        <v>Neutral</v>
      </c>
      <c r="M1169" s="2" t="str">
        <f>LEFT(Table1[[#This Row],[SKU]], 2)</f>
        <v>04</v>
      </c>
      <c r="N1169" s="2" t="str">
        <f>LEFT(Table1[[#This Row],[SKU]], 4)</f>
        <v>0405</v>
      </c>
      <c r="O1169" s="2" t="str">
        <f>MID(Table1[[#This Row],[SKU]],IF(MID(Table1[[#This Row],[SKU]], 7,1) ="L", 8, 7),2)</f>
        <v>NW</v>
      </c>
      <c r="P1169" s="2" t="str">
        <f>MID(Table1[[#This Row],[SKU]],5,2)&amp;IF(MID(Table1[[#This Row],[SKU]], 7,1) ="L", "L", "")</f>
        <v>04</v>
      </c>
      <c r="Q1169" s="2" t="str">
        <f>VLOOKUP(Table1[[#This Row],[Code Product Name]], ProductNameTable[], 3, FALSE)</f>
        <v>Neutral</v>
      </c>
      <c r="R1169" s="2" t="str">
        <f>VLOOKUP(Table1[[#This Row],[Code Product Print]], ProductPrintTable[], 3, FALSE)</f>
        <v>Neutral</v>
      </c>
      <c r="S1169" s="2"/>
    </row>
    <row r="1170" spans="1:19" ht="15" x14ac:dyDescent="0.2">
      <c r="A1170" t="s">
        <v>853</v>
      </c>
      <c r="B1170" t="b">
        <v>1</v>
      </c>
      <c r="C1170" t="b">
        <v>0</v>
      </c>
      <c r="D1170" t="s">
        <v>854</v>
      </c>
      <c r="F1170">
        <v>10</v>
      </c>
      <c r="H1170" t="str">
        <f>VLOOKUP(Table1[[#This Row],[Code Product Line]],ProductLineTable[], 2,FALSE)</f>
        <v>Pants</v>
      </c>
      <c r="I1170" t="str">
        <f>VLOOKUP(Table1[[#This Row],[Code Product Name]], ProductNameTable[], 2, FALSE)</f>
        <v>Skirt</v>
      </c>
      <c r="J1170" t="str">
        <f>VLOOKUP(Table1[[#This Row],[Code Product Print]], ProductPrintTable[], 2, FALSE)</f>
        <v>Denim</v>
      </c>
      <c r="K1170" s="2" t="str">
        <f>VLOOKUP(MID(Table1[[#This Row],[SKU]],5,2)&amp;IF(MID(Table1[[#This Row],[SKU]], 7,1) ="L", "L", ""), ProductSizeTable[], 2, FALSE)</f>
        <v>XXL</v>
      </c>
      <c r="L1170" s="2" t="str">
        <f>IF(Table1[[#This Row],[Gender Product Name]] = "Neutral", Table1[[#This Row],[Gender Product Print]])</f>
        <v>Neutral</v>
      </c>
      <c r="M1170" s="2" t="str">
        <f>LEFT(Table1[[#This Row],[SKU]], 2)</f>
        <v>04</v>
      </c>
      <c r="N1170" s="2" t="str">
        <f>LEFT(Table1[[#This Row],[SKU]], 4)</f>
        <v>0405</v>
      </c>
      <c r="O1170" s="2" t="str">
        <f>MID(Table1[[#This Row],[SKU]],IF(MID(Table1[[#This Row],[SKU]], 7,1) ="L", 8, 7),2)</f>
        <v>NW</v>
      </c>
      <c r="P1170" s="2" t="str">
        <f>MID(Table1[[#This Row],[SKU]],5,2)&amp;IF(MID(Table1[[#This Row],[SKU]], 7,1) ="L", "L", "")</f>
        <v>05</v>
      </c>
      <c r="Q1170" s="2" t="str">
        <f>VLOOKUP(Table1[[#This Row],[Code Product Name]], ProductNameTable[], 3, FALSE)</f>
        <v>Neutral</v>
      </c>
      <c r="R1170" s="2" t="str">
        <f>VLOOKUP(Table1[[#This Row],[Code Product Print]], ProductPrintTable[], 3, FALSE)</f>
        <v>Neutral</v>
      </c>
      <c r="S1170" s="2"/>
    </row>
    <row r="1171" spans="1:19" ht="15" x14ac:dyDescent="0.2">
      <c r="A1171" t="s">
        <v>855</v>
      </c>
      <c r="B1171" t="b">
        <v>1</v>
      </c>
      <c r="C1171" t="b">
        <v>0</v>
      </c>
      <c r="D1171" t="s">
        <v>856</v>
      </c>
      <c r="F1171">
        <v>10</v>
      </c>
      <c r="H1171" t="str">
        <f>VLOOKUP(Table1[[#This Row],[Code Product Line]],ProductLineTable[], 2,FALSE)</f>
        <v>Pants</v>
      </c>
      <c r="I1171" t="str">
        <f>VLOOKUP(Table1[[#This Row],[Code Product Name]], ProductNameTable[], 2, FALSE)</f>
        <v>Skirt</v>
      </c>
      <c r="J1171" t="str">
        <f>VLOOKUP(Table1[[#This Row],[Code Product Print]], ProductPrintTable[], 2, FALSE)</f>
        <v>Denim</v>
      </c>
      <c r="K1171" s="2" t="str">
        <f>VLOOKUP(MID(Table1[[#This Row],[SKU]],5,2)&amp;IF(MID(Table1[[#This Row],[SKU]], 7,1) ="L", "L", ""), ProductSizeTable[], 2, FALSE)</f>
        <v>XXXL</v>
      </c>
      <c r="L1171" s="2" t="str">
        <f>IF(Table1[[#This Row],[Gender Product Name]] = "Neutral", Table1[[#This Row],[Gender Product Print]])</f>
        <v>Neutral</v>
      </c>
      <c r="M1171" s="2" t="str">
        <f>LEFT(Table1[[#This Row],[SKU]], 2)</f>
        <v>04</v>
      </c>
      <c r="N1171" s="2" t="str">
        <f>LEFT(Table1[[#This Row],[SKU]], 4)</f>
        <v>0405</v>
      </c>
      <c r="O1171" s="2" t="str">
        <f>MID(Table1[[#This Row],[SKU]],IF(MID(Table1[[#This Row],[SKU]], 7,1) ="L", 8, 7),2)</f>
        <v>NW</v>
      </c>
      <c r="P1171" s="2" t="str">
        <f>MID(Table1[[#This Row],[SKU]],5,2)&amp;IF(MID(Table1[[#This Row],[SKU]], 7,1) ="L", "L", "")</f>
        <v>06</v>
      </c>
      <c r="Q1171" s="2" t="str">
        <f>VLOOKUP(Table1[[#This Row],[Code Product Name]], ProductNameTable[], 3, FALSE)</f>
        <v>Neutral</v>
      </c>
      <c r="R1171" s="2" t="str">
        <f>VLOOKUP(Table1[[#This Row],[Code Product Print]], ProductPrintTable[], 3, FALSE)</f>
        <v>Neutral</v>
      </c>
      <c r="S1171" s="2"/>
    </row>
    <row r="1172" spans="1:19" ht="15" x14ac:dyDescent="0.2">
      <c r="A1172" t="s">
        <v>857</v>
      </c>
      <c r="B1172" t="b">
        <v>1</v>
      </c>
      <c r="C1172" t="b">
        <v>0</v>
      </c>
      <c r="D1172" t="s">
        <v>858</v>
      </c>
      <c r="F1172">
        <v>10</v>
      </c>
      <c r="H1172" t="str">
        <f>VLOOKUP(Table1[[#This Row],[Code Product Line]],ProductLineTable[], 2,FALSE)</f>
        <v>Pants</v>
      </c>
      <c r="I1172" t="str">
        <f>VLOOKUP(Table1[[#This Row],[Code Product Name]], ProductNameTable[], 2, FALSE)</f>
        <v>Skirtalls</v>
      </c>
      <c r="J1172" t="str">
        <f>VLOOKUP(Table1[[#This Row],[Code Product Print]], ProductPrintTable[], 2, FALSE)</f>
        <v>Denim</v>
      </c>
      <c r="K1172" s="2" t="str">
        <f>VLOOKUP(MID(Table1[[#This Row],[SKU]],5,2)&amp;IF(MID(Table1[[#This Row],[SKU]], 7,1) ="L", "L", ""), ProductSizeTable[], 2, FALSE)</f>
        <v>Small</v>
      </c>
      <c r="L1172" s="2" t="str">
        <f>IF(Table1[[#This Row],[Gender Product Name]] = "Neutral", Table1[[#This Row],[Gender Product Print]])</f>
        <v>Neutral</v>
      </c>
      <c r="M1172" s="2" t="str">
        <f>LEFT(Table1[[#This Row],[SKU]], 2)</f>
        <v>04</v>
      </c>
      <c r="N1172" s="2" t="str">
        <f>LEFT(Table1[[#This Row],[SKU]], 4)</f>
        <v>0406</v>
      </c>
      <c r="O1172" s="2" t="str">
        <f>MID(Table1[[#This Row],[SKU]],IF(MID(Table1[[#This Row],[SKU]], 7,1) ="L", 8, 7),2)</f>
        <v>NW</v>
      </c>
      <c r="P1172" s="2" t="str">
        <f>MID(Table1[[#This Row],[SKU]],5,2)&amp;IF(MID(Table1[[#This Row],[SKU]], 7,1) ="L", "L", "")</f>
        <v>01</v>
      </c>
      <c r="Q1172" s="2" t="str">
        <f>VLOOKUP(Table1[[#This Row],[Code Product Name]], ProductNameTable[], 3, FALSE)</f>
        <v>Neutral</v>
      </c>
      <c r="R1172" s="2" t="str">
        <f>VLOOKUP(Table1[[#This Row],[Code Product Print]], ProductPrintTable[], 3, FALSE)</f>
        <v>Neutral</v>
      </c>
      <c r="S1172" s="2"/>
    </row>
    <row r="1173" spans="1:19" ht="15" x14ac:dyDescent="0.2">
      <c r="A1173" t="s">
        <v>859</v>
      </c>
      <c r="B1173" t="b">
        <v>1</v>
      </c>
      <c r="C1173" t="b">
        <v>0</v>
      </c>
      <c r="D1173" t="s">
        <v>860</v>
      </c>
      <c r="F1173">
        <v>10</v>
      </c>
      <c r="H1173" t="str">
        <f>VLOOKUP(Table1[[#This Row],[Code Product Line]],ProductLineTable[], 2,FALSE)</f>
        <v>Pants</v>
      </c>
      <c r="I1173" t="str">
        <f>VLOOKUP(Table1[[#This Row],[Code Product Name]], ProductNameTable[], 2, FALSE)</f>
        <v>Skirtalls</v>
      </c>
      <c r="J1173" t="str">
        <f>VLOOKUP(Table1[[#This Row],[Code Product Print]], ProductPrintTable[], 2, FALSE)</f>
        <v>Denim</v>
      </c>
      <c r="K1173" s="2" t="str">
        <f>VLOOKUP(MID(Table1[[#This Row],[SKU]],5,2)&amp;IF(MID(Table1[[#This Row],[SKU]], 7,1) ="L", "L", ""), ProductSizeTable[], 2, FALSE)</f>
        <v>Medium</v>
      </c>
      <c r="L1173" s="2" t="str">
        <f>IF(Table1[[#This Row],[Gender Product Name]] = "Neutral", Table1[[#This Row],[Gender Product Print]])</f>
        <v>Neutral</v>
      </c>
      <c r="M1173" s="2" t="str">
        <f>LEFT(Table1[[#This Row],[SKU]], 2)</f>
        <v>04</v>
      </c>
      <c r="N1173" s="2" t="str">
        <f>LEFT(Table1[[#This Row],[SKU]], 4)</f>
        <v>0406</v>
      </c>
      <c r="O1173" s="2" t="str">
        <f>MID(Table1[[#This Row],[SKU]],IF(MID(Table1[[#This Row],[SKU]], 7,1) ="L", 8, 7),2)</f>
        <v>NW</v>
      </c>
      <c r="P1173" s="2" t="str">
        <f>MID(Table1[[#This Row],[SKU]],5,2)&amp;IF(MID(Table1[[#This Row],[SKU]], 7,1) ="L", "L", "")</f>
        <v>02</v>
      </c>
      <c r="Q1173" s="2" t="str">
        <f>VLOOKUP(Table1[[#This Row],[Code Product Name]], ProductNameTable[], 3, FALSE)</f>
        <v>Neutral</v>
      </c>
      <c r="R1173" s="2" t="str">
        <f>VLOOKUP(Table1[[#This Row],[Code Product Print]], ProductPrintTable[], 3, FALSE)</f>
        <v>Neutral</v>
      </c>
      <c r="S1173" s="2"/>
    </row>
    <row r="1174" spans="1:19" ht="15" x14ac:dyDescent="0.2">
      <c r="A1174" t="s">
        <v>861</v>
      </c>
      <c r="B1174" t="b">
        <v>1</v>
      </c>
      <c r="C1174" t="b">
        <v>0</v>
      </c>
      <c r="D1174" t="s">
        <v>862</v>
      </c>
      <c r="F1174">
        <v>10</v>
      </c>
      <c r="H1174" t="str">
        <f>VLOOKUP(Table1[[#This Row],[Code Product Line]],ProductLineTable[], 2,FALSE)</f>
        <v>Pants</v>
      </c>
      <c r="I1174" t="str">
        <f>VLOOKUP(Table1[[#This Row],[Code Product Name]], ProductNameTable[], 2, FALSE)</f>
        <v>Skirtalls</v>
      </c>
      <c r="J1174" t="str">
        <f>VLOOKUP(Table1[[#This Row],[Code Product Print]], ProductPrintTable[], 2, FALSE)</f>
        <v>Denim</v>
      </c>
      <c r="K1174" s="2" t="str">
        <f>VLOOKUP(MID(Table1[[#This Row],[SKU]],5,2)&amp;IF(MID(Table1[[#This Row],[SKU]], 7,1) ="L", "L", ""), ProductSizeTable[], 2, FALSE)</f>
        <v>Large</v>
      </c>
      <c r="L1174" s="2" t="str">
        <f>IF(Table1[[#This Row],[Gender Product Name]] = "Neutral", Table1[[#This Row],[Gender Product Print]])</f>
        <v>Neutral</v>
      </c>
      <c r="M1174" s="2" t="str">
        <f>LEFT(Table1[[#This Row],[SKU]], 2)</f>
        <v>04</v>
      </c>
      <c r="N1174" s="2" t="str">
        <f>LEFT(Table1[[#This Row],[SKU]], 4)</f>
        <v>0406</v>
      </c>
      <c r="O1174" s="2" t="str">
        <f>MID(Table1[[#This Row],[SKU]],IF(MID(Table1[[#This Row],[SKU]], 7,1) ="L", 8, 7),2)</f>
        <v>NW</v>
      </c>
      <c r="P1174" s="2" t="str">
        <f>MID(Table1[[#This Row],[SKU]],5,2)&amp;IF(MID(Table1[[#This Row],[SKU]], 7,1) ="L", "L", "")</f>
        <v>03</v>
      </c>
      <c r="Q1174" s="2" t="str">
        <f>VLOOKUP(Table1[[#This Row],[Code Product Name]], ProductNameTable[], 3, FALSE)</f>
        <v>Neutral</v>
      </c>
      <c r="R1174" s="2" t="str">
        <f>VLOOKUP(Table1[[#This Row],[Code Product Print]], ProductPrintTable[], 3, FALSE)</f>
        <v>Neutral</v>
      </c>
      <c r="S1174" s="2"/>
    </row>
    <row r="1175" spans="1:19" ht="15" x14ac:dyDescent="0.2">
      <c r="A1175" t="s">
        <v>863</v>
      </c>
      <c r="B1175" t="b">
        <v>1</v>
      </c>
      <c r="C1175" t="b">
        <v>0</v>
      </c>
      <c r="D1175" t="s">
        <v>864</v>
      </c>
      <c r="F1175">
        <v>10</v>
      </c>
      <c r="H1175" t="str">
        <f>VLOOKUP(Table1[[#This Row],[Code Product Line]],ProductLineTable[], 2,FALSE)</f>
        <v>Pants</v>
      </c>
      <c r="I1175" t="str">
        <f>VLOOKUP(Table1[[#This Row],[Code Product Name]], ProductNameTable[], 2, FALSE)</f>
        <v>Skirtalls</v>
      </c>
      <c r="J1175" t="str">
        <f>VLOOKUP(Table1[[#This Row],[Code Product Print]], ProductPrintTable[], 2, FALSE)</f>
        <v>Denim</v>
      </c>
      <c r="K1175" s="2" t="str">
        <f>VLOOKUP(MID(Table1[[#This Row],[SKU]],5,2)&amp;IF(MID(Table1[[#This Row],[SKU]], 7,1) ="L", "L", ""), ProductSizeTable[], 2, FALSE)</f>
        <v>XL</v>
      </c>
      <c r="L1175" s="2" t="str">
        <f>IF(Table1[[#This Row],[Gender Product Name]] = "Neutral", Table1[[#This Row],[Gender Product Print]])</f>
        <v>Neutral</v>
      </c>
      <c r="M1175" s="2" t="str">
        <f>LEFT(Table1[[#This Row],[SKU]], 2)</f>
        <v>04</v>
      </c>
      <c r="N1175" s="2" t="str">
        <f>LEFT(Table1[[#This Row],[SKU]], 4)</f>
        <v>0406</v>
      </c>
      <c r="O1175" s="2" t="str">
        <f>MID(Table1[[#This Row],[SKU]],IF(MID(Table1[[#This Row],[SKU]], 7,1) ="L", 8, 7),2)</f>
        <v>NW</v>
      </c>
      <c r="P1175" s="2" t="str">
        <f>MID(Table1[[#This Row],[SKU]],5,2)&amp;IF(MID(Table1[[#This Row],[SKU]], 7,1) ="L", "L", "")</f>
        <v>04</v>
      </c>
      <c r="Q1175" s="2" t="str">
        <f>VLOOKUP(Table1[[#This Row],[Code Product Name]], ProductNameTable[], 3, FALSE)</f>
        <v>Neutral</v>
      </c>
      <c r="R1175" s="2" t="str">
        <f>VLOOKUP(Table1[[#This Row],[Code Product Print]], ProductPrintTable[], 3, FALSE)</f>
        <v>Neutral</v>
      </c>
      <c r="S1175" s="2"/>
    </row>
    <row r="1176" spans="1:19" ht="15" x14ac:dyDescent="0.2">
      <c r="A1176" t="s">
        <v>865</v>
      </c>
      <c r="B1176" t="b">
        <v>1</v>
      </c>
      <c r="C1176" t="b">
        <v>0</v>
      </c>
      <c r="D1176" t="s">
        <v>866</v>
      </c>
      <c r="F1176">
        <v>10</v>
      </c>
      <c r="H1176" t="str">
        <f>VLOOKUP(Table1[[#This Row],[Code Product Line]],ProductLineTable[], 2,FALSE)</f>
        <v>Pants</v>
      </c>
      <c r="I1176" t="str">
        <f>VLOOKUP(Table1[[#This Row],[Code Product Name]], ProductNameTable[], 2, FALSE)</f>
        <v>Skirtalls</v>
      </c>
      <c r="J1176" t="str">
        <f>VLOOKUP(Table1[[#This Row],[Code Product Print]], ProductPrintTable[], 2, FALSE)</f>
        <v>Denim</v>
      </c>
      <c r="K1176" s="2" t="str">
        <f>VLOOKUP(MID(Table1[[#This Row],[SKU]],5,2)&amp;IF(MID(Table1[[#This Row],[SKU]], 7,1) ="L", "L", ""), ProductSizeTable[], 2, FALSE)</f>
        <v>XXL</v>
      </c>
      <c r="L1176" s="2" t="str">
        <f>IF(Table1[[#This Row],[Gender Product Name]] = "Neutral", Table1[[#This Row],[Gender Product Print]])</f>
        <v>Neutral</v>
      </c>
      <c r="M1176" s="2" t="str">
        <f>LEFT(Table1[[#This Row],[SKU]], 2)</f>
        <v>04</v>
      </c>
      <c r="N1176" s="2" t="str">
        <f>LEFT(Table1[[#This Row],[SKU]], 4)</f>
        <v>0406</v>
      </c>
      <c r="O1176" s="2" t="str">
        <f>MID(Table1[[#This Row],[SKU]],IF(MID(Table1[[#This Row],[SKU]], 7,1) ="L", 8, 7),2)</f>
        <v>NW</v>
      </c>
      <c r="P1176" s="2" t="str">
        <f>MID(Table1[[#This Row],[SKU]],5,2)&amp;IF(MID(Table1[[#This Row],[SKU]], 7,1) ="L", "L", "")</f>
        <v>05</v>
      </c>
      <c r="Q1176" s="2" t="str">
        <f>VLOOKUP(Table1[[#This Row],[Code Product Name]], ProductNameTable[], 3, FALSE)</f>
        <v>Neutral</v>
      </c>
      <c r="R1176" s="2" t="str">
        <f>VLOOKUP(Table1[[#This Row],[Code Product Print]], ProductPrintTable[], 3, FALSE)</f>
        <v>Neutral</v>
      </c>
      <c r="S1176" s="2"/>
    </row>
    <row r="1177" spans="1:19" ht="15" x14ac:dyDescent="0.2">
      <c r="A1177" t="s">
        <v>867</v>
      </c>
      <c r="B1177" t="b">
        <v>1</v>
      </c>
      <c r="C1177" t="b">
        <v>0</v>
      </c>
      <c r="D1177" t="s">
        <v>868</v>
      </c>
      <c r="F1177">
        <v>10</v>
      </c>
      <c r="H1177" t="str">
        <f>VLOOKUP(Table1[[#This Row],[Code Product Line]],ProductLineTable[], 2,FALSE)</f>
        <v>Pants</v>
      </c>
      <c r="I1177" t="str">
        <f>VLOOKUP(Table1[[#This Row],[Code Product Name]], ProductNameTable[], 2, FALSE)</f>
        <v>Skirtalls</v>
      </c>
      <c r="J1177" t="str">
        <f>VLOOKUP(Table1[[#This Row],[Code Product Print]], ProductPrintTable[], 2, FALSE)</f>
        <v>Denim</v>
      </c>
      <c r="K1177" s="2" t="str">
        <f>VLOOKUP(MID(Table1[[#This Row],[SKU]],5,2)&amp;IF(MID(Table1[[#This Row],[SKU]], 7,1) ="L", "L", ""), ProductSizeTable[], 2, FALSE)</f>
        <v>XXXL</v>
      </c>
      <c r="L1177" s="2" t="str">
        <f>IF(Table1[[#This Row],[Gender Product Name]] = "Neutral", Table1[[#This Row],[Gender Product Print]])</f>
        <v>Neutral</v>
      </c>
      <c r="M1177" s="2" t="str">
        <f>LEFT(Table1[[#This Row],[SKU]], 2)</f>
        <v>04</v>
      </c>
      <c r="N1177" s="2" t="str">
        <f>LEFT(Table1[[#This Row],[SKU]], 4)</f>
        <v>0406</v>
      </c>
      <c r="O1177" s="2" t="str">
        <f>MID(Table1[[#This Row],[SKU]],IF(MID(Table1[[#This Row],[SKU]], 7,1) ="L", 8, 7),2)</f>
        <v>NW</v>
      </c>
      <c r="P1177" s="2" t="str">
        <f>MID(Table1[[#This Row],[SKU]],5,2)&amp;IF(MID(Table1[[#This Row],[SKU]], 7,1) ="L", "L", "")</f>
        <v>06</v>
      </c>
      <c r="Q1177" s="2" t="str">
        <f>VLOOKUP(Table1[[#This Row],[Code Product Name]], ProductNameTable[], 3, FALSE)</f>
        <v>Neutral</v>
      </c>
      <c r="R1177" s="2" t="str">
        <f>VLOOKUP(Table1[[#This Row],[Code Product Print]], ProductPrintTable[], 3, FALSE)</f>
        <v>Neutral</v>
      </c>
      <c r="S1177" s="2"/>
    </row>
    <row r="1178" spans="1:19" ht="15" x14ac:dyDescent="0.2">
      <c r="A1178" t="s">
        <v>869</v>
      </c>
      <c r="B1178" t="b">
        <v>1</v>
      </c>
      <c r="C1178" t="b">
        <v>0</v>
      </c>
      <c r="D1178" t="s">
        <v>870</v>
      </c>
      <c r="F1178">
        <v>10</v>
      </c>
      <c r="H1178" t="str">
        <f>VLOOKUP(Table1[[#This Row],[Code Product Line]],ProductLineTable[], 2,FALSE)</f>
        <v>Pants</v>
      </c>
      <c r="I1178" t="str">
        <f>VLOOKUP(Table1[[#This Row],[Code Product Name]], ProductNameTable[], 2, FALSE)</f>
        <v>Shorts</v>
      </c>
      <c r="J1178" t="str">
        <f>VLOOKUP(Table1[[#This Row],[Code Product Print]], ProductPrintTable[], 2, FALSE)</f>
        <v>Denim</v>
      </c>
      <c r="K1178" s="2" t="str">
        <f>VLOOKUP(MID(Table1[[#This Row],[SKU]],5,2)&amp;IF(MID(Table1[[#This Row],[SKU]], 7,1) ="L", "L", ""), ProductSizeTable[], 2, FALSE)</f>
        <v>Small</v>
      </c>
      <c r="L1178" s="2" t="str">
        <f>IF(Table1[[#This Row],[Gender Product Name]] = "Neutral", Table1[[#This Row],[Gender Product Print]])</f>
        <v>Neutral</v>
      </c>
      <c r="M1178" s="2" t="str">
        <f>LEFT(Table1[[#This Row],[SKU]], 2)</f>
        <v>04</v>
      </c>
      <c r="N1178" s="2" t="str">
        <f>LEFT(Table1[[#This Row],[SKU]], 4)</f>
        <v>0407</v>
      </c>
      <c r="O1178" s="2" t="str">
        <f>MID(Table1[[#This Row],[SKU]],IF(MID(Table1[[#This Row],[SKU]], 7,1) ="L", 8, 7),2)</f>
        <v>NW</v>
      </c>
      <c r="P1178" s="2" t="str">
        <f>MID(Table1[[#This Row],[SKU]],5,2)&amp;IF(MID(Table1[[#This Row],[SKU]], 7,1) ="L", "L", "")</f>
        <v>01</v>
      </c>
      <c r="Q1178" s="2" t="str">
        <f>VLOOKUP(Table1[[#This Row],[Code Product Name]], ProductNameTable[], 3, FALSE)</f>
        <v>Neutral</v>
      </c>
      <c r="R1178" s="2" t="str">
        <f>VLOOKUP(Table1[[#This Row],[Code Product Print]], ProductPrintTable[], 3, FALSE)</f>
        <v>Neutral</v>
      </c>
      <c r="S1178" s="2"/>
    </row>
    <row r="1179" spans="1:19" ht="15" x14ac:dyDescent="0.2">
      <c r="A1179" t="s">
        <v>871</v>
      </c>
      <c r="B1179" t="b">
        <v>1</v>
      </c>
      <c r="C1179" t="b">
        <v>0</v>
      </c>
      <c r="D1179" t="s">
        <v>872</v>
      </c>
      <c r="F1179">
        <v>10</v>
      </c>
      <c r="H1179" t="str">
        <f>VLOOKUP(Table1[[#This Row],[Code Product Line]],ProductLineTable[], 2,FALSE)</f>
        <v>Pants</v>
      </c>
      <c r="I1179" t="str">
        <f>VLOOKUP(Table1[[#This Row],[Code Product Name]], ProductNameTable[], 2, FALSE)</f>
        <v>Shorts</v>
      </c>
      <c r="J1179" t="str">
        <f>VLOOKUP(Table1[[#This Row],[Code Product Print]], ProductPrintTable[], 2, FALSE)</f>
        <v>Denim</v>
      </c>
      <c r="K1179" s="2" t="str">
        <f>VLOOKUP(MID(Table1[[#This Row],[SKU]],5,2)&amp;IF(MID(Table1[[#This Row],[SKU]], 7,1) ="L", "L", ""), ProductSizeTable[], 2, FALSE)</f>
        <v>Medium</v>
      </c>
      <c r="L1179" s="2" t="str">
        <f>IF(Table1[[#This Row],[Gender Product Name]] = "Neutral", Table1[[#This Row],[Gender Product Print]])</f>
        <v>Neutral</v>
      </c>
      <c r="M1179" s="2" t="str">
        <f>LEFT(Table1[[#This Row],[SKU]], 2)</f>
        <v>04</v>
      </c>
      <c r="N1179" s="2" t="str">
        <f>LEFT(Table1[[#This Row],[SKU]], 4)</f>
        <v>0407</v>
      </c>
      <c r="O1179" s="2" t="str">
        <f>MID(Table1[[#This Row],[SKU]],IF(MID(Table1[[#This Row],[SKU]], 7,1) ="L", 8, 7),2)</f>
        <v>NW</v>
      </c>
      <c r="P1179" s="2" t="str">
        <f>MID(Table1[[#This Row],[SKU]],5,2)&amp;IF(MID(Table1[[#This Row],[SKU]], 7,1) ="L", "L", "")</f>
        <v>02</v>
      </c>
      <c r="Q1179" s="2" t="str">
        <f>VLOOKUP(Table1[[#This Row],[Code Product Name]], ProductNameTable[], 3, FALSE)</f>
        <v>Neutral</v>
      </c>
      <c r="R1179" s="2" t="str">
        <f>VLOOKUP(Table1[[#This Row],[Code Product Print]], ProductPrintTable[], 3, FALSE)</f>
        <v>Neutral</v>
      </c>
      <c r="S1179" s="2"/>
    </row>
    <row r="1180" spans="1:19" ht="15" x14ac:dyDescent="0.2">
      <c r="A1180" t="s">
        <v>873</v>
      </c>
      <c r="B1180" t="b">
        <v>1</v>
      </c>
      <c r="C1180" t="b">
        <v>0</v>
      </c>
      <c r="D1180" t="s">
        <v>874</v>
      </c>
      <c r="F1180">
        <v>10</v>
      </c>
      <c r="H1180" t="str">
        <f>VLOOKUP(Table1[[#This Row],[Code Product Line]],ProductLineTable[], 2,FALSE)</f>
        <v>Pants</v>
      </c>
      <c r="I1180" t="str">
        <f>VLOOKUP(Table1[[#This Row],[Code Product Name]], ProductNameTable[], 2, FALSE)</f>
        <v>Shorts</v>
      </c>
      <c r="J1180" t="str">
        <f>VLOOKUP(Table1[[#This Row],[Code Product Print]], ProductPrintTable[], 2, FALSE)</f>
        <v>Denim</v>
      </c>
      <c r="K1180" s="2" t="str">
        <f>VLOOKUP(MID(Table1[[#This Row],[SKU]],5,2)&amp;IF(MID(Table1[[#This Row],[SKU]], 7,1) ="L", "L", ""), ProductSizeTable[], 2, FALSE)</f>
        <v>Large</v>
      </c>
      <c r="L1180" s="2" t="str">
        <f>IF(Table1[[#This Row],[Gender Product Name]] = "Neutral", Table1[[#This Row],[Gender Product Print]])</f>
        <v>Neutral</v>
      </c>
      <c r="M1180" s="2" t="str">
        <f>LEFT(Table1[[#This Row],[SKU]], 2)</f>
        <v>04</v>
      </c>
      <c r="N1180" s="2" t="str">
        <f>LEFT(Table1[[#This Row],[SKU]], 4)</f>
        <v>0407</v>
      </c>
      <c r="O1180" s="2" t="str">
        <f>MID(Table1[[#This Row],[SKU]],IF(MID(Table1[[#This Row],[SKU]], 7,1) ="L", 8, 7),2)</f>
        <v>NW</v>
      </c>
      <c r="P1180" s="2" t="str">
        <f>MID(Table1[[#This Row],[SKU]],5,2)&amp;IF(MID(Table1[[#This Row],[SKU]], 7,1) ="L", "L", "")</f>
        <v>03</v>
      </c>
      <c r="Q1180" s="2" t="str">
        <f>VLOOKUP(Table1[[#This Row],[Code Product Name]], ProductNameTable[], 3, FALSE)</f>
        <v>Neutral</v>
      </c>
      <c r="R1180" s="2" t="str">
        <f>VLOOKUP(Table1[[#This Row],[Code Product Print]], ProductPrintTable[], 3, FALSE)</f>
        <v>Neutral</v>
      </c>
      <c r="S1180" s="2"/>
    </row>
    <row r="1181" spans="1:19" ht="15" x14ac:dyDescent="0.2">
      <c r="A1181" t="s">
        <v>875</v>
      </c>
      <c r="B1181" t="b">
        <v>1</v>
      </c>
      <c r="C1181" t="b">
        <v>0</v>
      </c>
      <c r="D1181" t="s">
        <v>876</v>
      </c>
      <c r="F1181">
        <v>10</v>
      </c>
      <c r="H1181" t="str">
        <f>VLOOKUP(Table1[[#This Row],[Code Product Line]],ProductLineTable[], 2,FALSE)</f>
        <v>Pants</v>
      </c>
      <c r="I1181" t="str">
        <f>VLOOKUP(Table1[[#This Row],[Code Product Name]], ProductNameTable[], 2, FALSE)</f>
        <v>Shorts</v>
      </c>
      <c r="J1181" t="str">
        <f>VLOOKUP(Table1[[#This Row],[Code Product Print]], ProductPrintTable[], 2, FALSE)</f>
        <v>Denim</v>
      </c>
      <c r="K1181" s="2" t="str">
        <f>VLOOKUP(MID(Table1[[#This Row],[SKU]],5,2)&amp;IF(MID(Table1[[#This Row],[SKU]], 7,1) ="L", "L", ""), ProductSizeTable[], 2, FALSE)</f>
        <v>XL</v>
      </c>
      <c r="L1181" s="2" t="str">
        <f>IF(Table1[[#This Row],[Gender Product Name]] = "Neutral", Table1[[#This Row],[Gender Product Print]])</f>
        <v>Neutral</v>
      </c>
      <c r="M1181" s="2" t="str">
        <f>LEFT(Table1[[#This Row],[SKU]], 2)</f>
        <v>04</v>
      </c>
      <c r="N1181" s="2" t="str">
        <f>LEFT(Table1[[#This Row],[SKU]], 4)</f>
        <v>0407</v>
      </c>
      <c r="O1181" s="2" t="str">
        <f>MID(Table1[[#This Row],[SKU]],IF(MID(Table1[[#This Row],[SKU]], 7,1) ="L", 8, 7),2)</f>
        <v>NW</v>
      </c>
      <c r="P1181" s="2" t="str">
        <f>MID(Table1[[#This Row],[SKU]],5,2)&amp;IF(MID(Table1[[#This Row],[SKU]], 7,1) ="L", "L", "")</f>
        <v>04</v>
      </c>
      <c r="Q1181" s="2" t="str">
        <f>VLOOKUP(Table1[[#This Row],[Code Product Name]], ProductNameTable[], 3, FALSE)</f>
        <v>Neutral</v>
      </c>
      <c r="R1181" s="2" t="str">
        <f>VLOOKUP(Table1[[#This Row],[Code Product Print]], ProductPrintTable[], 3, FALSE)</f>
        <v>Neutral</v>
      </c>
      <c r="S1181" s="2"/>
    </row>
    <row r="1182" spans="1:19" ht="15" x14ac:dyDescent="0.2">
      <c r="A1182" t="s">
        <v>877</v>
      </c>
      <c r="B1182" t="b">
        <v>1</v>
      </c>
      <c r="C1182" t="b">
        <v>0</v>
      </c>
      <c r="D1182" t="s">
        <v>878</v>
      </c>
      <c r="F1182">
        <v>10</v>
      </c>
      <c r="H1182" t="str">
        <f>VLOOKUP(Table1[[#This Row],[Code Product Line]],ProductLineTable[], 2,FALSE)</f>
        <v>Pants</v>
      </c>
      <c r="I1182" t="str">
        <f>VLOOKUP(Table1[[#This Row],[Code Product Name]], ProductNameTable[], 2, FALSE)</f>
        <v>Shorts</v>
      </c>
      <c r="J1182" t="str">
        <f>VLOOKUP(Table1[[#This Row],[Code Product Print]], ProductPrintTable[], 2, FALSE)</f>
        <v>Denim</v>
      </c>
      <c r="K1182" s="2" t="str">
        <f>VLOOKUP(MID(Table1[[#This Row],[SKU]],5,2)&amp;IF(MID(Table1[[#This Row],[SKU]], 7,1) ="L", "L", ""), ProductSizeTable[], 2, FALSE)</f>
        <v>XXL</v>
      </c>
      <c r="L1182" s="2" t="str">
        <f>IF(Table1[[#This Row],[Gender Product Name]] = "Neutral", Table1[[#This Row],[Gender Product Print]])</f>
        <v>Neutral</v>
      </c>
      <c r="M1182" s="2" t="str">
        <f>LEFT(Table1[[#This Row],[SKU]], 2)</f>
        <v>04</v>
      </c>
      <c r="N1182" s="2" t="str">
        <f>LEFT(Table1[[#This Row],[SKU]], 4)</f>
        <v>0407</v>
      </c>
      <c r="O1182" s="2" t="str">
        <f>MID(Table1[[#This Row],[SKU]],IF(MID(Table1[[#This Row],[SKU]], 7,1) ="L", 8, 7),2)</f>
        <v>NW</v>
      </c>
      <c r="P1182" s="2" t="str">
        <f>MID(Table1[[#This Row],[SKU]],5,2)&amp;IF(MID(Table1[[#This Row],[SKU]], 7,1) ="L", "L", "")</f>
        <v>05</v>
      </c>
      <c r="Q1182" s="2" t="str">
        <f>VLOOKUP(Table1[[#This Row],[Code Product Name]], ProductNameTable[], 3, FALSE)</f>
        <v>Neutral</v>
      </c>
      <c r="R1182" s="2" t="str">
        <f>VLOOKUP(Table1[[#This Row],[Code Product Print]], ProductPrintTable[], 3, FALSE)</f>
        <v>Neutral</v>
      </c>
      <c r="S1182" s="2"/>
    </row>
    <row r="1183" spans="1:19" ht="15" x14ac:dyDescent="0.2">
      <c r="A1183" t="s">
        <v>879</v>
      </c>
      <c r="B1183" t="b">
        <v>1</v>
      </c>
      <c r="C1183" t="b">
        <v>0</v>
      </c>
      <c r="D1183" t="s">
        <v>880</v>
      </c>
      <c r="F1183">
        <v>10</v>
      </c>
      <c r="H1183" t="str">
        <f>VLOOKUP(Table1[[#This Row],[Code Product Line]],ProductLineTable[], 2,FALSE)</f>
        <v>Pants</v>
      </c>
      <c r="I1183" t="str">
        <f>VLOOKUP(Table1[[#This Row],[Code Product Name]], ProductNameTable[], 2, FALSE)</f>
        <v>Shorts</v>
      </c>
      <c r="J1183" t="str">
        <f>VLOOKUP(Table1[[#This Row],[Code Product Print]], ProductPrintTable[], 2, FALSE)</f>
        <v>Denim</v>
      </c>
      <c r="K1183" s="2" t="str">
        <f>VLOOKUP(MID(Table1[[#This Row],[SKU]],5,2)&amp;IF(MID(Table1[[#This Row],[SKU]], 7,1) ="L", "L", ""), ProductSizeTable[], 2, FALSE)</f>
        <v>XXXL</v>
      </c>
      <c r="L1183" s="2" t="str">
        <f>IF(Table1[[#This Row],[Gender Product Name]] = "Neutral", Table1[[#This Row],[Gender Product Print]])</f>
        <v>Neutral</v>
      </c>
      <c r="M1183" s="2" t="str">
        <f>LEFT(Table1[[#This Row],[SKU]], 2)</f>
        <v>04</v>
      </c>
      <c r="N1183" s="2" t="str">
        <f>LEFT(Table1[[#This Row],[SKU]], 4)</f>
        <v>0407</v>
      </c>
      <c r="O1183" s="2" t="str">
        <f>MID(Table1[[#This Row],[SKU]],IF(MID(Table1[[#This Row],[SKU]], 7,1) ="L", 8, 7),2)</f>
        <v>NW</v>
      </c>
      <c r="P1183" s="2" t="str">
        <f>MID(Table1[[#This Row],[SKU]],5,2)&amp;IF(MID(Table1[[#This Row],[SKU]], 7,1) ="L", "L", "")</f>
        <v>06</v>
      </c>
      <c r="Q1183" s="2" t="str">
        <f>VLOOKUP(Table1[[#This Row],[Code Product Name]], ProductNameTable[], 3, FALSE)</f>
        <v>Neutral</v>
      </c>
      <c r="R1183" s="2" t="str">
        <f>VLOOKUP(Table1[[#This Row],[Code Product Print]], ProductPrintTable[], 3, FALSE)</f>
        <v>Neutral</v>
      </c>
      <c r="S1183" s="2"/>
    </row>
    <row r="1184" spans="1:19" ht="18" customHeight="1" x14ac:dyDescent="0.2">
      <c r="A1184" t="s">
        <v>1603</v>
      </c>
      <c r="B1184" t="b">
        <v>0</v>
      </c>
      <c r="C1184" t="b">
        <v>0</v>
      </c>
      <c r="D1184" t="s">
        <v>1604</v>
      </c>
      <c r="F1184">
        <v>10</v>
      </c>
      <c r="H1184" t="str">
        <f>VLOOKUP(Table1[[#This Row],[Code Product Line]],ProductLineTable[], 2,FALSE)</f>
        <v>Bibs</v>
      </c>
      <c r="I1184" t="str">
        <f>VLOOKUP(Table1[[#This Row],[Code Product Name]], ProductNameTable[], 2, FALSE)</f>
        <v>Bibs</v>
      </c>
      <c r="J1184" t="str">
        <f>VLOOKUP(Table1[[#This Row],[Code Product Print]], ProductPrintTable[], 2, FALSE)</f>
        <v>Blue</v>
      </c>
      <c r="K1184" s="2" t="str">
        <f>VLOOKUP(MID(Table1[[#This Row],[SKU]],5,2)&amp;IF(MID(Table1[[#This Row],[SKU]], 7,1) ="L", "L", ""), ProductSizeTable[], 2, FALSE)</f>
        <v>Small</v>
      </c>
      <c r="L1184" s="2" t="str">
        <f>IF(Table1[[#This Row],[Gender Product Name]] = "Neutral", Table1[[#This Row],[Gender Product Print]])</f>
        <v>Neutral</v>
      </c>
      <c r="M1184" s="2" t="str">
        <f>LEFT(Table1[[#This Row],[SKU]], 2)</f>
        <v>09</v>
      </c>
      <c r="N1184" s="2" t="str">
        <f>LEFT(Table1[[#This Row],[SKU]], 4)</f>
        <v>0901</v>
      </c>
      <c r="O1184" s="2" t="str">
        <f>MID(Table1[[#This Row],[SKU]],IF(MID(Table1[[#This Row],[SKU]], 7,1) ="L", 8, 7),2)</f>
        <v>BL</v>
      </c>
      <c r="P1184" s="2" t="str">
        <f>MID(Table1[[#This Row],[SKU]],5,2)&amp;IF(MID(Table1[[#This Row],[SKU]], 7,1) ="L", "L", "")</f>
        <v>01</v>
      </c>
      <c r="Q1184" s="2" t="str">
        <f>VLOOKUP(Table1[[#This Row],[Code Product Name]], ProductNameTable[], 3, FALSE)</f>
        <v>Neutral</v>
      </c>
      <c r="R1184" s="2" t="str">
        <f>VLOOKUP(Table1[[#This Row],[Code Product Print]], ProductPrintTable[], 3, FALSE)</f>
        <v>Neutral</v>
      </c>
      <c r="S1184" s="2"/>
    </row>
    <row r="1185" spans="1:19" ht="18" customHeight="1" x14ac:dyDescent="0.2">
      <c r="A1185" t="s">
        <v>1605</v>
      </c>
      <c r="B1185" t="b">
        <v>0</v>
      </c>
      <c r="C1185" t="b">
        <v>0</v>
      </c>
      <c r="D1185" t="s">
        <v>1606</v>
      </c>
      <c r="F1185">
        <v>10</v>
      </c>
      <c r="H1185" t="str">
        <f>VLOOKUP(Table1[[#This Row],[Code Product Line]],ProductLineTable[], 2,FALSE)</f>
        <v>Bibs</v>
      </c>
      <c r="I1185" t="str">
        <f>VLOOKUP(Table1[[#This Row],[Code Product Name]], ProductNameTable[], 2, FALSE)</f>
        <v>Bibs</v>
      </c>
      <c r="J1185" t="str">
        <f>VLOOKUP(Table1[[#This Row],[Code Product Print]], ProductPrintTable[], 2, FALSE)</f>
        <v>Blue</v>
      </c>
      <c r="K1185" s="2" t="str">
        <f>VLOOKUP(MID(Table1[[#This Row],[SKU]],5,2)&amp;IF(MID(Table1[[#This Row],[SKU]], 7,1) ="L", "L", ""), ProductSizeTable[], 2, FALSE)</f>
        <v>Small</v>
      </c>
      <c r="L1185" s="2" t="str">
        <f>IF(Table1[[#This Row],[Gender Product Name]] = "Neutral", Table1[[#This Row],[Gender Product Print]])</f>
        <v>Neutral</v>
      </c>
      <c r="M1185" s="2" t="str">
        <f>LEFT(Table1[[#This Row],[SKU]], 2)</f>
        <v>09</v>
      </c>
      <c r="N1185" s="2" t="str">
        <f>LEFT(Table1[[#This Row],[SKU]], 4)</f>
        <v>0901</v>
      </c>
      <c r="O1185" s="2" t="str">
        <f>MID(Table1[[#This Row],[SKU]],IF(MID(Table1[[#This Row],[SKU]], 7,1) ="L", 8, 7),2)</f>
        <v>BL</v>
      </c>
      <c r="P1185" s="2" t="str">
        <f>MID(Table1[[#This Row],[SKU]],5,2)&amp;IF(MID(Table1[[#This Row],[SKU]], 7,1) ="L", "L", "")</f>
        <v>01</v>
      </c>
      <c r="Q1185" s="2" t="str">
        <f>VLOOKUP(Table1[[#This Row],[Code Product Name]], ProductNameTable[], 3, FALSE)</f>
        <v>Neutral</v>
      </c>
      <c r="R1185" s="2" t="str">
        <f>VLOOKUP(Table1[[#This Row],[Code Product Print]], ProductPrintTable[], 3, FALSE)</f>
        <v>Neutral</v>
      </c>
      <c r="S1185" s="2"/>
    </row>
    <row r="1186" spans="1:19" ht="18" customHeight="1" x14ac:dyDescent="0.2">
      <c r="A1186" t="s">
        <v>1607</v>
      </c>
      <c r="B1186" t="b">
        <v>0</v>
      </c>
      <c r="C1186" t="b">
        <v>0</v>
      </c>
      <c r="D1186" t="s">
        <v>1608</v>
      </c>
      <c r="F1186">
        <v>10</v>
      </c>
      <c r="H1186" t="str">
        <f>VLOOKUP(Table1[[#This Row],[Code Product Line]],ProductLineTable[], 2,FALSE)</f>
        <v>Bibs</v>
      </c>
      <c r="I1186" t="str">
        <f>VLOOKUP(Table1[[#This Row],[Code Product Name]], ProductNameTable[], 2, FALSE)</f>
        <v>Bibs</v>
      </c>
      <c r="J1186" t="str">
        <f>VLOOKUP(Table1[[#This Row],[Code Product Print]], ProductPrintTable[], 2, FALSE)</f>
        <v>Blue</v>
      </c>
      <c r="K1186" s="2" t="str">
        <f>VLOOKUP(MID(Table1[[#This Row],[SKU]],5,2)&amp;IF(MID(Table1[[#This Row],[SKU]], 7,1) ="L", "L", ""), ProductSizeTable[], 2, FALSE)</f>
        <v>Small</v>
      </c>
      <c r="L1186" s="2" t="str">
        <f>IF(Table1[[#This Row],[Gender Product Name]] = "Neutral", Table1[[#This Row],[Gender Product Print]])</f>
        <v>Neutral</v>
      </c>
      <c r="M1186" s="2" t="str">
        <f>LEFT(Table1[[#This Row],[SKU]], 2)</f>
        <v>09</v>
      </c>
      <c r="N1186" s="2" t="str">
        <f>LEFT(Table1[[#This Row],[SKU]], 4)</f>
        <v>0901</v>
      </c>
      <c r="O1186" s="2" t="str">
        <f>MID(Table1[[#This Row],[SKU]],IF(MID(Table1[[#This Row],[SKU]], 7,1) ="L", 8, 7),2)</f>
        <v>BL</v>
      </c>
      <c r="P1186" s="2" t="str">
        <f>MID(Table1[[#This Row],[SKU]],5,2)&amp;IF(MID(Table1[[#This Row],[SKU]], 7,1) ="L", "L", "")</f>
        <v>01</v>
      </c>
      <c r="Q1186" s="2" t="str">
        <f>VLOOKUP(Table1[[#This Row],[Code Product Name]], ProductNameTable[], 3, FALSE)</f>
        <v>Neutral</v>
      </c>
      <c r="R1186" s="2" t="str">
        <f>VLOOKUP(Table1[[#This Row],[Code Product Print]], ProductPrintTable[], 3, FALSE)</f>
        <v>Neutral</v>
      </c>
      <c r="S1186" s="2"/>
    </row>
    <row r="1187" spans="1:19" ht="18" customHeight="1" x14ac:dyDescent="0.2">
      <c r="A1187" t="s">
        <v>1609</v>
      </c>
      <c r="B1187" t="b">
        <v>0</v>
      </c>
      <c r="C1187" t="b">
        <v>0</v>
      </c>
      <c r="D1187" t="s">
        <v>1610</v>
      </c>
      <c r="F1187">
        <v>10</v>
      </c>
      <c r="H1187" t="str">
        <f>VLOOKUP(Table1[[#This Row],[Code Product Line]],ProductLineTable[], 2,FALSE)</f>
        <v>Bibs</v>
      </c>
      <c r="I1187" t="str">
        <f>VLOOKUP(Table1[[#This Row],[Code Product Name]], ProductNameTable[], 2, FALSE)</f>
        <v>Bibs</v>
      </c>
      <c r="J1187" t="str">
        <f>VLOOKUP(Table1[[#This Row],[Code Product Print]], ProductPrintTable[], 2, FALSE)</f>
        <v>Blue</v>
      </c>
      <c r="K1187" s="2" t="str">
        <f>VLOOKUP(MID(Table1[[#This Row],[SKU]],5,2)&amp;IF(MID(Table1[[#This Row],[SKU]], 7,1) ="L", "L", ""), ProductSizeTable[], 2, FALSE)</f>
        <v>Small</v>
      </c>
      <c r="L1187" s="2" t="str">
        <f>IF(Table1[[#This Row],[Gender Product Name]] = "Neutral", Table1[[#This Row],[Gender Product Print]])</f>
        <v>Neutral</v>
      </c>
      <c r="M1187" s="2" t="str">
        <f>LEFT(Table1[[#This Row],[SKU]], 2)</f>
        <v>09</v>
      </c>
      <c r="N1187" s="2" t="str">
        <f>LEFT(Table1[[#This Row],[SKU]], 4)</f>
        <v>0901</v>
      </c>
      <c r="O1187" s="2" t="str">
        <f>MID(Table1[[#This Row],[SKU]],IF(MID(Table1[[#This Row],[SKU]], 7,1) ="L", 8, 7),2)</f>
        <v>BL</v>
      </c>
      <c r="P1187" s="2" t="str">
        <f>MID(Table1[[#This Row],[SKU]],5,2)&amp;IF(MID(Table1[[#This Row],[SKU]], 7,1) ="L", "L", "")</f>
        <v>01</v>
      </c>
      <c r="Q1187" s="2" t="str">
        <f>VLOOKUP(Table1[[#This Row],[Code Product Name]], ProductNameTable[], 3, FALSE)</f>
        <v>Neutral</v>
      </c>
      <c r="R1187" s="2" t="str">
        <f>VLOOKUP(Table1[[#This Row],[Code Product Print]], ProductPrintTable[], 3, FALSE)</f>
        <v>Neutral</v>
      </c>
      <c r="S1187" s="2"/>
    </row>
    <row r="1188" spans="1:19" ht="18" customHeight="1" x14ac:dyDescent="0.2">
      <c r="A1188" t="s">
        <v>1611</v>
      </c>
      <c r="B1188" t="b">
        <v>0</v>
      </c>
      <c r="C1188" t="b">
        <v>0</v>
      </c>
      <c r="D1188" t="s">
        <v>1612</v>
      </c>
      <c r="F1188">
        <v>10</v>
      </c>
      <c r="H1188" t="str">
        <f>VLOOKUP(Table1[[#This Row],[Code Product Line]],ProductLineTable[], 2,FALSE)</f>
        <v>Bibs</v>
      </c>
      <c r="I1188" t="str">
        <f>VLOOKUP(Table1[[#This Row],[Code Product Name]], ProductNameTable[], 2, FALSE)</f>
        <v>Bibs</v>
      </c>
      <c r="J1188" t="str">
        <f>VLOOKUP(Table1[[#This Row],[Code Product Print]], ProductPrintTable[], 2, FALSE)</f>
        <v>Blue</v>
      </c>
      <c r="K1188" s="2" t="str">
        <f>VLOOKUP(MID(Table1[[#This Row],[SKU]],5,2)&amp;IF(MID(Table1[[#This Row],[SKU]], 7,1) ="L", "L", ""), ProductSizeTable[], 2, FALSE)</f>
        <v>Small</v>
      </c>
      <c r="L1188" s="2" t="str">
        <f>IF(Table1[[#This Row],[Gender Product Name]] = "Neutral", Table1[[#This Row],[Gender Product Print]])</f>
        <v>Neutral</v>
      </c>
      <c r="M1188" s="2" t="str">
        <f>LEFT(Table1[[#This Row],[SKU]], 2)</f>
        <v>09</v>
      </c>
      <c r="N1188" s="2" t="str">
        <f>LEFT(Table1[[#This Row],[SKU]], 4)</f>
        <v>0901</v>
      </c>
      <c r="O1188" s="2" t="str">
        <f>MID(Table1[[#This Row],[SKU]],IF(MID(Table1[[#This Row],[SKU]], 7,1) ="L", 8, 7),2)</f>
        <v>BL</v>
      </c>
      <c r="P1188" s="2" t="str">
        <f>MID(Table1[[#This Row],[SKU]],5,2)&amp;IF(MID(Table1[[#This Row],[SKU]], 7,1) ="L", "L", "")</f>
        <v>01</v>
      </c>
      <c r="Q1188" s="2" t="str">
        <f>VLOOKUP(Table1[[#This Row],[Code Product Name]], ProductNameTable[], 3, FALSE)</f>
        <v>Neutral</v>
      </c>
      <c r="R1188" s="2" t="str">
        <f>VLOOKUP(Table1[[#This Row],[Code Product Print]], ProductPrintTable[], 3, FALSE)</f>
        <v>Neutral</v>
      </c>
      <c r="S1188" s="2"/>
    </row>
    <row r="1189" spans="1:19" ht="18" customHeight="1" x14ac:dyDescent="0.2">
      <c r="A1189" t="s">
        <v>1613</v>
      </c>
      <c r="B1189" t="b">
        <v>0</v>
      </c>
      <c r="C1189" t="b">
        <v>0</v>
      </c>
      <c r="D1189" t="s">
        <v>1614</v>
      </c>
      <c r="F1189">
        <v>10</v>
      </c>
      <c r="H1189" t="str">
        <f>VLOOKUP(Table1[[#This Row],[Code Product Line]],ProductLineTable[], 2,FALSE)</f>
        <v>Bibs</v>
      </c>
      <c r="I1189" t="str">
        <f>VLOOKUP(Table1[[#This Row],[Code Product Name]], ProductNameTable[], 2, FALSE)</f>
        <v>Bibs</v>
      </c>
      <c r="J1189" t="str">
        <f>VLOOKUP(Table1[[#This Row],[Code Product Print]], ProductPrintTable[], 2, FALSE)</f>
        <v>Blue</v>
      </c>
      <c r="K1189" s="2" t="str">
        <f>VLOOKUP(MID(Table1[[#This Row],[SKU]],5,2)&amp;IF(MID(Table1[[#This Row],[SKU]], 7,1) ="L", "L", ""), ProductSizeTable[], 2, FALSE)</f>
        <v>Small</v>
      </c>
      <c r="L1189" s="2" t="str">
        <f>IF(Table1[[#This Row],[Gender Product Name]] = "Neutral", Table1[[#This Row],[Gender Product Print]])</f>
        <v>Neutral</v>
      </c>
      <c r="M1189" s="2" t="str">
        <f>LEFT(Table1[[#This Row],[SKU]], 2)</f>
        <v>09</v>
      </c>
      <c r="N1189" s="2" t="str">
        <f>LEFT(Table1[[#This Row],[SKU]], 4)</f>
        <v>0901</v>
      </c>
      <c r="O1189" s="2" t="str">
        <f>MID(Table1[[#This Row],[SKU]],IF(MID(Table1[[#This Row],[SKU]], 7,1) ="L", 8, 7),2)</f>
        <v>BL</v>
      </c>
      <c r="P1189" s="2" t="str">
        <f>MID(Table1[[#This Row],[SKU]],5,2)&amp;IF(MID(Table1[[#This Row],[SKU]], 7,1) ="L", "L", "")</f>
        <v>01</v>
      </c>
      <c r="Q1189" s="2" t="str">
        <f>VLOOKUP(Table1[[#This Row],[Code Product Name]], ProductNameTable[], 3, FALSE)</f>
        <v>Neutral</v>
      </c>
      <c r="R1189" s="2" t="str">
        <f>VLOOKUP(Table1[[#This Row],[Code Product Print]], ProductPrintTable[], 3, FALSE)</f>
        <v>Neutral</v>
      </c>
      <c r="S1189" s="2"/>
    </row>
    <row r="1190" spans="1:19" ht="18" customHeight="1" x14ac:dyDescent="0.2">
      <c r="A1190" t="s">
        <v>1615</v>
      </c>
      <c r="B1190" t="b">
        <v>0</v>
      </c>
      <c r="C1190" t="b">
        <v>0</v>
      </c>
      <c r="D1190" t="s">
        <v>1616</v>
      </c>
      <c r="F1190">
        <v>10</v>
      </c>
      <c r="H1190" t="str">
        <f>VLOOKUP(Table1[[#This Row],[Code Product Line]],ProductLineTable[], 2,FALSE)</f>
        <v>Bibs</v>
      </c>
      <c r="I1190" t="str">
        <f>VLOOKUP(Table1[[#This Row],[Code Product Name]], ProductNameTable[], 2, FALSE)</f>
        <v>Bibs</v>
      </c>
      <c r="J1190" t="str">
        <f>VLOOKUP(Table1[[#This Row],[Code Product Print]], ProductPrintTable[], 2, FALSE)</f>
        <v>Blue</v>
      </c>
      <c r="K1190" s="2" t="str">
        <f>VLOOKUP(MID(Table1[[#This Row],[SKU]],5,2)&amp;IF(MID(Table1[[#This Row],[SKU]], 7,1) ="L", "L", ""), ProductSizeTable[], 2, FALSE)</f>
        <v>Small</v>
      </c>
      <c r="L1190" s="2" t="str">
        <f>IF(Table1[[#This Row],[Gender Product Name]] = "Neutral", Table1[[#This Row],[Gender Product Print]])</f>
        <v>Neutral</v>
      </c>
      <c r="M1190" s="2" t="str">
        <f>LEFT(Table1[[#This Row],[SKU]], 2)</f>
        <v>09</v>
      </c>
      <c r="N1190" s="2" t="str">
        <f>LEFT(Table1[[#This Row],[SKU]], 4)</f>
        <v>0901</v>
      </c>
      <c r="O1190" s="2" t="str">
        <f>MID(Table1[[#This Row],[SKU]],IF(MID(Table1[[#This Row],[SKU]], 7,1) ="L", 8, 7),2)</f>
        <v>BL</v>
      </c>
      <c r="P1190" s="2" t="str">
        <f>MID(Table1[[#This Row],[SKU]],5,2)&amp;IF(MID(Table1[[#This Row],[SKU]], 7,1) ="L", "L", "")</f>
        <v>01</v>
      </c>
      <c r="Q1190" s="2" t="str">
        <f>VLOOKUP(Table1[[#This Row],[Code Product Name]], ProductNameTable[], 3, FALSE)</f>
        <v>Neutral</v>
      </c>
      <c r="R1190" s="2" t="str">
        <f>VLOOKUP(Table1[[#This Row],[Code Product Print]], ProductPrintTable[], 3, FALSE)</f>
        <v>Neutral</v>
      </c>
      <c r="S1190" s="2"/>
    </row>
    <row r="1191" spans="1:19" ht="18" customHeight="1" x14ac:dyDescent="0.2">
      <c r="A1191" t="s">
        <v>1617</v>
      </c>
      <c r="B1191" t="b">
        <v>0</v>
      </c>
      <c r="C1191" t="b">
        <v>0</v>
      </c>
      <c r="D1191" t="s">
        <v>1618</v>
      </c>
      <c r="F1191">
        <v>10</v>
      </c>
      <c r="H1191" t="str">
        <f>VLOOKUP(Table1[[#This Row],[Code Product Line]],ProductLineTable[], 2,FALSE)</f>
        <v>Bibs</v>
      </c>
      <c r="I1191" t="str">
        <f>VLOOKUP(Table1[[#This Row],[Code Product Name]], ProductNameTable[], 2, FALSE)</f>
        <v>Bibs</v>
      </c>
      <c r="J1191" t="str">
        <f>VLOOKUP(Table1[[#This Row],[Code Product Print]], ProductPrintTable[], 2, FALSE)</f>
        <v>Blue</v>
      </c>
      <c r="K1191" s="2" t="str">
        <f>VLOOKUP(MID(Table1[[#This Row],[SKU]],5,2)&amp;IF(MID(Table1[[#This Row],[SKU]], 7,1) ="L", "L", ""), ProductSizeTable[], 2, FALSE)</f>
        <v>Small</v>
      </c>
      <c r="L1191" s="2" t="str">
        <f>IF(Table1[[#This Row],[Gender Product Name]] = "Neutral", Table1[[#This Row],[Gender Product Print]])</f>
        <v>Neutral</v>
      </c>
      <c r="M1191" s="2" t="str">
        <f>LEFT(Table1[[#This Row],[SKU]], 2)</f>
        <v>09</v>
      </c>
      <c r="N1191" s="2" t="str">
        <f>LEFT(Table1[[#This Row],[SKU]], 4)</f>
        <v>0901</v>
      </c>
      <c r="O1191" s="2" t="str">
        <f>MID(Table1[[#This Row],[SKU]],IF(MID(Table1[[#This Row],[SKU]], 7,1) ="L", 8, 7),2)</f>
        <v>BL</v>
      </c>
      <c r="P1191" s="2" t="str">
        <f>MID(Table1[[#This Row],[SKU]],5,2)&amp;IF(MID(Table1[[#This Row],[SKU]], 7,1) ="L", "L", "")</f>
        <v>01</v>
      </c>
      <c r="Q1191" s="2" t="str">
        <f>VLOOKUP(Table1[[#This Row],[Code Product Name]], ProductNameTable[], 3, FALSE)</f>
        <v>Neutral</v>
      </c>
      <c r="R1191" s="2" t="str">
        <f>VLOOKUP(Table1[[#This Row],[Code Product Print]], ProductPrintTable[], 3, FALSE)</f>
        <v>Neutral</v>
      </c>
      <c r="S1191" s="2"/>
    </row>
    <row r="1192" spans="1:19" ht="18" customHeight="1" x14ac:dyDescent="0.2">
      <c r="A1192" t="s">
        <v>1619</v>
      </c>
      <c r="B1192" t="b">
        <v>0</v>
      </c>
      <c r="C1192" t="b">
        <v>0</v>
      </c>
      <c r="D1192" t="s">
        <v>1620</v>
      </c>
      <c r="F1192">
        <v>10</v>
      </c>
      <c r="H1192" t="str">
        <f>VLOOKUP(Table1[[#This Row],[Code Product Line]],ProductLineTable[], 2,FALSE)</f>
        <v>Bibs</v>
      </c>
      <c r="I1192" t="str">
        <f>VLOOKUP(Table1[[#This Row],[Code Product Name]], ProductNameTable[], 2, FALSE)</f>
        <v>Bibs</v>
      </c>
      <c r="J1192" t="str">
        <f>VLOOKUP(Table1[[#This Row],[Code Product Print]], ProductPrintTable[], 2, FALSE)</f>
        <v>Blue</v>
      </c>
      <c r="K1192" s="2" t="str">
        <f>VLOOKUP(MID(Table1[[#This Row],[SKU]],5,2)&amp;IF(MID(Table1[[#This Row],[SKU]], 7,1) ="L", "L", ""), ProductSizeTable[], 2, FALSE)</f>
        <v>Small</v>
      </c>
      <c r="L1192" s="2" t="str">
        <f>IF(Table1[[#This Row],[Gender Product Name]] = "Neutral", Table1[[#This Row],[Gender Product Print]])</f>
        <v>Neutral</v>
      </c>
      <c r="M1192" s="2" t="str">
        <f>LEFT(Table1[[#This Row],[SKU]], 2)</f>
        <v>09</v>
      </c>
      <c r="N1192" s="2" t="str">
        <f>LEFT(Table1[[#This Row],[SKU]], 4)</f>
        <v>0901</v>
      </c>
      <c r="O1192" s="2" t="str">
        <f>MID(Table1[[#This Row],[SKU]],IF(MID(Table1[[#This Row],[SKU]], 7,1) ="L", 8, 7),2)</f>
        <v>BL</v>
      </c>
      <c r="P1192" s="2" t="str">
        <f>MID(Table1[[#This Row],[SKU]],5,2)&amp;IF(MID(Table1[[#This Row],[SKU]], 7,1) ="L", "L", "")</f>
        <v>01</v>
      </c>
      <c r="Q1192" s="2" t="str">
        <f>VLOOKUP(Table1[[#This Row],[Code Product Name]], ProductNameTable[], 3, FALSE)</f>
        <v>Neutral</v>
      </c>
      <c r="R1192" s="2" t="str">
        <f>VLOOKUP(Table1[[#This Row],[Code Product Print]], ProductPrintTable[], 3, FALSE)</f>
        <v>Neutral</v>
      </c>
      <c r="S1192" s="2"/>
    </row>
    <row r="1193" spans="1:19" ht="18" customHeight="1" x14ac:dyDescent="0.2">
      <c r="A1193" t="s">
        <v>1621</v>
      </c>
      <c r="B1193" t="b">
        <v>0</v>
      </c>
      <c r="C1193" t="b">
        <v>0</v>
      </c>
      <c r="D1193" t="s">
        <v>1622</v>
      </c>
      <c r="F1193">
        <v>10</v>
      </c>
      <c r="H1193" t="str">
        <f>VLOOKUP(Table1[[#This Row],[Code Product Line]],ProductLineTable[], 2,FALSE)</f>
        <v>Bibs</v>
      </c>
      <c r="I1193" t="str">
        <f>VLOOKUP(Table1[[#This Row],[Code Product Name]], ProductNameTable[], 2, FALSE)</f>
        <v>Bibs</v>
      </c>
      <c r="J1193" t="str">
        <f>VLOOKUP(Table1[[#This Row],[Code Product Print]], ProductPrintTable[], 2, FALSE)</f>
        <v>Blue</v>
      </c>
      <c r="K1193" s="2" t="str">
        <f>VLOOKUP(MID(Table1[[#This Row],[SKU]],5,2)&amp;IF(MID(Table1[[#This Row],[SKU]], 7,1) ="L", "L", ""), ProductSizeTable[], 2, FALSE)</f>
        <v>Small</v>
      </c>
      <c r="L1193" s="2" t="str">
        <f>IF(Table1[[#This Row],[Gender Product Name]] = "Neutral", Table1[[#This Row],[Gender Product Print]])</f>
        <v>Neutral</v>
      </c>
      <c r="M1193" s="2" t="str">
        <f>LEFT(Table1[[#This Row],[SKU]], 2)</f>
        <v>09</v>
      </c>
      <c r="N1193" s="2" t="str">
        <f>LEFT(Table1[[#This Row],[SKU]], 4)</f>
        <v>0901</v>
      </c>
      <c r="O1193" s="2" t="str">
        <f>MID(Table1[[#This Row],[SKU]],IF(MID(Table1[[#This Row],[SKU]], 7,1) ="L", 8, 7),2)</f>
        <v>BL</v>
      </c>
      <c r="P1193" s="2" t="str">
        <f>MID(Table1[[#This Row],[SKU]],5,2)&amp;IF(MID(Table1[[#This Row],[SKU]], 7,1) ="L", "L", "")</f>
        <v>01</v>
      </c>
      <c r="Q1193" s="2" t="str">
        <f>VLOOKUP(Table1[[#This Row],[Code Product Name]], ProductNameTable[], 3, FALSE)</f>
        <v>Neutral</v>
      </c>
      <c r="R1193" s="2" t="str">
        <f>VLOOKUP(Table1[[#This Row],[Code Product Print]], ProductPrintTable[], 3, FALSE)</f>
        <v>Neutral</v>
      </c>
      <c r="S1193" s="2"/>
    </row>
    <row r="1194" spans="1:19" ht="18" customHeight="1" x14ac:dyDescent="0.2">
      <c r="A1194" t="s">
        <v>1623</v>
      </c>
      <c r="B1194" t="b">
        <v>0</v>
      </c>
      <c r="C1194" t="b">
        <v>0</v>
      </c>
      <c r="D1194" t="s">
        <v>1624</v>
      </c>
      <c r="F1194">
        <v>10</v>
      </c>
      <c r="H1194" t="str">
        <f>VLOOKUP(Table1[[#This Row],[Code Product Line]],ProductLineTable[], 2,FALSE)</f>
        <v>Bibs</v>
      </c>
      <c r="I1194" t="str">
        <f>VLOOKUP(Table1[[#This Row],[Code Product Name]], ProductNameTable[], 2, FALSE)</f>
        <v>Bibs</v>
      </c>
      <c r="J1194" t="str">
        <f>VLOOKUP(Table1[[#This Row],[Code Product Print]], ProductPrintTable[], 2, FALSE)</f>
        <v>Blue</v>
      </c>
      <c r="K1194" s="2" t="str">
        <f>VLOOKUP(MID(Table1[[#This Row],[SKU]],5,2)&amp;IF(MID(Table1[[#This Row],[SKU]], 7,1) ="L", "L", ""), ProductSizeTable[], 2, FALSE)</f>
        <v>Small</v>
      </c>
      <c r="L1194" s="2" t="str">
        <f>IF(Table1[[#This Row],[Gender Product Name]] = "Neutral", Table1[[#This Row],[Gender Product Print]])</f>
        <v>Neutral</v>
      </c>
      <c r="M1194" s="2" t="str">
        <f>LEFT(Table1[[#This Row],[SKU]], 2)</f>
        <v>09</v>
      </c>
      <c r="N1194" s="2" t="str">
        <f>LEFT(Table1[[#This Row],[SKU]], 4)</f>
        <v>0901</v>
      </c>
      <c r="O1194" s="2" t="str">
        <f>MID(Table1[[#This Row],[SKU]],IF(MID(Table1[[#This Row],[SKU]], 7,1) ="L", 8, 7),2)</f>
        <v>BL</v>
      </c>
      <c r="P1194" s="2" t="str">
        <f>MID(Table1[[#This Row],[SKU]],5,2)&amp;IF(MID(Table1[[#This Row],[SKU]], 7,1) ="L", "L", "")</f>
        <v>01</v>
      </c>
      <c r="Q1194" s="2" t="str">
        <f>VLOOKUP(Table1[[#This Row],[Code Product Name]], ProductNameTable[], 3, FALSE)</f>
        <v>Neutral</v>
      </c>
      <c r="R1194" s="2" t="str">
        <f>VLOOKUP(Table1[[#This Row],[Code Product Print]], ProductPrintTable[], 3, FALSE)</f>
        <v>Neutral</v>
      </c>
      <c r="S1194" s="2"/>
    </row>
    <row r="1195" spans="1:19" ht="18" customHeight="1" x14ac:dyDescent="0.2">
      <c r="A1195" t="s">
        <v>1625</v>
      </c>
      <c r="B1195" t="b">
        <v>0</v>
      </c>
      <c r="C1195" t="b">
        <v>0</v>
      </c>
      <c r="D1195" t="s">
        <v>1626</v>
      </c>
      <c r="F1195">
        <v>10</v>
      </c>
      <c r="H1195" t="str">
        <f>VLOOKUP(Table1[[#This Row],[Code Product Line]],ProductLineTable[], 2,FALSE)</f>
        <v>Bibs</v>
      </c>
      <c r="I1195" t="str">
        <f>VLOOKUP(Table1[[#This Row],[Code Product Name]], ProductNameTable[], 2, FALSE)</f>
        <v>Bibs</v>
      </c>
      <c r="J1195" t="str">
        <f>VLOOKUP(Table1[[#This Row],[Code Product Print]], ProductPrintTable[], 2, FALSE)</f>
        <v>Blue</v>
      </c>
      <c r="K1195" s="2" t="str">
        <f>VLOOKUP(MID(Table1[[#This Row],[SKU]],5,2)&amp;IF(MID(Table1[[#This Row],[SKU]], 7,1) ="L", "L", ""), ProductSizeTable[], 2, FALSE)</f>
        <v>Small</v>
      </c>
      <c r="L1195" s="2" t="str">
        <f>IF(Table1[[#This Row],[Gender Product Name]] = "Neutral", Table1[[#This Row],[Gender Product Print]])</f>
        <v>Neutral</v>
      </c>
      <c r="M1195" s="2" t="str">
        <f>LEFT(Table1[[#This Row],[SKU]], 2)</f>
        <v>09</v>
      </c>
      <c r="N1195" s="2" t="str">
        <f>LEFT(Table1[[#This Row],[SKU]], 4)</f>
        <v>0901</v>
      </c>
      <c r="O1195" s="2" t="str">
        <f>MID(Table1[[#This Row],[SKU]],IF(MID(Table1[[#This Row],[SKU]], 7,1) ="L", 8, 7),2)</f>
        <v>BL</v>
      </c>
      <c r="P1195" s="2" t="str">
        <f>MID(Table1[[#This Row],[SKU]],5,2)&amp;IF(MID(Table1[[#This Row],[SKU]], 7,1) ="L", "L", "")</f>
        <v>01</v>
      </c>
      <c r="Q1195" s="2" t="str">
        <f>VLOOKUP(Table1[[#This Row],[Code Product Name]], ProductNameTable[], 3, FALSE)</f>
        <v>Neutral</v>
      </c>
      <c r="R1195" s="2" t="str">
        <f>VLOOKUP(Table1[[#This Row],[Code Product Print]], ProductPrintTable[], 3, FALSE)</f>
        <v>Neutral</v>
      </c>
      <c r="S1195" s="2"/>
    </row>
    <row r="1196" spans="1:19" ht="18" customHeight="1" x14ac:dyDescent="0.2">
      <c r="A1196" t="s">
        <v>1627</v>
      </c>
      <c r="B1196" t="b">
        <v>0</v>
      </c>
      <c r="C1196" t="b">
        <v>0</v>
      </c>
      <c r="D1196" t="s">
        <v>1628</v>
      </c>
      <c r="F1196">
        <v>10</v>
      </c>
      <c r="H1196" t="str">
        <f>VLOOKUP(Table1[[#This Row],[Code Product Line]],ProductLineTable[], 2,FALSE)</f>
        <v>Bibs</v>
      </c>
      <c r="I1196" t="str">
        <f>VLOOKUP(Table1[[#This Row],[Code Product Name]], ProductNameTable[], 2, FALSE)</f>
        <v>Bibs</v>
      </c>
      <c r="J1196" t="str">
        <f>VLOOKUP(Table1[[#This Row],[Code Product Print]], ProductPrintTable[], 2, FALSE)</f>
        <v>Blue</v>
      </c>
      <c r="K1196" s="2" t="str">
        <f>VLOOKUP(MID(Table1[[#This Row],[SKU]],5,2)&amp;IF(MID(Table1[[#This Row],[SKU]], 7,1) ="L", "L", ""), ProductSizeTable[], 2, FALSE)</f>
        <v>Small</v>
      </c>
      <c r="L1196" s="2" t="str">
        <f>IF(Table1[[#This Row],[Gender Product Name]] = "Neutral", Table1[[#This Row],[Gender Product Print]])</f>
        <v>Neutral</v>
      </c>
      <c r="M1196" s="2" t="str">
        <f>LEFT(Table1[[#This Row],[SKU]], 2)</f>
        <v>09</v>
      </c>
      <c r="N1196" s="2" t="str">
        <f>LEFT(Table1[[#This Row],[SKU]], 4)</f>
        <v>0901</v>
      </c>
      <c r="O1196" s="2" t="str">
        <f>MID(Table1[[#This Row],[SKU]],IF(MID(Table1[[#This Row],[SKU]], 7,1) ="L", 8, 7),2)</f>
        <v>BL</v>
      </c>
      <c r="P1196" s="2" t="str">
        <f>MID(Table1[[#This Row],[SKU]],5,2)&amp;IF(MID(Table1[[#This Row],[SKU]], 7,1) ="L", "L", "")</f>
        <v>01</v>
      </c>
      <c r="Q1196" s="2" t="str">
        <f>VLOOKUP(Table1[[#This Row],[Code Product Name]], ProductNameTable[], 3, FALSE)</f>
        <v>Neutral</v>
      </c>
      <c r="R1196" s="2" t="str">
        <f>VLOOKUP(Table1[[#This Row],[Code Product Print]], ProductPrintTable[], 3, FALSE)</f>
        <v>Neutral</v>
      </c>
      <c r="S1196" s="2"/>
    </row>
    <row r="1197" spans="1:19" ht="18" customHeight="1" x14ac:dyDescent="0.2">
      <c r="A1197" t="s">
        <v>1629</v>
      </c>
      <c r="B1197" t="b">
        <v>0</v>
      </c>
      <c r="C1197" t="b">
        <v>0</v>
      </c>
      <c r="D1197" t="s">
        <v>1630</v>
      </c>
      <c r="F1197">
        <v>10</v>
      </c>
      <c r="H1197" t="str">
        <f>VLOOKUP(Table1[[#This Row],[Code Product Line]],ProductLineTable[], 2,FALSE)</f>
        <v>Bibs</v>
      </c>
      <c r="I1197" t="str">
        <f>VLOOKUP(Table1[[#This Row],[Code Product Name]], ProductNameTable[], 2, FALSE)</f>
        <v>Bibs</v>
      </c>
      <c r="J1197" t="str">
        <f>VLOOKUP(Table1[[#This Row],[Code Product Print]], ProductPrintTable[], 2, FALSE)</f>
        <v>Blue</v>
      </c>
      <c r="K1197" s="2" t="str">
        <f>VLOOKUP(MID(Table1[[#This Row],[SKU]],5,2)&amp;IF(MID(Table1[[#This Row],[SKU]], 7,1) ="L", "L", ""), ProductSizeTable[], 2, FALSE)</f>
        <v>Small</v>
      </c>
      <c r="L1197" s="2" t="str">
        <f>IF(Table1[[#This Row],[Gender Product Name]] = "Neutral", Table1[[#This Row],[Gender Product Print]])</f>
        <v>Neutral</v>
      </c>
      <c r="M1197" s="2" t="str">
        <f>LEFT(Table1[[#This Row],[SKU]], 2)</f>
        <v>09</v>
      </c>
      <c r="N1197" s="2" t="str">
        <f>LEFT(Table1[[#This Row],[SKU]], 4)</f>
        <v>0901</v>
      </c>
      <c r="O1197" s="2" t="str">
        <f>MID(Table1[[#This Row],[SKU]],IF(MID(Table1[[#This Row],[SKU]], 7,1) ="L", 8, 7),2)</f>
        <v>BL</v>
      </c>
      <c r="P1197" s="2" t="str">
        <f>MID(Table1[[#This Row],[SKU]],5,2)&amp;IF(MID(Table1[[#This Row],[SKU]], 7,1) ="L", "L", "")</f>
        <v>01</v>
      </c>
      <c r="Q1197" s="2" t="str">
        <f>VLOOKUP(Table1[[#This Row],[Code Product Name]], ProductNameTable[], 3, FALSE)</f>
        <v>Neutral</v>
      </c>
      <c r="R1197" s="2" t="str">
        <f>VLOOKUP(Table1[[#This Row],[Code Product Print]], ProductPrintTable[], 3, FALSE)</f>
        <v>Neutral</v>
      </c>
      <c r="S1197" s="2"/>
    </row>
    <row r="1198" spans="1:19" ht="18" customHeight="1" x14ac:dyDescent="0.2">
      <c r="A1198" t="s">
        <v>1631</v>
      </c>
      <c r="B1198" t="b">
        <v>0</v>
      </c>
      <c r="C1198" t="b">
        <v>0</v>
      </c>
      <c r="D1198" t="s">
        <v>1632</v>
      </c>
      <c r="F1198">
        <v>10</v>
      </c>
      <c r="H1198" t="str">
        <f>VLOOKUP(Table1[[#This Row],[Code Product Line]],ProductLineTable[], 2,FALSE)</f>
        <v>Bibs</v>
      </c>
      <c r="I1198" t="str">
        <f>VLOOKUP(Table1[[#This Row],[Code Product Name]], ProductNameTable[], 2, FALSE)</f>
        <v>Bibs</v>
      </c>
      <c r="J1198" t="str">
        <f>VLOOKUP(Table1[[#This Row],[Code Product Print]], ProductPrintTable[], 2, FALSE)</f>
        <v>Blue</v>
      </c>
      <c r="K1198" s="2" t="str">
        <f>VLOOKUP(MID(Table1[[#This Row],[SKU]],5,2)&amp;IF(MID(Table1[[#This Row],[SKU]], 7,1) ="L", "L", ""), ProductSizeTable[], 2, FALSE)</f>
        <v>Small</v>
      </c>
      <c r="L1198" s="2" t="str">
        <f>IF(Table1[[#This Row],[Gender Product Name]] = "Neutral", Table1[[#This Row],[Gender Product Print]])</f>
        <v>Neutral</v>
      </c>
      <c r="M1198" s="2" t="str">
        <f>LEFT(Table1[[#This Row],[SKU]], 2)</f>
        <v>09</v>
      </c>
      <c r="N1198" s="2" t="str">
        <f>LEFT(Table1[[#This Row],[SKU]], 4)</f>
        <v>0901</v>
      </c>
      <c r="O1198" s="2" t="str">
        <f>MID(Table1[[#This Row],[SKU]],IF(MID(Table1[[#This Row],[SKU]], 7,1) ="L", 8, 7),2)</f>
        <v>BL</v>
      </c>
      <c r="P1198" s="2" t="str">
        <f>MID(Table1[[#This Row],[SKU]],5,2)&amp;IF(MID(Table1[[#This Row],[SKU]], 7,1) ="L", "L", "")</f>
        <v>01</v>
      </c>
      <c r="Q1198" s="2" t="str">
        <f>VLOOKUP(Table1[[#This Row],[Code Product Name]], ProductNameTable[], 3, FALSE)</f>
        <v>Neutral</v>
      </c>
      <c r="R1198" s="2" t="str">
        <f>VLOOKUP(Table1[[#This Row],[Code Product Print]], ProductPrintTable[], 3, FALSE)</f>
        <v>Neutral</v>
      </c>
      <c r="S1198" s="2"/>
    </row>
    <row r="1199" spans="1:19" ht="18" customHeight="1" x14ac:dyDescent="0.2">
      <c r="A1199" t="s">
        <v>1633</v>
      </c>
      <c r="B1199" t="b">
        <v>0</v>
      </c>
      <c r="C1199" t="b">
        <v>0</v>
      </c>
      <c r="D1199" t="s">
        <v>1634</v>
      </c>
      <c r="F1199">
        <v>10</v>
      </c>
      <c r="H1199" t="str">
        <f>VLOOKUP(Table1[[#This Row],[Code Product Line]],ProductLineTable[], 2,FALSE)</f>
        <v>Bibs</v>
      </c>
      <c r="I1199" t="str">
        <f>VLOOKUP(Table1[[#This Row],[Code Product Name]], ProductNameTable[], 2, FALSE)</f>
        <v>Bibs</v>
      </c>
      <c r="J1199" t="str">
        <f>VLOOKUP(Table1[[#This Row],[Code Product Print]], ProductPrintTable[], 2, FALSE)</f>
        <v>Blue</v>
      </c>
      <c r="K1199" s="2" t="str">
        <f>VLOOKUP(MID(Table1[[#This Row],[SKU]],5,2)&amp;IF(MID(Table1[[#This Row],[SKU]], 7,1) ="L", "L", ""), ProductSizeTable[], 2, FALSE)</f>
        <v>Small</v>
      </c>
      <c r="L1199" s="2" t="str">
        <f>IF(Table1[[#This Row],[Gender Product Name]] = "Neutral", Table1[[#This Row],[Gender Product Print]])</f>
        <v>Neutral</v>
      </c>
      <c r="M1199" s="2" t="str">
        <f>LEFT(Table1[[#This Row],[SKU]], 2)</f>
        <v>09</v>
      </c>
      <c r="N1199" s="2" t="str">
        <f>LEFT(Table1[[#This Row],[SKU]], 4)</f>
        <v>0901</v>
      </c>
      <c r="O1199" s="2" t="str">
        <f>MID(Table1[[#This Row],[SKU]],IF(MID(Table1[[#This Row],[SKU]], 7,1) ="L", 8, 7),2)</f>
        <v>BL</v>
      </c>
      <c r="P1199" s="2" t="str">
        <f>MID(Table1[[#This Row],[SKU]],5,2)&amp;IF(MID(Table1[[#This Row],[SKU]], 7,1) ="L", "L", "")</f>
        <v>01</v>
      </c>
      <c r="Q1199" s="2" t="str">
        <f>VLOOKUP(Table1[[#This Row],[Code Product Name]], ProductNameTable[], 3, FALSE)</f>
        <v>Neutral</v>
      </c>
      <c r="R1199" s="2" t="str">
        <f>VLOOKUP(Table1[[#This Row],[Code Product Print]], ProductPrintTable[], 3, FALSE)</f>
        <v>Neutral</v>
      </c>
      <c r="S1199" s="2"/>
    </row>
    <row r="1200" spans="1:19" ht="18" customHeight="1" x14ac:dyDescent="0.2">
      <c r="A1200" t="s">
        <v>1635</v>
      </c>
      <c r="B1200" t="b">
        <v>0</v>
      </c>
      <c r="C1200" t="b">
        <v>0</v>
      </c>
      <c r="D1200" t="s">
        <v>1636</v>
      </c>
      <c r="F1200">
        <v>10</v>
      </c>
      <c r="H1200" t="str">
        <f>VLOOKUP(Table1[[#This Row],[Code Product Line]],ProductLineTable[], 2,FALSE)</f>
        <v>Bibs</v>
      </c>
      <c r="I1200" t="str">
        <f>VLOOKUP(Table1[[#This Row],[Code Product Name]], ProductNameTable[], 2, FALSE)</f>
        <v>Bibs</v>
      </c>
      <c r="J1200" t="str">
        <f>VLOOKUP(Table1[[#This Row],[Code Product Print]], ProductPrintTable[], 2, FALSE)</f>
        <v>Blue</v>
      </c>
      <c r="K1200" s="2" t="str">
        <f>VLOOKUP(MID(Table1[[#This Row],[SKU]],5,2)&amp;IF(MID(Table1[[#This Row],[SKU]], 7,1) ="L", "L", ""), ProductSizeTable[], 2, FALSE)</f>
        <v>Small</v>
      </c>
      <c r="L1200" s="2" t="str">
        <f>IF(Table1[[#This Row],[Gender Product Name]] = "Neutral", Table1[[#This Row],[Gender Product Print]])</f>
        <v>Neutral</v>
      </c>
      <c r="M1200" s="2" t="str">
        <f>LEFT(Table1[[#This Row],[SKU]], 2)</f>
        <v>09</v>
      </c>
      <c r="N1200" s="2" t="str">
        <f>LEFT(Table1[[#This Row],[SKU]], 4)</f>
        <v>0901</v>
      </c>
      <c r="O1200" s="2" t="str">
        <f>MID(Table1[[#This Row],[SKU]],IF(MID(Table1[[#This Row],[SKU]], 7,1) ="L", 8, 7),2)</f>
        <v>BL</v>
      </c>
      <c r="P1200" s="2" t="str">
        <f>MID(Table1[[#This Row],[SKU]],5,2)&amp;IF(MID(Table1[[#This Row],[SKU]], 7,1) ="L", "L", "")</f>
        <v>01</v>
      </c>
      <c r="Q1200" s="2" t="str">
        <f>VLOOKUP(Table1[[#This Row],[Code Product Name]], ProductNameTable[], 3, FALSE)</f>
        <v>Neutral</v>
      </c>
      <c r="R1200" s="2" t="str">
        <f>VLOOKUP(Table1[[#This Row],[Code Product Print]], ProductPrintTable[], 3, FALSE)</f>
        <v>Neutral</v>
      </c>
      <c r="S1200" s="2"/>
    </row>
    <row r="1201" spans="1:19" ht="18" customHeight="1" x14ac:dyDescent="0.2">
      <c r="A1201" t="s">
        <v>1637</v>
      </c>
      <c r="B1201" t="b">
        <v>0</v>
      </c>
      <c r="C1201" t="b">
        <v>0</v>
      </c>
      <c r="D1201" t="s">
        <v>1638</v>
      </c>
      <c r="F1201">
        <v>10</v>
      </c>
      <c r="H1201" t="str">
        <f>VLOOKUP(Table1[[#This Row],[Code Product Line]],ProductLineTable[], 2,FALSE)</f>
        <v>Bibs</v>
      </c>
      <c r="I1201" t="str">
        <f>VLOOKUP(Table1[[#This Row],[Code Product Name]], ProductNameTable[], 2, FALSE)</f>
        <v>Bibs</v>
      </c>
      <c r="J1201" t="str">
        <f>VLOOKUP(Table1[[#This Row],[Code Product Print]], ProductPrintTable[], 2, FALSE)</f>
        <v>Blue</v>
      </c>
      <c r="K1201" s="2" t="str">
        <f>VLOOKUP(MID(Table1[[#This Row],[SKU]],5,2)&amp;IF(MID(Table1[[#This Row],[SKU]], 7,1) ="L", "L", ""), ProductSizeTable[], 2, FALSE)</f>
        <v>Small</v>
      </c>
      <c r="L1201" s="2" t="str">
        <f>IF(Table1[[#This Row],[Gender Product Name]] = "Neutral", Table1[[#This Row],[Gender Product Print]])</f>
        <v>Neutral</v>
      </c>
      <c r="M1201" s="2" t="str">
        <f>LEFT(Table1[[#This Row],[SKU]], 2)</f>
        <v>09</v>
      </c>
      <c r="N1201" s="2" t="str">
        <f>LEFT(Table1[[#This Row],[SKU]], 4)</f>
        <v>0901</v>
      </c>
      <c r="O1201" s="2" t="str">
        <f>MID(Table1[[#This Row],[SKU]],IF(MID(Table1[[#This Row],[SKU]], 7,1) ="L", 8, 7),2)</f>
        <v>BL</v>
      </c>
      <c r="P1201" s="2" t="str">
        <f>MID(Table1[[#This Row],[SKU]],5,2)&amp;IF(MID(Table1[[#This Row],[SKU]], 7,1) ="L", "L", "")</f>
        <v>01</v>
      </c>
      <c r="Q1201" s="2" t="str">
        <f>VLOOKUP(Table1[[#This Row],[Code Product Name]], ProductNameTable[], 3, FALSE)</f>
        <v>Neutral</v>
      </c>
      <c r="R1201" s="2" t="str">
        <f>VLOOKUP(Table1[[#This Row],[Code Product Print]], ProductPrintTable[], 3, FALSE)</f>
        <v>Neutral</v>
      </c>
      <c r="S1201" s="2"/>
    </row>
    <row r="1202" spans="1:19" ht="18" customHeight="1" x14ac:dyDescent="0.2">
      <c r="A1202" t="s">
        <v>1639</v>
      </c>
      <c r="B1202" t="b">
        <v>0</v>
      </c>
      <c r="C1202" t="b">
        <v>0</v>
      </c>
      <c r="D1202" t="s">
        <v>1640</v>
      </c>
      <c r="F1202">
        <v>10</v>
      </c>
      <c r="H1202" t="str">
        <f>VLOOKUP(Table1[[#This Row],[Code Product Line]],ProductLineTable[], 2,FALSE)</f>
        <v>Bibs</v>
      </c>
      <c r="I1202" t="str">
        <f>VLOOKUP(Table1[[#This Row],[Code Product Name]], ProductNameTable[], 2, FALSE)</f>
        <v>Bibs</v>
      </c>
      <c r="J1202" t="str">
        <f>VLOOKUP(Table1[[#This Row],[Code Product Print]], ProductPrintTable[], 2, FALSE)</f>
        <v>Blue</v>
      </c>
      <c r="K1202" s="2" t="str">
        <f>VLOOKUP(MID(Table1[[#This Row],[SKU]],5,2)&amp;IF(MID(Table1[[#This Row],[SKU]], 7,1) ="L", "L", ""), ProductSizeTable[], 2, FALSE)</f>
        <v>Small</v>
      </c>
      <c r="L1202" s="2" t="str">
        <f>IF(Table1[[#This Row],[Gender Product Name]] = "Neutral", Table1[[#This Row],[Gender Product Print]])</f>
        <v>Neutral</v>
      </c>
      <c r="M1202" s="2" t="str">
        <f>LEFT(Table1[[#This Row],[SKU]], 2)</f>
        <v>09</v>
      </c>
      <c r="N1202" s="2" t="str">
        <f>LEFT(Table1[[#This Row],[SKU]], 4)</f>
        <v>0901</v>
      </c>
      <c r="O1202" s="2" t="str">
        <f>MID(Table1[[#This Row],[SKU]],IF(MID(Table1[[#This Row],[SKU]], 7,1) ="L", 8, 7),2)</f>
        <v>BL</v>
      </c>
      <c r="P1202" s="2" t="str">
        <f>MID(Table1[[#This Row],[SKU]],5,2)&amp;IF(MID(Table1[[#This Row],[SKU]], 7,1) ="L", "L", "")</f>
        <v>01</v>
      </c>
      <c r="Q1202" s="2" t="str">
        <f>VLOOKUP(Table1[[#This Row],[Code Product Name]], ProductNameTable[], 3, FALSE)</f>
        <v>Neutral</v>
      </c>
      <c r="R1202" s="2" t="str">
        <f>VLOOKUP(Table1[[#This Row],[Code Product Print]], ProductPrintTable[], 3, FALSE)</f>
        <v>Neutral</v>
      </c>
      <c r="S1202" s="2"/>
    </row>
    <row r="1203" spans="1:19" ht="18" customHeight="1" x14ac:dyDescent="0.2">
      <c r="A1203" t="s">
        <v>1641</v>
      </c>
      <c r="B1203" t="b">
        <v>0</v>
      </c>
      <c r="C1203" t="b">
        <v>0</v>
      </c>
      <c r="D1203" t="s">
        <v>1642</v>
      </c>
      <c r="F1203">
        <v>10</v>
      </c>
      <c r="H1203" t="str">
        <f>VLOOKUP(Table1[[#This Row],[Code Product Line]],ProductLineTable[], 2,FALSE)</f>
        <v>Bibs</v>
      </c>
      <c r="I1203" t="str">
        <f>VLOOKUP(Table1[[#This Row],[Code Product Name]], ProductNameTable[], 2, FALSE)</f>
        <v>Bibs</v>
      </c>
      <c r="J1203" t="str">
        <f>VLOOKUP(Table1[[#This Row],[Code Product Print]], ProductPrintTable[], 2, FALSE)</f>
        <v>Blue</v>
      </c>
      <c r="K1203" s="2" t="str">
        <f>VLOOKUP(MID(Table1[[#This Row],[SKU]],5,2)&amp;IF(MID(Table1[[#This Row],[SKU]], 7,1) ="L", "L", ""), ProductSizeTable[], 2, FALSE)</f>
        <v>Small</v>
      </c>
      <c r="L1203" s="2" t="str">
        <f>IF(Table1[[#This Row],[Gender Product Name]] = "Neutral", Table1[[#This Row],[Gender Product Print]])</f>
        <v>Neutral</v>
      </c>
      <c r="M1203" s="2" t="str">
        <f>LEFT(Table1[[#This Row],[SKU]], 2)</f>
        <v>09</v>
      </c>
      <c r="N1203" s="2" t="str">
        <f>LEFT(Table1[[#This Row],[SKU]], 4)</f>
        <v>0901</v>
      </c>
      <c r="O1203" s="2" t="str">
        <f>MID(Table1[[#This Row],[SKU]],IF(MID(Table1[[#This Row],[SKU]], 7,1) ="L", 8, 7),2)</f>
        <v>BL</v>
      </c>
      <c r="P1203" s="2" t="str">
        <f>MID(Table1[[#This Row],[SKU]],5,2)&amp;IF(MID(Table1[[#This Row],[SKU]], 7,1) ="L", "L", "")</f>
        <v>01</v>
      </c>
      <c r="Q1203" s="2" t="str">
        <f>VLOOKUP(Table1[[#This Row],[Code Product Name]], ProductNameTable[], 3, FALSE)</f>
        <v>Neutral</v>
      </c>
      <c r="R1203" s="2" t="str">
        <f>VLOOKUP(Table1[[#This Row],[Code Product Print]], ProductPrintTable[], 3, FALSE)</f>
        <v>Neutral</v>
      </c>
      <c r="S1203" s="2"/>
    </row>
    <row r="1204" spans="1:19" ht="18" customHeight="1" x14ac:dyDescent="0.2">
      <c r="A1204" t="s">
        <v>1643</v>
      </c>
      <c r="B1204" t="b">
        <v>0</v>
      </c>
      <c r="C1204" t="b">
        <v>0</v>
      </c>
      <c r="D1204" t="s">
        <v>1644</v>
      </c>
      <c r="F1204">
        <v>10</v>
      </c>
      <c r="H1204" t="str">
        <f>VLOOKUP(Table1[[#This Row],[Code Product Line]],ProductLineTable[], 2,FALSE)</f>
        <v>Bibs</v>
      </c>
      <c r="I1204" t="str">
        <f>VLOOKUP(Table1[[#This Row],[Code Product Name]], ProductNameTable[], 2, FALSE)</f>
        <v>Bibs</v>
      </c>
      <c r="J1204" t="str">
        <f>VLOOKUP(Table1[[#This Row],[Code Product Print]], ProductPrintTable[], 2, FALSE)</f>
        <v>Blue</v>
      </c>
      <c r="K1204" s="2" t="str">
        <f>VLOOKUP(MID(Table1[[#This Row],[SKU]],5,2)&amp;IF(MID(Table1[[#This Row],[SKU]], 7,1) ="L", "L", ""), ProductSizeTable[], 2, FALSE)</f>
        <v>Small</v>
      </c>
      <c r="L1204" s="2" t="str">
        <f>IF(Table1[[#This Row],[Gender Product Name]] = "Neutral", Table1[[#This Row],[Gender Product Print]])</f>
        <v>Neutral</v>
      </c>
      <c r="M1204" s="2" t="str">
        <f>LEFT(Table1[[#This Row],[SKU]], 2)</f>
        <v>09</v>
      </c>
      <c r="N1204" s="2" t="str">
        <f>LEFT(Table1[[#This Row],[SKU]], 4)</f>
        <v>0901</v>
      </c>
      <c r="O1204" s="2" t="str">
        <f>MID(Table1[[#This Row],[SKU]],IF(MID(Table1[[#This Row],[SKU]], 7,1) ="L", 8, 7),2)</f>
        <v>BL</v>
      </c>
      <c r="P1204" s="2" t="str">
        <f>MID(Table1[[#This Row],[SKU]],5,2)&amp;IF(MID(Table1[[#This Row],[SKU]], 7,1) ="L", "L", "")</f>
        <v>01</v>
      </c>
      <c r="Q1204" s="2" t="str">
        <f>VLOOKUP(Table1[[#This Row],[Code Product Name]], ProductNameTable[], 3, FALSE)</f>
        <v>Neutral</v>
      </c>
      <c r="R1204" s="2" t="str">
        <f>VLOOKUP(Table1[[#This Row],[Code Product Print]], ProductPrintTable[], 3, FALSE)</f>
        <v>Neutral</v>
      </c>
      <c r="S1204" s="2"/>
    </row>
    <row r="1205" spans="1:19" ht="18" customHeight="1" x14ac:dyDescent="0.2">
      <c r="A1205" t="s">
        <v>1645</v>
      </c>
      <c r="B1205" t="b">
        <v>0</v>
      </c>
      <c r="C1205" t="b">
        <v>0</v>
      </c>
      <c r="D1205" t="s">
        <v>1646</v>
      </c>
      <c r="F1205">
        <v>10</v>
      </c>
      <c r="H1205" t="str">
        <f>VLOOKUP(Table1[[#This Row],[Code Product Line]],ProductLineTable[], 2,FALSE)</f>
        <v>Bibs</v>
      </c>
      <c r="I1205" t="str">
        <f>VLOOKUP(Table1[[#This Row],[Code Product Name]], ProductNameTable[], 2, FALSE)</f>
        <v>Bibs</v>
      </c>
      <c r="J1205" t="str">
        <f>VLOOKUP(Table1[[#This Row],[Code Product Print]], ProductPrintTable[], 2, FALSE)</f>
        <v>Blue</v>
      </c>
      <c r="K1205" s="2" t="str">
        <f>VLOOKUP(MID(Table1[[#This Row],[SKU]],5,2)&amp;IF(MID(Table1[[#This Row],[SKU]], 7,1) ="L", "L", ""), ProductSizeTable[], 2, FALSE)</f>
        <v>Small</v>
      </c>
      <c r="L1205" s="2" t="str">
        <f>IF(Table1[[#This Row],[Gender Product Name]] = "Neutral", Table1[[#This Row],[Gender Product Print]])</f>
        <v>Neutral</v>
      </c>
      <c r="M1205" s="2" t="str">
        <f>LEFT(Table1[[#This Row],[SKU]], 2)</f>
        <v>09</v>
      </c>
      <c r="N1205" s="2" t="str">
        <f>LEFT(Table1[[#This Row],[SKU]], 4)</f>
        <v>0901</v>
      </c>
      <c r="O1205" s="2" t="str">
        <f>MID(Table1[[#This Row],[SKU]],IF(MID(Table1[[#This Row],[SKU]], 7,1) ="L", 8, 7),2)</f>
        <v>BL</v>
      </c>
      <c r="P1205" s="2" t="str">
        <f>MID(Table1[[#This Row],[SKU]],5,2)&amp;IF(MID(Table1[[#This Row],[SKU]], 7,1) ="L", "L", "")</f>
        <v>01</v>
      </c>
      <c r="Q1205" s="2" t="str">
        <f>VLOOKUP(Table1[[#This Row],[Code Product Name]], ProductNameTable[], 3, FALSE)</f>
        <v>Neutral</v>
      </c>
      <c r="R1205" s="2" t="str">
        <f>VLOOKUP(Table1[[#This Row],[Code Product Print]], ProductPrintTable[], 3, FALSE)</f>
        <v>Neutral</v>
      </c>
      <c r="S1205" s="2"/>
    </row>
    <row r="1206" spans="1:19" ht="18" customHeight="1" x14ac:dyDescent="0.2">
      <c r="A1206" t="s">
        <v>1647</v>
      </c>
      <c r="B1206" t="b">
        <v>0</v>
      </c>
      <c r="C1206" t="b">
        <v>0</v>
      </c>
      <c r="D1206" t="s">
        <v>1648</v>
      </c>
      <c r="F1206">
        <v>10</v>
      </c>
      <c r="H1206" t="str">
        <f>VLOOKUP(Table1[[#This Row],[Code Product Line]],ProductLineTable[], 2,FALSE)</f>
        <v>Bibs</v>
      </c>
      <c r="I1206" t="str">
        <f>VLOOKUP(Table1[[#This Row],[Code Product Name]], ProductNameTable[], 2, FALSE)</f>
        <v>Bibs</v>
      </c>
      <c r="J1206" t="str">
        <f>VLOOKUP(Table1[[#This Row],[Code Product Print]], ProductPrintTable[], 2, FALSE)</f>
        <v>Blue</v>
      </c>
      <c r="K1206" s="2" t="str">
        <f>VLOOKUP(MID(Table1[[#This Row],[SKU]],5,2)&amp;IF(MID(Table1[[#This Row],[SKU]], 7,1) ="L", "L", ""), ProductSizeTable[], 2, FALSE)</f>
        <v>Small</v>
      </c>
      <c r="L1206" s="2" t="str">
        <f>IF(Table1[[#This Row],[Gender Product Name]] = "Neutral", Table1[[#This Row],[Gender Product Print]])</f>
        <v>Neutral</v>
      </c>
      <c r="M1206" s="2" t="str">
        <f>LEFT(Table1[[#This Row],[SKU]], 2)</f>
        <v>09</v>
      </c>
      <c r="N1206" s="2" t="str">
        <f>LEFT(Table1[[#This Row],[SKU]], 4)</f>
        <v>0901</v>
      </c>
      <c r="O1206" s="2" t="str">
        <f>MID(Table1[[#This Row],[SKU]],IF(MID(Table1[[#This Row],[SKU]], 7,1) ="L", 8, 7),2)</f>
        <v>BL</v>
      </c>
      <c r="P1206" s="2" t="str">
        <f>MID(Table1[[#This Row],[SKU]],5,2)&amp;IF(MID(Table1[[#This Row],[SKU]], 7,1) ="L", "L", "")</f>
        <v>01</v>
      </c>
      <c r="Q1206" s="2" t="str">
        <f>VLOOKUP(Table1[[#This Row],[Code Product Name]], ProductNameTable[], 3, FALSE)</f>
        <v>Neutral</v>
      </c>
      <c r="R1206" s="2" t="str">
        <f>VLOOKUP(Table1[[#This Row],[Code Product Print]], ProductPrintTable[], 3, FALSE)</f>
        <v>Neutral</v>
      </c>
      <c r="S1206" s="2"/>
    </row>
    <row r="1207" spans="1:19" ht="18" customHeight="1" x14ac:dyDescent="0.2">
      <c r="A1207" t="s">
        <v>1649</v>
      </c>
      <c r="B1207" t="b">
        <v>0</v>
      </c>
      <c r="C1207" t="b">
        <v>0</v>
      </c>
      <c r="D1207" t="s">
        <v>1650</v>
      </c>
      <c r="F1207">
        <v>10</v>
      </c>
      <c r="H1207" t="str">
        <f>VLOOKUP(Table1[[#This Row],[Code Product Line]],ProductLineTable[], 2,FALSE)</f>
        <v>Bibs</v>
      </c>
      <c r="I1207" t="str">
        <f>VLOOKUP(Table1[[#This Row],[Code Product Name]], ProductNameTable[], 2, FALSE)</f>
        <v>Bibs</v>
      </c>
      <c r="J1207" t="str">
        <f>VLOOKUP(Table1[[#This Row],[Code Product Print]], ProductPrintTable[], 2, FALSE)</f>
        <v>Blue</v>
      </c>
      <c r="K1207" s="2" t="str">
        <f>VLOOKUP(MID(Table1[[#This Row],[SKU]],5,2)&amp;IF(MID(Table1[[#This Row],[SKU]], 7,1) ="L", "L", ""), ProductSizeTable[], 2, FALSE)</f>
        <v>Small</v>
      </c>
      <c r="L1207" s="2" t="str">
        <f>IF(Table1[[#This Row],[Gender Product Name]] = "Neutral", Table1[[#This Row],[Gender Product Print]])</f>
        <v>Neutral</v>
      </c>
      <c r="M1207" s="2" t="str">
        <f>LEFT(Table1[[#This Row],[SKU]], 2)</f>
        <v>09</v>
      </c>
      <c r="N1207" s="2" t="str">
        <f>LEFT(Table1[[#This Row],[SKU]], 4)</f>
        <v>0901</v>
      </c>
      <c r="O1207" s="2" t="str">
        <f>MID(Table1[[#This Row],[SKU]],IF(MID(Table1[[#This Row],[SKU]], 7,1) ="L", 8, 7),2)</f>
        <v>BL</v>
      </c>
      <c r="P1207" s="2" t="str">
        <f>MID(Table1[[#This Row],[SKU]],5,2)&amp;IF(MID(Table1[[#This Row],[SKU]], 7,1) ="L", "L", "")</f>
        <v>01</v>
      </c>
      <c r="Q1207" s="2" t="str">
        <f>VLOOKUP(Table1[[#This Row],[Code Product Name]], ProductNameTable[], 3, FALSE)</f>
        <v>Neutral</v>
      </c>
      <c r="R1207" s="2" t="str">
        <f>VLOOKUP(Table1[[#This Row],[Code Product Print]], ProductPrintTable[], 3, FALSE)</f>
        <v>Neutral</v>
      </c>
      <c r="S1207" s="2"/>
    </row>
    <row r="1208" spans="1:19" ht="18" customHeight="1" x14ac:dyDescent="0.2">
      <c r="A1208" t="s">
        <v>1651</v>
      </c>
      <c r="B1208" t="b">
        <v>0</v>
      </c>
      <c r="C1208" t="b">
        <v>0</v>
      </c>
      <c r="D1208" t="s">
        <v>1652</v>
      </c>
      <c r="F1208">
        <v>10</v>
      </c>
      <c r="H1208" t="str">
        <f>VLOOKUP(Table1[[#This Row],[Code Product Line]],ProductLineTable[], 2,FALSE)</f>
        <v>Bibs</v>
      </c>
      <c r="I1208" t="str">
        <f>VLOOKUP(Table1[[#This Row],[Code Product Name]], ProductNameTable[], 2, FALSE)</f>
        <v>Bibs</v>
      </c>
      <c r="J1208" t="str">
        <f>VLOOKUP(Table1[[#This Row],[Code Product Print]], ProductPrintTable[], 2, FALSE)</f>
        <v>Blue</v>
      </c>
      <c r="K1208" s="2" t="str">
        <f>VLOOKUP(MID(Table1[[#This Row],[SKU]],5,2)&amp;IF(MID(Table1[[#This Row],[SKU]], 7,1) ="L", "L", ""), ProductSizeTable[], 2, FALSE)</f>
        <v>Small</v>
      </c>
      <c r="L1208" s="2" t="str">
        <f>IF(Table1[[#This Row],[Gender Product Name]] = "Neutral", Table1[[#This Row],[Gender Product Print]])</f>
        <v>Neutral</v>
      </c>
      <c r="M1208" s="2" t="str">
        <f>LEFT(Table1[[#This Row],[SKU]], 2)</f>
        <v>09</v>
      </c>
      <c r="N1208" s="2" t="str">
        <f>LEFT(Table1[[#This Row],[SKU]], 4)</f>
        <v>0901</v>
      </c>
      <c r="O1208" s="2" t="str">
        <f>MID(Table1[[#This Row],[SKU]],IF(MID(Table1[[#This Row],[SKU]], 7,1) ="L", 8, 7),2)</f>
        <v>BL</v>
      </c>
      <c r="P1208" s="2" t="str">
        <f>MID(Table1[[#This Row],[SKU]],5,2)&amp;IF(MID(Table1[[#This Row],[SKU]], 7,1) ="L", "L", "")</f>
        <v>01</v>
      </c>
      <c r="Q1208" s="2" t="str">
        <f>VLOOKUP(Table1[[#This Row],[Code Product Name]], ProductNameTable[], 3, FALSE)</f>
        <v>Neutral</v>
      </c>
      <c r="R1208" s="2" t="str">
        <f>VLOOKUP(Table1[[#This Row],[Code Product Print]], ProductPrintTable[], 3, FALSE)</f>
        <v>Neutral</v>
      </c>
      <c r="S1208" s="2"/>
    </row>
    <row r="1209" spans="1:19" ht="18" customHeight="1" x14ac:dyDescent="0.2">
      <c r="A1209" t="s">
        <v>1653</v>
      </c>
      <c r="B1209" t="b">
        <v>0</v>
      </c>
      <c r="C1209" t="b">
        <v>0</v>
      </c>
      <c r="D1209" t="s">
        <v>1654</v>
      </c>
      <c r="F1209">
        <v>10</v>
      </c>
      <c r="H1209" t="str">
        <f>VLOOKUP(Table1[[#This Row],[Code Product Line]],ProductLineTable[], 2,FALSE)</f>
        <v>Bibs</v>
      </c>
      <c r="I1209" t="str">
        <f>VLOOKUP(Table1[[#This Row],[Code Product Name]], ProductNameTable[], 2, FALSE)</f>
        <v>Bibs</v>
      </c>
      <c r="J1209" t="str">
        <f>VLOOKUP(Table1[[#This Row],[Code Product Print]], ProductPrintTable[], 2, FALSE)</f>
        <v>Blue</v>
      </c>
      <c r="K1209" s="2" t="str">
        <f>VLOOKUP(MID(Table1[[#This Row],[SKU]],5,2)&amp;IF(MID(Table1[[#This Row],[SKU]], 7,1) ="L", "L", ""), ProductSizeTable[], 2, FALSE)</f>
        <v>Small</v>
      </c>
      <c r="L1209" s="2" t="str">
        <f>IF(Table1[[#This Row],[Gender Product Name]] = "Neutral", Table1[[#This Row],[Gender Product Print]])</f>
        <v>Neutral</v>
      </c>
      <c r="M1209" s="2" t="str">
        <f>LEFT(Table1[[#This Row],[SKU]], 2)</f>
        <v>09</v>
      </c>
      <c r="N1209" s="2" t="str">
        <f>LEFT(Table1[[#This Row],[SKU]], 4)</f>
        <v>0901</v>
      </c>
      <c r="O1209" s="2" t="str">
        <f>MID(Table1[[#This Row],[SKU]],IF(MID(Table1[[#This Row],[SKU]], 7,1) ="L", 8, 7),2)</f>
        <v>BL</v>
      </c>
      <c r="P1209" s="2" t="str">
        <f>MID(Table1[[#This Row],[SKU]],5,2)&amp;IF(MID(Table1[[#This Row],[SKU]], 7,1) ="L", "L", "")</f>
        <v>01</v>
      </c>
      <c r="Q1209" s="2" t="str">
        <f>VLOOKUP(Table1[[#This Row],[Code Product Name]], ProductNameTable[], 3, FALSE)</f>
        <v>Neutral</v>
      </c>
      <c r="R1209" s="2" t="str">
        <f>VLOOKUP(Table1[[#This Row],[Code Product Print]], ProductPrintTable[], 3, FALSE)</f>
        <v>Neutral</v>
      </c>
      <c r="S1209" s="2"/>
    </row>
    <row r="1210" spans="1:19" ht="18" customHeight="1" x14ac:dyDescent="0.2">
      <c r="A1210" t="s">
        <v>1655</v>
      </c>
      <c r="B1210" t="b">
        <v>0</v>
      </c>
      <c r="C1210" t="b">
        <v>0</v>
      </c>
      <c r="D1210" t="s">
        <v>1656</v>
      </c>
      <c r="F1210">
        <v>10</v>
      </c>
      <c r="H1210" t="str">
        <f>VLOOKUP(Table1[[#This Row],[Code Product Line]],ProductLineTable[], 2,FALSE)</f>
        <v>Bibs</v>
      </c>
      <c r="I1210" t="str">
        <f>VLOOKUP(Table1[[#This Row],[Code Product Name]], ProductNameTable[], 2, FALSE)</f>
        <v>Bibs</v>
      </c>
      <c r="J1210" t="str">
        <f>VLOOKUP(Table1[[#This Row],[Code Product Print]], ProductPrintTable[], 2, FALSE)</f>
        <v>Blue</v>
      </c>
      <c r="K1210" s="2" t="str">
        <f>VLOOKUP(MID(Table1[[#This Row],[SKU]],5,2)&amp;IF(MID(Table1[[#This Row],[SKU]], 7,1) ="L", "L", ""), ProductSizeTable[], 2, FALSE)</f>
        <v>Small</v>
      </c>
      <c r="L1210" s="2" t="str">
        <f>IF(Table1[[#This Row],[Gender Product Name]] = "Neutral", Table1[[#This Row],[Gender Product Print]])</f>
        <v>Neutral</v>
      </c>
      <c r="M1210" s="2" t="str">
        <f>LEFT(Table1[[#This Row],[SKU]], 2)</f>
        <v>09</v>
      </c>
      <c r="N1210" s="2" t="str">
        <f>LEFT(Table1[[#This Row],[SKU]], 4)</f>
        <v>0901</v>
      </c>
      <c r="O1210" s="2" t="str">
        <f>MID(Table1[[#This Row],[SKU]],IF(MID(Table1[[#This Row],[SKU]], 7,1) ="L", 8, 7),2)</f>
        <v>BL</v>
      </c>
      <c r="P1210" s="2" t="str">
        <f>MID(Table1[[#This Row],[SKU]],5,2)&amp;IF(MID(Table1[[#This Row],[SKU]], 7,1) ="L", "L", "")</f>
        <v>01</v>
      </c>
      <c r="Q1210" s="2" t="str">
        <f>VLOOKUP(Table1[[#This Row],[Code Product Name]], ProductNameTable[], 3, FALSE)</f>
        <v>Neutral</v>
      </c>
      <c r="R1210" s="2" t="str">
        <f>VLOOKUP(Table1[[#This Row],[Code Product Print]], ProductPrintTable[], 3, FALSE)</f>
        <v>Neutral</v>
      </c>
      <c r="S1210" s="2"/>
    </row>
    <row r="1211" spans="1:19" ht="18" customHeight="1" x14ac:dyDescent="0.2">
      <c r="A1211" t="s">
        <v>1657</v>
      </c>
      <c r="B1211" t="b">
        <v>0</v>
      </c>
      <c r="C1211" t="b">
        <v>0</v>
      </c>
      <c r="D1211" t="s">
        <v>1658</v>
      </c>
      <c r="F1211">
        <v>10</v>
      </c>
      <c r="H1211" t="str">
        <f>VLOOKUP(Table1[[#This Row],[Code Product Line]],ProductLineTable[], 2,FALSE)</f>
        <v>Bibs</v>
      </c>
      <c r="I1211" t="str">
        <f>VLOOKUP(Table1[[#This Row],[Code Product Name]], ProductNameTable[], 2, FALSE)</f>
        <v>Bibs</v>
      </c>
      <c r="J1211" t="str">
        <f>VLOOKUP(Table1[[#This Row],[Code Product Print]], ProductPrintTable[], 2, FALSE)</f>
        <v>Blue</v>
      </c>
      <c r="K1211" s="2" t="str">
        <f>VLOOKUP(MID(Table1[[#This Row],[SKU]],5,2)&amp;IF(MID(Table1[[#This Row],[SKU]], 7,1) ="L", "L", ""), ProductSizeTable[], 2, FALSE)</f>
        <v>Small</v>
      </c>
      <c r="L1211" s="2" t="str">
        <f>IF(Table1[[#This Row],[Gender Product Name]] = "Neutral", Table1[[#This Row],[Gender Product Print]])</f>
        <v>Neutral</v>
      </c>
      <c r="M1211" s="2" t="str">
        <f>LEFT(Table1[[#This Row],[SKU]], 2)</f>
        <v>09</v>
      </c>
      <c r="N1211" s="2" t="str">
        <f>LEFT(Table1[[#This Row],[SKU]], 4)</f>
        <v>0901</v>
      </c>
      <c r="O1211" s="2" t="str">
        <f>MID(Table1[[#This Row],[SKU]],IF(MID(Table1[[#This Row],[SKU]], 7,1) ="L", 8, 7),2)</f>
        <v>BL</v>
      </c>
      <c r="P1211" s="2" t="str">
        <f>MID(Table1[[#This Row],[SKU]],5,2)&amp;IF(MID(Table1[[#This Row],[SKU]], 7,1) ="L", "L", "")</f>
        <v>01</v>
      </c>
      <c r="Q1211" s="2" t="str">
        <f>VLOOKUP(Table1[[#This Row],[Code Product Name]], ProductNameTable[], 3, FALSE)</f>
        <v>Neutral</v>
      </c>
      <c r="R1211" s="2" t="str">
        <f>VLOOKUP(Table1[[#This Row],[Code Product Print]], ProductPrintTable[], 3, FALSE)</f>
        <v>Neutral</v>
      </c>
      <c r="S1211" s="2"/>
    </row>
    <row r="1212" spans="1:19" ht="18" customHeight="1" x14ac:dyDescent="0.2">
      <c r="A1212" t="s">
        <v>1659</v>
      </c>
      <c r="B1212" t="b">
        <v>0</v>
      </c>
      <c r="C1212" t="b">
        <v>0</v>
      </c>
      <c r="D1212" t="s">
        <v>1660</v>
      </c>
      <c r="F1212">
        <v>10</v>
      </c>
      <c r="H1212" t="str">
        <f>VLOOKUP(Table1[[#This Row],[Code Product Line]],ProductLineTable[], 2,FALSE)</f>
        <v>Bibs</v>
      </c>
      <c r="I1212" t="str">
        <f>VLOOKUP(Table1[[#This Row],[Code Product Name]], ProductNameTable[], 2, FALSE)</f>
        <v>Bibs</v>
      </c>
      <c r="J1212" t="str">
        <f>VLOOKUP(Table1[[#This Row],[Code Product Print]], ProductPrintTable[], 2, FALSE)</f>
        <v>Blue</v>
      </c>
      <c r="K1212" s="2" t="str">
        <f>VLOOKUP(MID(Table1[[#This Row],[SKU]],5,2)&amp;IF(MID(Table1[[#This Row],[SKU]], 7,1) ="L", "L", ""), ProductSizeTable[], 2, FALSE)</f>
        <v>Small</v>
      </c>
      <c r="L1212" s="2" t="str">
        <f>IF(Table1[[#This Row],[Gender Product Name]] = "Neutral", Table1[[#This Row],[Gender Product Print]])</f>
        <v>Neutral</v>
      </c>
      <c r="M1212" s="2" t="str">
        <f>LEFT(Table1[[#This Row],[SKU]], 2)</f>
        <v>09</v>
      </c>
      <c r="N1212" s="2" t="str">
        <f>LEFT(Table1[[#This Row],[SKU]], 4)</f>
        <v>0901</v>
      </c>
      <c r="O1212" s="2" t="str">
        <f>MID(Table1[[#This Row],[SKU]],IF(MID(Table1[[#This Row],[SKU]], 7,1) ="L", 8, 7),2)</f>
        <v>BL</v>
      </c>
      <c r="P1212" s="2" t="str">
        <f>MID(Table1[[#This Row],[SKU]],5,2)&amp;IF(MID(Table1[[#This Row],[SKU]], 7,1) ="L", "L", "")</f>
        <v>01</v>
      </c>
      <c r="Q1212" s="2" t="str">
        <f>VLOOKUP(Table1[[#This Row],[Code Product Name]], ProductNameTable[], 3, FALSE)</f>
        <v>Neutral</v>
      </c>
      <c r="R1212" s="2" t="str">
        <f>VLOOKUP(Table1[[#This Row],[Code Product Print]], ProductPrintTable[], 3, FALSE)</f>
        <v>Neutral</v>
      </c>
      <c r="S1212" s="2"/>
    </row>
    <row r="1213" spans="1:19" ht="18" customHeight="1" x14ac:dyDescent="0.2">
      <c r="A1213" t="s">
        <v>1661</v>
      </c>
      <c r="B1213" t="b">
        <v>0</v>
      </c>
      <c r="C1213" t="b">
        <v>0</v>
      </c>
      <c r="D1213" t="s">
        <v>1662</v>
      </c>
      <c r="F1213">
        <v>10</v>
      </c>
      <c r="H1213" t="str">
        <f>VLOOKUP(Table1[[#This Row],[Code Product Line]],ProductLineTable[], 2,FALSE)</f>
        <v>Bibs</v>
      </c>
      <c r="I1213" t="str">
        <f>VLOOKUP(Table1[[#This Row],[Code Product Name]], ProductNameTable[], 2, FALSE)</f>
        <v>Bibs</v>
      </c>
      <c r="J1213" t="str">
        <f>VLOOKUP(Table1[[#This Row],[Code Product Print]], ProductPrintTable[], 2, FALSE)</f>
        <v>Blue</v>
      </c>
      <c r="K1213" s="2" t="str">
        <f>VLOOKUP(MID(Table1[[#This Row],[SKU]],5,2)&amp;IF(MID(Table1[[#This Row],[SKU]], 7,1) ="L", "L", ""), ProductSizeTable[], 2, FALSE)</f>
        <v>Small</v>
      </c>
      <c r="L1213" s="2" t="str">
        <f>IF(Table1[[#This Row],[Gender Product Name]] = "Neutral", Table1[[#This Row],[Gender Product Print]])</f>
        <v>Neutral</v>
      </c>
      <c r="M1213" s="2" t="str">
        <f>LEFT(Table1[[#This Row],[SKU]], 2)</f>
        <v>09</v>
      </c>
      <c r="N1213" s="2" t="str">
        <f>LEFT(Table1[[#This Row],[SKU]], 4)</f>
        <v>0901</v>
      </c>
      <c r="O1213" s="2" t="str">
        <f>MID(Table1[[#This Row],[SKU]],IF(MID(Table1[[#This Row],[SKU]], 7,1) ="L", 8, 7),2)</f>
        <v>BL</v>
      </c>
      <c r="P1213" s="2" t="str">
        <f>MID(Table1[[#This Row],[SKU]],5,2)&amp;IF(MID(Table1[[#This Row],[SKU]], 7,1) ="L", "L", "")</f>
        <v>01</v>
      </c>
      <c r="Q1213" s="2" t="str">
        <f>VLOOKUP(Table1[[#This Row],[Code Product Name]], ProductNameTable[], 3, FALSE)</f>
        <v>Neutral</v>
      </c>
      <c r="R1213" s="2" t="str">
        <f>VLOOKUP(Table1[[#This Row],[Code Product Print]], ProductPrintTable[], 3, FALSE)</f>
        <v>Neutral</v>
      </c>
      <c r="S1213" s="2"/>
    </row>
    <row r="1214" spans="1:19" ht="18" customHeight="1" x14ac:dyDescent="0.2">
      <c r="A1214" t="s">
        <v>1663</v>
      </c>
      <c r="B1214" t="b">
        <v>0</v>
      </c>
      <c r="C1214" t="b">
        <v>0</v>
      </c>
      <c r="D1214" t="s">
        <v>1664</v>
      </c>
      <c r="F1214">
        <v>10</v>
      </c>
      <c r="H1214" t="str">
        <f>VLOOKUP(Table1[[#This Row],[Code Product Line]],ProductLineTable[], 2,FALSE)</f>
        <v>Bibs</v>
      </c>
      <c r="I1214" t="str">
        <f>VLOOKUP(Table1[[#This Row],[Code Product Name]], ProductNameTable[], 2, FALSE)</f>
        <v>Bibs</v>
      </c>
      <c r="J1214" t="str">
        <f>VLOOKUP(Table1[[#This Row],[Code Product Print]], ProductPrintTable[], 2, FALSE)</f>
        <v>Blue</v>
      </c>
      <c r="K1214" s="2" t="str">
        <f>VLOOKUP(MID(Table1[[#This Row],[SKU]],5,2)&amp;IF(MID(Table1[[#This Row],[SKU]], 7,1) ="L", "L", ""), ProductSizeTable[], 2, FALSE)</f>
        <v>Small</v>
      </c>
      <c r="L1214" s="2" t="str">
        <f>IF(Table1[[#This Row],[Gender Product Name]] = "Neutral", Table1[[#This Row],[Gender Product Print]])</f>
        <v>Neutral</v>
      </c>
      <c r="M1214" s="2" t="str">
        <f>LEFT(Table1[[#This Row],[SKU]], 2)</f>
        <v>09</v>
      </c>
      <c r="N1214" s="2" t="str">
        <f>LEFT(Table1[[#This Row],[SKU]], 4)</f>
        <v>0901</v>
      </c>
      <c r="O1214" s="2" t="str">
        <f>MID(Table1[[#This Row],[SKU]],IF(MID(Table1[[#This Row],[SKU]], 7,1) ="L", 8, 7),2)</f>
        <v>BL</v>
      </c>
      <c r="P1214" s="2" t="str">
        <f>MID(Table1[[#This Row],[SKU]],5,2)&amp;IF(MID(Table1[[#This Row],[SKU]], 7,1) ="L", "L", "")</f>
        <v>01</v>
      </c>
      <c r="Q1214" s="2" t="str">
        <f>VLOOKUP(Table1[[#This Row],[Code Product Name]], ProductNameTable[], 3, FALSE)</f>
        <v>Neutral</v>
      </c>
      <c r="R1214" s="2" t="str">
        <f>VLOOKUP(Table1[[#This Row],[Code Product Print]], ProductPrintTable[], 3, FALSE)</f>
        <v>Neutral</v>
      </c>
      <c r="S1214" s="2"/>
    </row>
    <row r="1215" spans="1:19" ht="18" customHeight="1" x14ac:dyDescent="0.2">
      <c r="A1215" t="s">
        <v>1665</v>
      </c>
      <c r="B1215" t="b">
        <v>0</v>
      </c>
      <c r="C1215" t="b">
        <v>0</v>
      </c>
      <c r="D1215" t="s">
        <v>1666</v>
      </c>
      <c r="F1215">
        <v>10</v>
      </c>
      <c r="H1215" t="str">
        <f>VLOOKUP(Table1[[#This Row],[Code Product Line]],ProductLineTable[], 2,FALSE)</f>
        <v>Bibs</v>
      </c>
      <c r="I1215" t="str">
        <f>VLOOKUP(Table1[[#This Row],[Code Product Name]], ProductNameTable[], 2, FALSE)</f>
        <v>Bibs</v>
      </c>
      <c r="J1215" t="str">
        <f>VLOOKUP(Table1[[#This Row],[Code Product Print]], ProductPrintTable[], 2, FALSE)</f>
        <v>Blue</v>
      </c>
      <c r="K1215" s="2" t="str">
        <f>VLOOKUP(MID(Table1[[#This Row],[SKU]],5,2)&amp;IF(MID(Table1[[#This Row],[SKU]], 7,1) ="L", "L", ""), ProductSizeTable[], 2, FALSE)</f>
        <v>Small</v>
      </c>
      <c r="L1215" s="2" t="str">
        <f>IF(Table1[[#This Row],[Gender Product Name]] = "Neutral", Table1[[#This Row],[Gender Product Print]])</f>
        <v>Neutral</v>
      </c>
      <c r="M1215" s="2" t="str">
        <f>LEFT(Table1[[#This Row],[SKU]], 2)</f>
        <v>09</v>
      </c>
      <c r="N1215" s="2" t="str">
        <f>LEFT(Table1[[#This Row],[SKU]], 4)</f>
        <v>0901</v>
      </c>
      <c r="O1215" s="2" t="str">
        <f>MID(Table1[[#This Row],[SKU]],IF(MID(Table1[[#This Row],[SKU]], 7,1) ="L", 8, 7),2)</f>
        <v>BL</v>
      </c>
      <c r="P1215" s="2" t="str">
        <f>MID(Table1[[#This Row],[SKU]],5,2)&amp;IF(MID(Table1[[#This Row],[SKU]], 7,1) ="L", "L", "")</f>
        <v>01</v>
      </c>
      <c r="Q1215" s="2" t="str">
        <f>VLOOKUP(Table1[[#This Row],[Code Product Name]], ProductNameTable[], 3, FALSE)</f>
        <v>Neutral</v>
      </c>
      <c r="R1215" s="2" t="str">
        <f>VLOOKUP(Table1[[#This Row],[Code Product Print]], ProductPrintTable[], 3, FALSE)</f>
        <v>Neutral</v>
      </c>
      <c r="S1215" s="2"/>
    </row>
    <row r="1216" spans="1:19" ht="18" customHeight="1" x14ac:dyDescent="0.2">
      <c r="A1216" t="s">
        <v>1667</v>
      </c>
      <c r="B1216" t="b">
        <v>0</v>
      </c>
      <c r="C1216" t="b">
        <v>0</v>
      </c>
      <c r="D1216" t="s">
        <v>1668</v>
      </c>
      <c r="F1216">
        <v>10</v>
      </c>
      <c r="H1216" t="str">
        <f>VLOOKUP(Table1[[#This Row],[Code Product Line]],ProductLineTable[], 2,FALSE)</f>
        <v>Bibs</v>
      </c>
      <c r="I1216" t="str">
        <f>VLOOKUP(Table1[[#This Row],[Code Product Name]], ProductNameTable[], 2, FALSE)</f>
        <v>Bibs</v>
      </c>
      <c r="J1216" t="str">
        <f>VLOOKUP(Table1[[#This Row],[Code Product Print]], ProductPrintTable[], 2, FALSE)</f>
        <v>Blue</v>
      </c>
      <c r="K1216" s="2" t="str">
        <f>VLOOKUP(MID(Table1[[#This Row],[SKU]],5,2)&amp;IF(MID(Table1[[#This Row],[SKU]], 7,1) ="L", "L", ""), ProductSizeTable[], 2, FALSE)</f>
        <v>Small</v>
      </c>
      <c r="L1216" s="2" t="str">
        <f>IF(Table1[[#This Row],[Gender Product Name]] = "Neutral", Table1[[#This Row],[Gender Product Print]])</f>
        <v>Neutral</v>
      </c>
      <c r="M1216" s="2" t="str">
        <f>LEFT(Table1[[#This Row],[SKU]], 2)</f>
        <v>09</v>
      </c>
      <c r="N1216" s="2" t="str">
        <f>LEFT(Table1[[#This Row],[SKU]], 4)</f>
        <v>0901</v>
      </c>
      <c r="O1216" s="2" t="str">
        <f>MID(Table1[[#This Row],[SKU]],IF(MID(Table1[[#This Row],[SKU]], 7,1) ="L", 8, 7),2)</f>
        <v>BL</v>
      </c>
      <c r="P1216" s="2" t="str">
        <f>MID(Table1[[#This Row],[SKU]],5,2)&amp;IF(MID(Table1[[#This Row],[SKU]], 7,1) ="L", "L", "")</f>
        <v>01</v>
      </c>
      <c r="Q1216" s="2" t="str">
        <f>VLOOKUP(Table1[[#This Row],[Code Product Name]], ProductNameTable[], 3, FALSE)</f>
        <v>Neutral</v>
      </c>
      <c r="R1216" s="2" t="str">
        <f>VLOOKUP(Table1[[#This Row],[Code Product Print]], ProductPrintTable[], 3, FALSE)</f>
        <v>Neutral</v>
      </c>
      <c r="S1216" s="2"/>
    </row>
    <row r="1217" spans="1:19" ht="18" customHeight="1" x14ac:dyDescent="0.2">
      <c r="A1217" t="s">
        <v>1669</v>
      </c>
      <c r="B1217" t="b">
        <v>0</v>
      </c>
      <c r="C1217" t="b">
        <v>0</v>
      </c>
      <c r="D1217" t="s">
        <v>1670</v>
      </c>
      <c r="F1217">
        <v>10</v>
      </c>
      <c r="H1217" t="str">
        <f>VLOOKUP(Table1[[#This Row],[Code Product Line]],ProductLineTable[], 2,FALSE)</f>
        <v>Bibs</v>
      </c>
      <c r="I1217" t="str">
        <f>VLOOKUP(Table1[[#This Row],[Code Product Name]], ProductNameTable[], 2, FALSE)</f>
        <v>Bibs</v>
      </c>
      <c r="J1217" t="str">
        <f>VLOOKUP(Table1[[#This Row],[Code Product Print]], ProductPrintTable[], 2, FALSE)</f>
        <v>Blue</v>
      </c>
      <c r="K1217" s="2" t="str">
        <f>VLOOKUP(MID(Table1[[#This Row],[SKU]],5,2)&amp;IF(MID(Table1[[#This Row],[SKU]], 7,1) ="L", "L", ""), ProductSizeTable[], 2, FALSE)</f>
        <v>Small</v>
      </c>
      <c r="L1217" s="2" t="str">
        <f>IF(Table1[[#This Row],[Gender Product Name]] = "Neutral", Table1[[#This Row],[Gender Product Print]])</f>
        <v>Neutral</v>
      </c>
      <c r="M1217" s="2" t="str">
        <f>LEFT(Table1[[#This Row],[SKU]], 2)</f>
        <v>09</v>
      </c>
      <c r="N1217" s="2" t="str">
        <f>LEFT(Table1[[#This Row],[SKU]], 4)</f>
        <v>0901</v>
      </c>
      <c r="O1217" s="2" t="str">
        <f>MID(Table1[[#This Row],[SKU]],IF(MID(Table1[[#This Row],[SKU]], 7,1) ="L", 8, 7),2)</f>
        <v>BL</v>
      </c>
      <c r="P1217" s="2" t="str">
        <f>MID(Table1[[#This Row],[SKU]],5,2)&amp;IF(MID(Table1[[#This Row],[SKU]], 7,1) ="L", "L", "")</f>
        <v>01</v>
      </c>
      <c r="Q1217" s="2" t="str">
        <f>VLOOKUP(Table1[[#This Row],[Code Product Name]], ProductNameTable[], 3, FALSE)</f>
        <v>Neutral</v>
      </c>
      <c r="R1217" s="2" t="str">
        <f>VLOOKUP(Table1[[#This Row],[Code Product Print]], ProductPrintTable[], 3, FALSE)</f>
        <v>Neutral</v>
      </c>
      <c r="S1217" s="2"/>
    </row>
    <row r="1218" spans="1:19" ht="18" customHeight="1" x14ac:dyDescent="0.2">
      <c r="A1218" t="s">
        <v>1671</v>
      </c>
      <c r="B1218" t="b">
        <v>0</v>
      </c>
      <c r="C1218" t="b">
        <v>0</v>
      </c>
      <c r="D1218" t="s">
        <v>1672</v>
      </c>
      <c r="F1218">
        <v>10</v>
      </c>
      <c r="H1218" t="str">
        <f>VLOOKUP(Table1[[#This Row],[Code Product Line]],ProductLineTable[], 2,FALSE)</f>
        <v>Bibs</v>
      </c>
      <c r="I1218" t="str">
        <f>VLOOKUP(Table1[[#This Row],[Code Product Name]], ProductNameTable[], 2, FALSE)</f>
        <v>Bibs</v>
      </c>
      <c r="J1218" t="str">
        <f>VLOOKUP(Table1[[#This Row],[Code Product Print]], ProductPrintTable[], 2, FALSE)</f>
        <v>Blue</v>
      </c>
      <c r="K1218" s="2" t="str">
        <f>VLOOKUP(MID(Table1[[#This Row],[SKU]],5,2)&amp;IF(MID(Table1[[#This Row],[SKU]], 7,1) ="L", "L", ""), ProductSizeTable[], 2, FALSE)</f>
        <v>Small</v>
      </c>
      <c r="L1218" s="2" t="str">
        <f>IF(Table1[[#This Row],[Gender Product Name]] = "Neutral", Table1[[#This Row],[Gender Product Print]])</f>
        <v>Neutral</v>
      </c>
      <c r="M1218" s="2" t="str">
        <f>LEFT(Table1[[#This Row],[SKU]], 2)</f>
        <v>09</v>
      </c>
      <c r="N1218" s="2" t="str">
        <f>LEFT(Table1[[#This Row],[SKU]], 4)</f>
        <v>0901</v>
      </c>
      <c r="O1218" s="2" t="str">
        <f>MID(Table1[[#This Row],[SKU]],IF(MID(Table1[[#This Row],[SKU]], 7,1) ="L", 8, 7),2)</f>
        <v>BL</v>
      </c>
      <c r="P1218" s="2" t="str">
        <f>MID(Table1[[#This Row],[SKU]],5,2)&amp;IF(MID(Table1[[#This Row],[SKU]], 7,1) ="L", "L", "")</f>
        <v>01</v>
      </c>
      <c r="Q1218" s="2" t="str">
        <f>VLOOKUP(Table1[[#This Row],[Code Product Name]], ProductNameTable[], 3, FALSE)</f>
        <v>Neutral</v>
      </c>
      <c r="R1218" s="2" t="str">
        <f>VLOOKUP(Table1[[#This Row],[Code Product Print]], ProductPrintTable[], 3, FALSE)</f>
        <v>Neutral</v>
      </c>
      <c r="S1218" s="2"/>
    </row>
    <row r="1219" spans="1:19" ht="18" customHeight="1" x14ac:dyDescent="0.2">
      <c r="A1219" t="s">
        <v>1673</v>
      </c>
      <c r="B1219" t="b">
        <v>0</v>
      </c>
      <c r="C1219" t="b">
        <v>0</v>
      </c>
      <c r="D1219" t="s">
        <v>1674</v>
      </c>
      <c r="F1219">
        <v>10</v>
      </c>
      <c r="H1219" t="str">
        <f>VLOOKUP(Table1[[#This Row],[Code Product Line]],ProductLineTable[], 2,FALSE)</f>
        <v>Bibs</v>
      </c>
      <c r="I1219" t="str">
        <f>VLOOKUP(Table1[[#This Row],[Code Product Name]], ProductNameTable[], 2, FALSE)</f>
        <v>Bibs</v>
      </c>
      <c r="J1219" t="str">
        <f>VLOOKUP(Table1[[#This Row],[Code Product Print]], ProductPrintTable[], 2, FALSE)</f>
        <v>Blue</v>
      </c>
      <c r="K1219" s="2" t="str">
        <f>VLOOKUP(MID(Table1[[#This Row],[SKU]],5,2)&amp;IF(MID(Table1[[#This Row],[SKU]], 7,1) ="L", "L", ""), ProductSizeTable[], 2, FALSE)</f>
        <v>Small</v>
      </c>
      <c r="L1219" s="2" t="str">
        <f>IF(Table1[[#This Row],[Gender Product Name]] = "Neutral", Table1[[#This Row],[Gender Product Print]])</f>
        <v>Neutral</v>
      </c>
      <c r="M1219" s="2" t="str">
        <f>LEFT(Table1[[#This Row],[SKU]], 2)</f>
        <v>09</v>
      </c>
      <c r="N1219" s="2" t="str">
        <f>LEFT(Table1[[#This Row],[SKU]], 4)</f>
        <v>0901</v>
      </c>
      <c r="O1219" s="2" t="str">
        <f>MID(Table1[[#This Row],[SKU]],IF(MID(Table1[[#This Row],[SKU]], 7,1) ="L", 8, 7),2)</f>
        <v>BL</v>
      </c>
      <c r="P1219" s="2" t="str">
        <f>MID(Table1[[#This Row],[SKU]],5,2)&amp;IF(MID(Table1[[#This Row],[SKU]], 7,1) ="L", "L", "")</f>
        <v>01</v>
      </c>
      <c r="Q1219" s="2" t="str">
        <f>VLOOKUP(Table1[[#This Row],[Code Product Name]], ProductNameTable[], 3, FALSE)</f>
        <v>Neutral</v>
      </c>
      <c r="R1219" s="2" t="str">
        <f>VLOOKUP(Table1[[#This Row],[Code Product Print]], ProductPrintTable[], 3, FALSE)</f>
        <v>Neutral</v>
      </c>
      <c r="S1219" s="2"/>
    </row>
    <row r="1220" spans="1:19" ht="18" customHeight="1" x14ac:dyDescent="0.2">
      <c r="A1220" t="s">
        <v>1675</v>
      </c>
      <c r="B1220" t="b">
        <v>0</v>
      </c>
      <c r="C1220" t="b">
        <v>0</v>
      </c>
      <c r="D1220" t="s">
        <v>1676</v>
      </c>
      <c r="F1220">
        <v>10</v>
      </c>
      <c r="H1220" t="str">
        <f>VLOOKUP(Table1[[#This Row],[Code Product Line]],ProductLineTable[], 2,FALSE)</f>
        <v>Bibs</v>
      </c>
      <c r="I1220" t="str">
        <f>VLOOKUP(Table1[[#This Row],[Code Product Name]], ProductNameTable[], 2, FALSE)</f>
        <v>Bibs</v>
      </c>
      <c r="J1220" t="str">
        <f>VLOOKUP(Table1[[#This Row],[Code Product Print]], ProductPrintTable[], 2, FALSE)</f>
        <v>Blue</v>
      </c>
      <c r="K1220" s="2" t="str">
        <f>VLOOKUP(MID(Table1[[#This Row],[SKU]],5,2)&amp;IF(MID(Table1[[#This Row],[SKU]], 7,1) ="L", "L", ""), ProductSizeTable[], 2, FALSE)</f>
        <v>Small</v>
      </c>
      <c r="L1220" s="2" t="str">
        <f>IF(Table1[[#This Row],[Gender Product Name]] = "Neutral", Table1[[#This Row],[Gender Product Print]])</f>
        <v>Neutral</v>
      </c>
      <c r="M1220" s="2" t="str">
        <f>LEFT(Table1[[#This Row],[SKU]], 2)</f>
        <v>09</v>
      </c>
      <c r="N1220" s="2" t="str">
        <f>LEFT(Table1[[#This Row],[SKU]], 4)</f>
        <v>0901</v>
      </c>
      <c r="O1220" s="2" t="str">
        <f>MID(Table1[[#This Row],[SKU]],IF(MID(Table1[[#This Row],[SKU]], 7,1) ="L", 8, 7),2)</f>
        <v>BL</v>
      </c>
      <c r="P1220" s="2" t="str">
        <f>MID(Table1[[#This Row],[SKU]],5,2)&amp;IF(MID(Table1[[#This Row],[SKU]], 7,1) ="L", "L", "")</f>
        <v>01</v>
      </c>
      <c r="Q1220" s="2" t="str">
        <f>VLOOKUP(Table1[[#This Row],[Code Product Name]], ProductNameTable[], 3, FALSE)</f>
        <v>Neutral</v>
      </c>
      <c r="R1220" s="2" t="str">
        <f>VLOOKUP(Table1[[#This Row],[Code Product Print]], ProductPrintTable[], 3, FALSE)</f>
        <v>Neutral</v>
      </c>
      <c r="S1220" s="2"/>
    </row>
    <row r="1221" spans="1:19" ht="18" customHeight="1" x14ac:dyDescent="0.2">
      <c r="A1221" t="s">
        <v>1677</v>
      </c>
      <c r="B1221" t="b">
        <v>0</v>
      </c>
      <c r="C1221" t="b">
        <v>0</v>
      </c>
      <c r="D1221" t="s">
        <v>1678</v>
      </c>
      <c r="F1221">
        <v>10</v>
      </c>
      <c r="H1221" t="str">
        <f>VLOOKUP(Table1[[#This Row],[Code Product Line]],ProductLineTable[], 2,FALSE)</f>
        <v>Bibs</v>
      </c>
      <c r="I1221" t="str">
        <f>VLOOKUP(Table1[[#This Row],[Code Product Name]], ProductNameTable[], 2, FALSE)</f>
        <v>Bibs</v>
      </c>
      <c r="J1221" t="str">
        <f>VLOOKUP(Table1[[#This Row],[Code Product Print]], ProductPrintTable[], 2, FALSE)</f>
        <v>Blue</v>
      </c>
      <c r="K1221" s="2" t="str">
        <f>VLOOKUP(MID(Table1[[#This Row],[SKU]],5,2)&amp;IF(MID(Table1[[#This Row],[SKU]], 7,1) ="L", "L", ""), ProductSizeTable[], 2, FALSE)</f>
        <v>Small</v>
      </c>
      <c r="L1221" s="2" t="str">
        <f>IF(Table1[[#This Row],[Gender Product Name]] = "Neutral", Table1[[#This Row],[Gender Product Print]])</f>
        <v>Neutral</v>
      </c>
      <c r="M1221" s="2" t="str">
        <f>LEFT(Table1[[#This Row],[SKU]], 2)</f>
        <v>09</v>
      </c>
      <c r="N1221" s="2" t="str">
        <f>LEFT(Table1[[#This Row],[SKU]], 4)</f>
        <v>0901</v>
      </c>
      <c r="O1221" s="2" t="str">
        <f>MID(Table1[[#This Row],[SKU]],IF(MID(Table1[[#This Row],[SKU]], 7,1) ="L", 8, 7),2)</f>
        <v>BL</v>
      </c>
      <c r="P1221" s="2" t="str">
        <f>MID(Table1[[#This Row],[SKU]],5,2)&amp;IF(MID(Table1[[#This Row],[SKU]], 7,1) ="L", "L", "")</f>
        <v>01</v>
      </c>
      <c r="Q1221" s="2" t="str">
        <f>VLOOKUP(Table1[[#This Row],[Code Product Name]], ProductNameTable[], 3, FALSE)</f>
        <v>Neutral</v>
      </c>
      <c r="R1221" s="2" t="str">
        <f>VLOOKUP(Table1[[#This Row],[Code Product Print]], ProductPrintTable[], 3, FALSE)</f>
        <v>Neutral</v>
      </c>
      <c r="S1221" s="2"/>
    </row>
    <row r="1222" spans="1:19" ht="18" customHeight="1" x14ac:dyDescent="0.2">
      <c r="A1222" t="s">
        <v>1679</v>
      </c>
      <c r="B1222" t="b">
        <v>0</v>
      </c>
      <c r="C1222" t="b">
        <v>0</v>
      </c>
      <c r="D1222" t="s">
        <v>1680</v>
      </c>
      <c r="F1222">
        <v>10</v>
      </c>
      <c r="H1222" t="str">
        <f>VLOOKUP(Table1[[#This Row],[Code Product Line]],ProductLineTable[], 2,FALSE)</f>
        <v>Bibs</v>
      </c>
      <c r="I1222" t="str">
        <f>VLOOKUP(Table1[[#This Row],[Code Product Name]], ProductNameTable[], 2, FALSE)</f>
        <v>Bibs</v>
      </c>
      <c r="J1222" t="str">
        <f>VLOOKUP(Table1[[#This Row],[Code Product Print]], ProductPrintTable[], 2, FALSE)</f>
        <v>Blue</v>
      </c>
      <c r="K1222" s="2" t="str">
        <f>VLOOKUP(MID(Table1[[#This Row],[SKU]],5,2)&amp;IF(MID(Table1[[#This Row],[SKU]], 7,1) ="L", "L", ""), ProductSizeTable[], 2, FALSE)</f>
        <v>Small</v>
      </c>
      <c r="L1222" s="2" t="str">
        <f>IF(Table1[[#This Row],[Gender Product Name]] = "Neutral", Table1[[#This Row],[Gender Product Print]])</f>
        <v>Neutral</v>
      </c>
      <c r="M1222" s="2" t="str">
        <f>LEFT(Table1[[#This Row],[SKU]], 2)</f>
        <v>09</v>
      </c>
      <c r="N1222" s="2" t="str">
        <f>LEFT(Table1[[#This Row],[SKU]], 4)</f>
        <v>0901</v>
      </c>
      <c r="O1222" s="2" t="str">
        <f>MID(Table1[[#This Row],[SKU]],IF(MID(Table1[[#This Row],[SKU]], 7,1) ="L", 8, 7),2)</f>
        <v>BL</v>
      </c>
      <c r="P1222" s="2" t="str">
        <f>MID(Table1[[#This Row],[SKU]],5,2)&amp;IF(MID(Table1[[#This Row],[SKU]], 7,1) ="L", "L", "")</f>
        <v>01</v>
      </c>
      <c r="Q1222" s="2" t="str">
        <f>VLOOKUP(Table1[[#This Row],[Code Product Name]], ProductNameTable[], 3, FALSE)</f>
        <v>Neutral</v>
      </c>
      <c r="R1222" s="2" t="str">
        <f>VLOOKUP(Table1[[#This Row],[Code Product Print]], ProductPrintTable[], 3, FALSE)</f>
        <v>Neutral</v>
      </c>
      <c r="S1222" s="2"/>
    </row>
    <row r="1223" spans="1:19" ht="18" customHeight="1" x14ac:dyDescent="0.2">
      <c r="A1223" t="s">
        <v>1681</v>
      </c>
      <c r="B1223" t="b">
        <v>0</v>
      </c>
      <c r="C1223" t="b">
        <v>0</v>
      </c>
      <c r="D1223" t="s">
        <v>1682</v>
      </c>
      <c r="F1223">
        <v>10</v>
      </c>
      <c r="H1223" t="str">
        <f>VLOOKUP(Table1[[#This Row],[Code Product Line]],ProductLineTable[], 2,FALSE)</f>
        <v>Bibs</v>
      </c>
      <c r="I1223" t="str">
        <f>VLOOKUP(Table1[[#This Row],[Code Product Name]], ProductNameTable[], 2, FALSE)</f>
        <v>Bibs</v>
      </c>
      <c r="J1223" t="str">
        <f>VLOOKUP(Table1[[#This Row],[Code Product Print]], ProductPrintTable[], 2, FALSE)</f>
        <v>Blue</v>
      </c>
      <c r="K1223" s="2" t="str">
        <f>VLOOKUP(MID(Table1[[#This Row],[SKU]],5,2)&amp;IF(MID(Table1[[#This Row],[SKU]], 7,1) ="L", "L", ""), ProductSizeTable[], 2, FALSE)</f>
        <v>Small</v>
      </c>
      <c r="L1223" s="2" t="str">
        <f>IF(Table1[[#This Row],[Gender Product Name]] = "Neutral", Table1[[#This Row],[Gender Product Print]])</f>
        <v>Neutral</v>
      </c>
      <c r="M1223" s="2" t="str">
        <f>LEFT(Table1[[#This Row],[SKU]], 2)</f>
        <v>09</v>
      </c>
      <c r="N1223" s="2" t="str">
        <f>LEFT(Table1[[#This Row],[SKU]], 4)</f>
        <v>0901</v>
      </c>
      <c r="O1223" s="2" t="str">
        <f>MID(Table1[[#This Row],[SKU]],IF(MID(Table1[[#This Row],[SKU]], 7,1) ="L", 8, 7),2)</f>
        <v>BL</v>
      </c>
      <c r="P1223" s="2" t="str">
        <f>MID(Table1[[#This Row],[SKU]],5,2)&amp;IF(MID(Table1[[#This Row],[SKU]], 7,1) ="L", "L", "")</f>
        <v>01</v>
      </c>
      <c r="Q1223" s="2" t="str">
        <f>VLOOKUP(Table1[[#This Row],[Code Product Name]], ProductNameTable[], 3, FALSE)</f>
        <v>Neutral</v>
      </c>
      <c r="R1223" s="2" t="str">
        <f>VLOOKUP(Table1[[#This Row],[Code Product Print]], ProductPrintTable[], 3, FALSE)</f>
        <v>Neutral</v>
      </c>
      <c r="S1223" s="2"/>
    </row>
    <row r="1224" spans="1:19" ht="18" customHeight="1" x14ac:dyDescent="0.2">
      <c r="A1224" t="s">
        <v>1683</v>
      </c>
      <c r="B1224" t="b">
        <v>0</v>
      </c>
      <c r="C1224" t="b">
        <v>0</v>
      </c>
      <c r="D1224" t="s">
        <v>1684</v>
      </c>
      <c r="F1224">
        <v>10</v>
      </c>
      <c r="H1224" t="str">
        <f>VLOOKUP(Table1[[#This Row],[Code Product Line]],ProductLineTable[], 2,FALSE)</f>
        <v>Bibs</v>
      </c>
      <c r="I1224" t="str">
        <f>VLOOKUP(Table1[[#This Row],[Code Product Name]], ProductNameTable[], 2, FALSE)</f>
        <v>Bibs</v>
      </c>
      <c r="J1224" t="str">
        <f>VLOOKUP(Table1[[#This Row],[Code Product Print]], ProductPrintTable[], 2, FALSE)</f>
        <v>Blue</v>
      </c>
      <c r="K1224" s="2" t="str">
        <f>VLOOKUP(MID(Table1[[#This Row],[SKU]],5,2)&amp;IF(MID(Table1[[#This Row],[SKU]], 7,1) ="L", "L", ""), ProductSizeTable[], 2, FALSE)</f>
        <v>Small</v>
      </c>
      <c r="L1224" s="2" t="str">
        <f>IF(Table1[[#This Row],[Gender Product Name]] = "Neutral", Table1[[#This Row],[Gender Product Print]])</f>
        <v>Neutral</v>
      </c>
      <c r="M1224" s="2" t="str">
        <f>LEFT(Table1[[#This Row],[SKU]], 2)</f>
        <v>09</v>
      </c>
      <c r="N1224" s="2" t="str">
        <f>LEFT(Table1[[#This Row],[SKU]], 4)</f>
        <v>0901</v>
      </c>
      <c r="O1224" s="2" t="str">
        <f>MID(Table1[[#This Row],[SKU]],IF(MID(Table1[[#This Row],[SKU]], 7,1) ="L", 8, 7),2)</f>
        <v>BL</v>
      </c>
      <c r="P1224" s="2" t="str">
        <f>MID(Table1[[#This Row],[SKU]],5,2)&amp;IF(MID(Table1[[#This Row],[SKU]], 7,1) ="L", "L", "")</f>
        <v>01</v>
      </c>
      <c r="Q1224" s="2" t="str">
        <f>VLOOKUP(Table1[[#This Row],[Code Product Name]], ProductNameTable[], 3, FALSE)</f>
        <v>Neutral</v>
      </c>
      <c r="R1224" s="2" t="str">
        <f>VLOOKUP(Table1[[#This Row],[Code Product Print]], ProductPrintTable[], 3, FALSE)</f>
        <v>Neutral</v>
      </c>
      <c r="S1224" s="2"/>
    </row>
    <row r="1225" spans="1:19" ht="18" customHeight="1" x14ac:dyDescent="0.2">
      <c r="A1225" t="s">
        <v>1685</v>
      </c>
      <c r="B1225" t="b">
        <v>0</v>
      </c>
      <c r="C1225" t="b">
        <v>0</v>
      </c>
      <c r="D1225" t="s">
        <v>1686</v>
      </c>
      <c r="F1225">
        <v>10</v>
      </c>
      <c r="H1225" t="str">
        <f>VLOOKUP(Table1[[#This Row],[Code Product Line]],ProductLineTable[], 2,FALSE)</f>
        <v>Bibs</v>
      </c>
      <c r="I1225" t="str">
        <f>VLOOKUP(Table1[[#This Row],[Code Product Name]], ProductNameTable[], 2, FALSE)</f>
        <v>Bibs</v>
      </c>
      <c r="J1225" t="str">
        <f>VLOOKUP(Table1[[#This Row],[Code Product Print]], ProductPrintTable[], 2, FALSE)</f>
        <v>Blue</v>
      </c>
      <c r="K1225" s="2" t="str">
        <f>VLOOKUP(MID(Table1[[#This Row],[SKU]],5,2)&amp;IF(MID(Table1[[#This Row],[SKU]], 7,1) ="L", "L", ""), ProductSizeTable[], 2, FALSE)</f>
        <v>Small</v>
      </c>
      <c r="L1225" s="2" t="str">
        <f>IF(Table1[[#This Row],[Gender Product Name]] = "Neutral", Table1[[#This Row],[Gender Product Print]])</f>
        <v>Neutral</v>
      </c>
      <c r="M1225" s="2" t="str">
        <f>LEFT(Table1[[#This Row],[SKU]], 2)</f>
        <v>09</v>
      </c>
      <c r="N1225" s="2" t="str">
        <f>LEFT(Table1[[#This Row],[SKU]], 4)</f>
        <v>0901</v>
      </c>
      <c r="O1225" s="2" t="str">
        <f>MID(Table1[[#This Row],[SKU]],IF(MID(Table1[[#This Row],[SKU]], 7,1) ="L", 8, 7),2)</f>
        <v>BL</v>
      </c>
      <c r="P1225" s="2" t="str">
        <f>MID(Table1[[#This Row],[SKU]],5,2)&amp;IF(MID(Table1[[#This Row],[SKU]], 7,1) ="L", "L", "")</f>
        <v>01</v>
      </c>
      <c r="Q1225" s="2" t="str">
        <f>VLOOKUP(Table1[[#This Row],[Code Product Name]], ProductNameTable[], 3, FALSE)</f>
        <v>Neutral</v>
      </c>
      <c r="R1225" s="2" t="str">
        <f>VLOOKUP(Table1[[#This Row],[Code Product Print]], ProductPrintTable[], 3, FALSE)</f>
        <v>Neutral</v>
      </c>
      <c r="S1225" s="2"/>
    </row>
    <row r="1226" spans="1:19" ht="18" customHeight="1" x14ac:dyDescent="0.2">
      <c r="A1226" t="s">
        <v>1687</v>
      </c>
      <c r="B1226" t="b">
        <v>0</v>
      </c>
      <c r="C1226" t="b">
        <v>0</v>
      </c>
      <c r="D1226" t="s">
        <v>1688</v>
      </c>
      <c r="F1226">
        <v>10</v>
      </c>
      <c r="H1226" t="str">
        <f>VLOOKUP(Table1[[#This Row],[Code Product Line]],ProductLineTable[], 2,FALSE)</f>
        <v>Bibs</v>
      </c>
      <c r="I1226" t="str">
        <f>VLOOKUP(Table1[[#This Row],[Code Product Name]], ProductNameTable[], 2, FALSE)</f>
        <v>Bibs</v>
      </c>
      <c r="J1226" t="str">
        <f>VLOOKUP(Table1[[#This Row],[Code Product Print]], ProductPrintTable[], 2, FALSE)</f>
        <v>Blue</v>
      </c>
      <c r="K1226" s="2" t="str">
        <f>VLOOKUP(MID(Table1[[#This Row],[SKU]],5,2)&amp;IF(MID(Table1[[#This Row],[SKU]], 7,1) ="L", "L", ""), ProductSizeTable[], 2, FALSE)</f>
        <v>Small</v>
      </c>
      <c r="L1226" s="2" t="str">
        <f>IF(Table1[[#This Row],[Gender Product Name]] = "Neutral", Table1[[#This Row],[Gender Product Print]])</f>
        <v>Neutral</v>
      </c>
      <c r="M1226" s="2" t="str">
        <f>LEFT(Table1[[#This Row],[SKU]], 2)</f>
        <v>09</v>
      </c>
      <c r="N1226" s="2" t="str">
        <f>LEFT(Table1[[#This Row],[SKU]], 4)</f>
        <v>0901</v>
      </c>
      <c r="O1226" s="2" t="str">
        <f>MID(Table1[[#This Row],[SKU]],IF(MID(Table1[[#This Row],[SKU]], 7,1) ="L", 8, 7),2)</f>
        <v>BL</v>
      </c>
      <c r="P1226" s="2" t="str">
        <f>MID(Table1[[#This Row],[SKU]],5,2)&amp;IF(MID(Table1[[#This Row],[SKU]], 7,1) ="L", "L", "")</f>
        <v>01</v>
      </c>
      <c r="Q1226" s="2" t="str">
        <f>VLOOKUP(Table1[[#This Row],[Code Product Name]], ProductNameTable[], 3, FALSE)</f>
        <v>Neutral</v>
      </c>
      <c r="R1226" s="2" t="str">
        <f>VLOOKUP(Table1[[#This Row],[Code Product Print]], ProductPrintTable[], 3, FALSE)</f>
        <v>Neutral</v>
      </c>
      <c r="S1226" s="2"/>
    </row>
    <row r="1227" spans="1:19" ht="18" customHeight="1" x14ac:dyDescent="0.2">
      <c r="A1227" t="s">
        <v>1689</v>
      </c>
      <c r="B1227" t="b">
        <v>0</v>
      </c>
      <c r="C1227" t="b">
        <v>0</v>
      </c>
      <c r="D1227" t="s">
        <v>1690</v>
      </c>
      <c r="F1227">
        <v>10</v>
      </c>
      <c r="H1227" t="str">
        <f>VLOOKUP(Table1[[#This Row],[Code Product Line]],ProductLineTable[], 2,FALSE)</f>
        <v>Bibs</v>
      </c>
      <c r="I1227" t="str">
        <f>VLOOKUP(Table1[[#This Row],[Code Product Name]], ProductNameTable[], 2, FALSE)</f>
        <v>Bibs</v>
      </c>
      <c r="J1227" t="str">
        <f>VLOOKUP(Table1[[#This Row],[Code Product Print]], ProductPrintTable[], 2, FALSE)</f>
        <v>Blue</v>
      </c>
      <c r="K1227" s="2" t="str">
        <f>VLOOKUP(MID(Table1[[#This Row],[SKU]],5,2)&amp;IF(MID(Table1[[#This Row],[SKU]], 7,1) ="L", "L", ""), ProductSizeTable[], 2, FALSE)</f>
        <v>Small</v>
      </c>
      <c r="L1227" s="2" t="str">
        <f>IF(Table1[[#This Row],[Gender Product Name]] = "Neutral", Table1[[#This Row],[Gender Product Print]])</f>
        <v>Neutral</v>
      </c>
      <c r="M1227" s="2" t="str">
        <f>LEFT(Table1[[#This Row],[SKU]], 2)</f>
        <v>09</v>
      </c>
      <c r="N1227" s="2" t="str">
        <f>LEFT(Table1[[#This Row],[SKU]], 4)</f>
        <v>0901</v>
      </c>
      <c r="O1227" s="2" t="str">
        <f>MID(Table1[[#This Row],[SKU]],IF(MID(Table1[[#This Row],[SKU]], 7,1) ="L", 8, 7),2)</f>
        <v>BL</v>
      </c>
      <c r="P1227" s="2" t="str">
        <f>MID(Table1[[#This Row],[SKU]],5,2)&amp;IF(MID(Table1[[#This Row],[SKU]], 7,1) ="L", "L", "")</f>
        <v>01</v>
      </c>
      <c r="Q1227" s="2" t="str">
        <f>VLOOKUP(Table1[[#This Row],[Code Product Name]], ProductNameTable[], 3, FALSE)</f>
        <v>Neutral</v>
      </c>
      <c r="R1227" s="2" t="str">
        <f>VLOOKUP(Table1[[#This Row],[Code Product Print]], ProductPrintTable[], 3, FALSE)</f>
        <v>Neutral</v>
      </c>
      <c r="S1227" s="2"/>
    </row>
    <row r="1228" spans="1:19" ht="18" customHeight="1" x14ac:dyDescent="0.2">
      <c r="A1228" t="s">
        <v>1691</v>
      </c>
      <c r="B1228" t="b">
        <v>0</v>
      </c>
      <c r="C1228" t="b">
        <v>0</v>
      </c>
      <c r="D1228" t="s">
        <v>1692</v>
      </c>
      <c r="F1228">
        <v>10</v>
      </c>
      <c r="H1228" t="str">
        <f>VLOOKUP(Table1[[#This Row],[Code Product Line]],ProductLineTable[], 2,FALSE)</f>
        <v>Bibs</v>
      </c>
      <c r="I1228" t="str">
        <f>VLOOKUP(Table1[[#This Row],[Code Product Name]], ProductNameTable[], 2, FALSE)</f>
        <v>Bibs</v>
      </c>
      <c r="J1228" t="str">
        <f>VLOOKUP(Table1[[#This Row],[Code Product Print]], ProductPrintTable[], 2, FALSE)</f>
        <v>Blue</v>
      </c>
      <c r="K1228" s="2" t="str">
        <f>VLOOKUP(MID(Table1[[#This Row],[SKU]],5,2)&amp;IF(MID(Table1[[#This Row],[SKU]], 7,1) ="L", "L", ""), ProductSizeTable[], 2, FALSE)</f>
        <v>Small</v>
      </c>
      <c r="L1228" s="2" t="str">
        <f>IF(Table1[[#This Row],[Gender Product Name]] = "Neutral", Table1[[#This Row],[Gender Product Print]])</f>
        <v>Neutral</v>
      </c>
      <c r="M1228" s="2" t="str">
        <f>LEFT(Table1[[#This Row],[SKU]], 2)</f>
        <v>09</v>
      </c>
      <c r="N1228" s="2" t="str">
        <f>LEFT(Table1[[#This Row],[SKU]], 4)</f>
        <v>0901</v>
      </c>
      <c r="O1228" s="2" t="str">
        <f>MID(Table1[[#This Row],[SKU]],IF(MID(Table1[[#This Row],[SKU]], 7,1) ="L", 8, 7),2)</f>
        <v>BL</v>
      </c>
      <c r="P1228" s="2" t="str">
        <f>MID(Table1[[#This Row],[SKU]],5,2)&amp;IF(MID(Table1[[#This Row],[SKU]], 7,1) ="L", "L", "")</f>
        <v>01</v>
      </c>
      <c r="Q1228" s="2" t="str">
        <f>VLOOKUP(Table1[[#This Row],[Code Product Name]], ProductNameTable[], 3, FALSE)</f>
        <v>Neutral</v>
      </c>
      <c r="R1228" s="2" t="str">
        <f>VLOOKUP(Table1[[#This Row],[Code Product Print]], ProductPrintTable[], 3, FALSE)</f>
        <v>Neutral</v>
      </c>
      <c r="S1228" s="2"/>
    </row>
    <row r="1229" spans="1:19" ht="18" customHeight="1" x14ac:dyDescent="0.2">
      <c r="A1229" t="s">
        <v>1693</v>
      </c>
      <c r="B1229" t="b">
        <v>0</v>
      </c>
      <c r="C1229" t="b">
        <v>0</v>
      </c>
      <c r="D1229" t="s">
        <v>1694</v>
      </c>
      <c r="F1229">
        <v>10</v>
      </c>
      <c r="H1229" t="str">
        <f>VLOOKUP(Table1[[#This Row],[Code Product Line]],ProductLineTable[], 2,FALSE)</f>
        <v>Bibs</v>
      </c>
      <c r="I1229" t="str">
        <f>VLOOKUP(Table1[[#This Row],[Code Product Name]], ProductNameTable[], 2, FALSE)</f>
        <v>Bibs</v>
      </c>
      <c r="J1229" t="str">
        <f>VLOOKUP(Table1[[#This Row],[Code Product Print]], ProductPrintTable[], 2, FALSE)</f>
        <v>Blue</v>
      </c>
      <c r="K1229" s="2" t="str">
        <f>VLOOKUP(MID(Table1[[#This Row],[SKU]],5,2)&amp;IF(MID(Table1[[#This Row],[SKU]], 7,1) ="L", "L", ""), ProductSizeTable[], 2, FALSE)</f>
        <v>Small</v>
      </c>
      <c r="L1229" s="2" t="str">
        <f>IF(Table1[[#This Row],[Gender Product Name]] = "Neutral", Table1[[#This Row],[Gender Product Print]])</f>
        <v>Neutral</v>
      </c>
      <c r="M1229" s="2" t="str">
        <f>LEFT(Table1[[#This Row],[SKU]], 2)</f>
        <v>09</v>
      </c>
      <c r="N1229" s="2" t="str">
        <f>LEFT(Table1[[#This Row],[SKU]], 4)</f>
        <v>0901</v>
      </c>
      <c r="O1229" s="2" t="str">
        <f>MID(Table1[[#This Row],[SKU]],IF(MID(Table1[[#This Row],[SKU]], 7,1) ="L", 8, 7),2)</f>
        <v>BL</v>
      </c>
      <c r="P1229" s="2" t="str">
        <f>MID(Table1[[#This Row],[SKU]],5,2)&amp;IF(MID(Table1[[#This Row],[SKU]], 7,1) ="L", "L", "")</f>
        <v>01</v>
      </c>
      <c r="Q1229" s="2" t="str">
        <f>VLOOKUP(Table1[[#This Row],[Code Product Name]], ProductNameTable[], 3, FALSE)</f>
        <v>Neutral</v>
      </c>
      <c r="R1229" s="2" t="str">
        <f>VLOOKUP(Table1[[#This Row],[Code Product Print]], ProductPrintTable[], 3, FALSE)</f>
        <v>Neutral</v>
      </c>
      <c r="S1229" s="2"/>
    </row>
    <row r="1230" spans="1:19" ht="18" customHeight="1" x14ac:dyDescent="0.2">
      <c r="A1230" t="s">
        <v>1695</v>
      </c>
      <c r="B1230" t="b">
        <v>0</v>
      </c>
      <c r="C1230" t="b">
        <v>0</v>
      </c>
      <c r="D1230" t="s">
        <v>1696</v>
      </c>
      <c r="F1230">
        <v>10</v>
      </c>
      <c r="H1230" t="str">
        <f>VLOOKUP(Table1[[#This Row],[Code Product Line]],ProductLineTable[], 2,FALSE)</f>
        <v>Bibs</v>
      </c>
      <c r="I1230" t="str">
        <f>VLOOKUP(Table1[[#This Row],[Code Product Name]], ProductNameTable[], 2, FALSE)</f>
        <v>Bibs</v>
      </c>
      <c r="J1230" t="str">
        <f>VLOOKUP(Table1[[#This Row],[Code Product Print]], ProductPrintTable[], 2, FALSE)</f>
        <v>Blue</v>
      </c>
      <c r="K1230" s="2" t="str">
        <f>VLOOKUP(MID(Table1[[#This Row],[SKU]],5,2)&amp;IF(MID(Table1[[#This Row],[SKU]], 7,1) ="L", "L", ""), ProductSizeTable[], 2, FALSE)</f>
        <v>Small</v>
      </c>
      <c r="L1230" s="2" t="str">
        <f>IF(Table1[[#This Row],[Gender Product Name]] = "Neutral", Table1[[#This Row],[Gender Product Print]])</f>
        <v>Neutral</v>
      </c>
      <c r="M1230" s="2" t="str">
        <f>LEFT(Table1[[#This Row],[SKU]], 2)</f>
        <v>09</v>
      </c>
      <c r="N1230" s="2" t="str">
        <f>LEFT(Table1[[#This Row],[SKU]], 4)</f>
        <v>0901</v>
      </c>
      <c r="O1230" s="2" t="str">
        <f>MID(Table1[[#This Row],[SKU]],IF(MID(Table1[[#This Row],[SKU]], 7,1) ="L", 8, 7),2)</f>
        <v>BL</v>
      </c>
      <c r="P1230" s="2" t="str">
        <f>MID(Table1[[#This Row],[SKU]],5,2)&amp;IF(MID(Table1[[#This Row],[SKU]], 7,1) ="L", "L", "")</f>
        <v>01</v>
      </c>
      <c r="Q1230" s="2" t="str">
        <f>VLOOKUP(Table1[[#This Row],[Code Product Name]], ProductNameTable[], 3, FALSE)</f>
        <v>Neutral</v>
      </c>
      <c r="R1230" s="2" t="str">
        <f>VLOOKUP(Table1[[#This Row],[Code Product Print]], ProductPrintTable[], 3, FALSE)</f>
        <v>Neutral</v>
      </c>
      <c r="S1230" s="2"/>
    </row>
    <row r="1231" spans="1:19" ht="18" customHeight="1" x14ac:dyDescent="0.2">
      <c r="A1231" t="s">
        <v>1697</v>
      </c>
      <c r="B1231" t="b">
        <v>0</v>
      </c>
      <c r="C1231" t="b">
        <v>0</v>
      </c>
      <c r="D1231" t="s">
        <v>1698</v>
      </c>
      <c r="F1231">
        <v>10</v>
      </c>
      <c r="H1231" t="str">
        <f>VLOOKUP(Table1[[#This Row],[Code Product Line]],ProductLineTable[], 2,FALSE)</f>
        <v>Bibs</v>
      </c>
      <c r="I1231" t="str">
        <f>VLOOKUP(Table1[[#This Row],[Code Product Name]], ProductNameTable[], 2, FALSE)</f>
        <v>Bibs</v>
      </c>
      <c r="J1231" t="str">
        <f>VLOOKUP(Table1[[#This Row],[Code Product Print]], ProductPrintTable[], 2, FALSE)</f>
        <v>Blue</v>
      </c>
      <c r="K1231" s="2" t="str">
        <f>VLOOKUP(MID(Table1[[#This Row],[SKU]],5,2)&amp;IF(MID(Table1[[#This Row],[SKU]], 7,1) ="L", "L", ""), ProductSizeTable[], 2, FALSE)</f>
        <v>Small</v>
      </c>
      <c r="L1231" s="2" t="str">
        <f>IF(Table1[[#This Row],[Gender Product Name]] = "Neutral", Table1[[#This Row],[Gender Product Print]])</f>
        <v>Neutral</v>
      </c>
      <c r="M1231" s="2" t="str">
        <f>LEFT(Table1[[#This Row],[SKU]], 2)</f>
        <v>09</v>
      </c>
      <c r="N1231" s="2" t="str">
        <f>LEFT(Table1[[#This Row],[SKU]], 4)</f>
        <v>0901</v>
      </c>
      <c r="O1231" s="2" t="str">
        <f>MID(Table1[[#This Row],[SKU]],IF(MID(Table1[[#This Row],[SKU]], 7,1) ="L", 8, 7),2)</f>
        <v>BL</v>
      </c>
      <c r="P1231" s="2" t="str">
        <f>MID(Table1[[#This Row],[SKU]],5,2)&amp;IF(MID(Table1[[#This Row],[SKU]], 7,1) ="L", "L", "")</f>
        <v>01</v>
      </c>
      <c r="Q1231" s="2" t="str">
        <f>VLOOKUP(Table1[[#This Row],[Code Product Name]], ProductNameTable[], 3, FALSE)</f>
        <v>Neutral</v>
      </c>
      <c r="R1231" s="2" t="str">
        <f>VLOOKUP(Table1[[#This Row],[Code Product Print]], ProductPrintTable[], 3, FALSE)</f>
        <v>Neutral</v>
      </c>
      <c r="S1231" s="2"/>
    </row>
    <row r="1232" spans="1:19" ht="18" customHeight="1" x14ac:dyDescent="0.2">
      <c r="A1232" t="s">
        <v>1699</v>
      </c>
      <c r="B1232" t="b">
        <v>0</v>
      </c>
      <c r="C1232" t="b">
        <v>0</v>
      </c>
      <c r="D1232" t="s">
        <v>1700</v>
      </c>
      <c r="F1232">
        <v>10</v>
      </c>
      <c r="H1232" t="str">
        <f>VLOOKUP(Table1[[#This Row],[Code Product Line]],ProductLineTable[], 2,FALSE)</f>
        <v>Bibs</v>
      </c>
      <c r="I1232" t="str">
        <f>VLOOKUP(Table1[[#This Row],[Code Product Name]], ProductNameTable[], 2, FALSE)</f>
        <v>Bibs</v>
      </c>
      <c r="J1232" t="str">
        <f>VLOOKUP(Table1[[#This Row],[Code Product Print]], ProductPrintTable[], 2, FALSE)</f>
        <v>Blue</v>
      </c>
      <c r="K1232" s="2" t="str">
        <f>VLOOKUP(MID(Table1[[#This Row],[SKU]],5,2)&amp;IF(MID(Table1[[#This Row],[SKU]], 7,1) ="L", "L", ""), ProductSizeTable[], 2, FALSE)</f>
        <v>Small</v>
      </c>
      <c r="L1232" s="2" t="str">
        <f>IF(Table1[[#This Row],[Gender Product Name]] = "Neutral", Table1[[#This Row],[Gender Product Print]])</f>
        <v>Neutral</v>
      </c>
      <c r="M1232" s="2" t="str">
        <f>LEFT(Table1[[#This Row],[SKU]], 2)</f>
        <v>09</v>
      </c>
      <c r="N1232" s="2" t="str">
        <f>LEFT(Table1[[#This Row],[SKU]], 4)</f>
        <v>0901</v>
      </c>
      <c r="O1232" s="2" t="str">
        <f>MID(Table1[[#This Row],[SKU]],IF(MID(Table1[[#This Row],[SKU]], 7,1) ="L", 8, 7),2)</f>
        <v>BL</v>
      </c>
      <c r="P1232" s="2" t="str">
        <f>MID(Table1[[#This Row],[SKU]],5,2)&amp;IF(MID(Table1[[#This Row],[SKU]], 7,1) ="L", "L", "")</f>
        <v>01</v>
      </c>
      <c r="Q1232" s="2" t="str">
        <f>VLOOKUP(Table1[[#This Row],[Code Product Name]], ProductNameTable[], 3, FALSE)</f>
        <v>Neutral</v>
      </c>
      <c r="R1232" s="2" t="str">
        <f>VLOOKUP(Table1[[#This Row],[Code Product Print]], ProductPrintTable[], 3, FALSE)</f>
        <v>Neutral</v>
      </c>
      <c r="S1232" s="2"/>
    </row>
    <row r="1233" spans="1:19" ht="18" customHeight="1" x14ac:dyDescent="0.2">
      <c r="A1233" t="s">
        <v>1701</v>
      </c>
      <c r="B1233" t="b">
        <v>0</v>
      </c>
      <c r="C1233" t="b">
        <v>0</v>
      </c>
      <c r="D1233" t="s">
        <v>1702</v>
      </c>
      <c r="F1233">
        <v>10</v>
      </c>
      <c r="H1233" t="str">
        <f>VLOOKUP(Table1[[#This Row],[Code Product Line]],ProductLineTable[], 2,FALSE)</f>
        <v>Bibs</v>
      </c>
      <c r="I1233" t="str">
        <f>VLOOKUP(Table1[[#This Row],[Code Product Name]], ProductNameTable[], 2, FALSE)</f>
        <v>Bibs</v>
      </c>
      <c r="J1233" t="str">
        <f>VLOOKUP(Table1[[#This Row],[Code Product Print]], ProductPrintTable[], 2, FALSE)</f>
        <v>Blue</v>
      </c>
      <c r="K1233" s="2" t="str">
        <f>VLOOKUP(MID(Table1[[#This Row],[SKU]],5,2)&amp;IF(MID(Table1[[#This Row],[SKU]], 7,1) ="L", "L", ""), ProductSizeTable[], 2, FALSE)</f>
        <v>Small</v>
      </c>
      <c r="L1233" s="2" t="str">
        <f>IF(Table1[[#This Row],[Gender Product Name]] = "Neutral", Table1[[#This Row],[Gender Product Print]])</f>
        <v>Neutral</v>
      </c>
      <c r="M1233" s="2" t="str">
        <f>LEFT(Table1[[#This Row],[SKU]], 2)</f>
        <v>09</v>
      </c>
      <c r="N1233" s="2" t="str">
        <f>LEFT(Table1[[#This Row],[SKU]], 4)</f>
        <v>0901</v>
      </c>
      <c r="O1233" s="2" t="str">
        <f>MID(Table1[[#This Row],[SKU]],IF(MID(Table1[[#This Row],[SKU]], 7,1) ="L", 8, 7),2)</f>
        <v>BL</v>
      </c>
      <c r="P1233" s="2" t="str">
        <f>MID(Table1[[#This Row],[SKU]],5,2)&amp;IF(MID(Table1[[#This Row],[SKU]], 7,1) ="L", "L", "")</f>
        <v>01</v>
      </c>
      <c r="Q1233" s="2" t="str">
        <f>VLOOKUP(Table1[[#This Row],[Code Product Name]], ProductNameTable[], 3, FALSE)</f>
        <v>Neutral</v>
      </c>
      <c r="R1233" s="2" t="str">
        <f>VLOOKUP(Table1[[#This Row],[Code Product Print]], ProductPrintTable[], 3, FALSE)</f>
        <v>Neutral</v>
      </c>
      <c r="S1233" s="2"/>
    </row>
    <row r="1234" spans="1:19" ht="18" customHeight="1" x14ac:dyDescent="0.2">
      <c r="A1234" t="s">
        <v>1703</v>
      </c>
      <c r="B1234" t="b">
        <v>0</v>
      </c>
      <c r="C1234" t="b">
        <v>0</v>
      </c>
      <c r="D1234" t="s">
        <v>1704</v>
      </c>
      <c r="F1234">
        <v>10</v>
      </c>
      <c r="H1234" t="str">
        <f>VLOOKUP(Table1[[#This Row],[Code Product Line]],ProductLineTable[], 2,FALSE)</f>
        <v>Bibs</v>
      </c>
      <c r="I1234" t="str">
        <f>VLOOKUP(Table1[[#This Row],[Code Product Name]], ProductNameTable[], 2, FALSE)</f>
        <v>Bibs</v>
      </c>
      <c r="J1234" t="str">
        <f>VLOOKUP(Table1[[#This Row],[Code Product Print]], ProductPrintTable[], 2, FALSE)</f>
        <v>Blue</v>
      </c>
      <c r="K1234" s="2" t="str">
        <f>VLOOKUP(MID(Table1[[#This Row],[SKU]],5,2)&amp;IF(MID(Table1[[#This Row],[SKU]], 7,1) ="L", "L", ""), ProductSizeTable[], 2, FALSE)</f>
        <v>Small</v>
      </c>
      <c r="L1234" s="2" t="str">
        <f>IF(Table1[[#This Row],[Gender Product Name]] = "Neutral", Table1[[#This Row],[Gender Product Print]])</f>
        <v>Neutral</v>
      </c>
      <c r="M1234" s="2" t="str">
        <f>LEFT(Table1[[#This Row],[SKU]], 2)</f>
        <v>09</v>
      </c>
      <c r="N1234" s="2" t="str">
        <f>LEFT(Table1[[#This Row],[SKU]], 4)</f>
        <v>0901</v>
      </c>
      <c r="O1234" s="2" t="str">
        <f>MID(Table1[[#This Row],[SKU]],IF(MID(Table1[[#This Row],[SKU]], 7,1) ="L", 8, 7),2)</f>
        <v>BL</v>
      </c>
      <c r="P1234" s="2" t="str">
        <f>MID(Table1[[#This Row],[SKU]],5,2)&amp;IF(MID(Table1[[#This Row],[SKU]], 7,1) ="L", "L", "")</f>
        <v>01</v>
      </c>
      <c r="Q1234" s="2" t="str">
        <f>VLOOKUP(Table1[[#This Row],[Code Product Name]], ProductNameTable[], 3, FALSE)</f>
        <v>Neutral</v>
      </c>
      <c r="R1234" s="2" t="str">
        <f>VLOOKUP(Table1[[#This Row],[Code Product Print]], ProductPrintTable[], 3, FALSE)</f>
        <v>Neutral</v>
      </c>
      <c r="S1234" s="2"/>
    </row>
    <row r="1235" spans="1:19" ht="18" customHeight="1" x14ac:dyDescent="0.2">
      <c r="A1235" t="s">
        <v>1705</v>
      </c>
      <c r="B1235" t="b">
        <v>0</v>
      </c>
      <c r="C1235" t="b">
        <v>0</v>
      </c>
      <c r="D1235" t="s">
        <v>1706</v>
      </c>
      <c r="F1235">
        <v>10</v>
      </c>
      <c r="H1235" t="str">
        <f>VLOOKUP(Table1[[#This Row],[Code Product Line]],ProductLineTable[], 2,FALSE)</f>
        <v>Bibs</v>
      </c>
      <c r="I1235" t="str">
        <f>VLOOKUP(Table1[[#This Row],[Code Product Name]], ProductNameTable[], 2, FALSE)</f>
        <v>Bibs</v>
      </c>
      <c r="J1235" t="str">
        <f>VLOOKUP(Table1[[#This Row],[Code Product Print]], ProductPrintTable[], 2, FALSE)</f>
        <v>Blue</v>
      </c>
      <c r="K1235" s="2" t="str">
        <f>VLOOKUP(MID(Table1[[#This Row],[SKU]],5,2)&amp;IF(MID(Table1[[#This Row],[SKU]], 7,1) ="L", "L", ""), ProductSizeTable[], 2, FALSE)</f>
        <v>Small</v>
      </c>
      <c r="L1235" s="2" t="str">
        <f>IF(Table1[[#This Row],[Gender Product Name]] = "Neutral", Table1[[#This Row],[Gender Product Print]])</f>
        <v>Neutral</v>
      </c>
      <c r="M1235" s="2" t="str">
        <f>LEFT(Table1[[#This Row],[SKU]], 2)</f>
        <v>09</v>
      </c>
      <c r="N1235" s="2" t="str">
        <f>LEFT(Table1[[#This Row],[SKU]], 4)</f>
        <v>0901</v>
      </c>
      <c r="O1235" s="2" t="str">
        <f>MID(Table1[[#This Row],[SKU]],IF(MID(Table1[[#This Row],[SKU]], 7,1) ="L", 8, 7),2)</f>
        <v>BL</v>
      </c>
      <c r="P1235" s="2" t="str">
        <f>MID(Table1[[#This Row],[SKU]],5,2)&amp;IF(MID(Table1[[#This Row],[SKU]], 7,1) ="L", "L", "")</f>
        <v>01</v>
      </c>
      <c r="Q1235" s="2" t="str">
        <f>VLOOKUP(Table1[[#This Row],[Code Product Name]], ProductNameTable[], 3, FALSE)</f>
        <v>Neutral</v>
      </c>
      <c r="R1235" s="2" t="str">
        <f>VLOOKUP(Table1[[#This Row],[Code Product Print]], ProductPrintTable[], 3, FALSE)</f>
        <v>Neutral</v>
      </c>
      <c r="S1235" s="2"/>
    </row>
    <row r="1236" spans="1:19" ht="18" customHeight="1" x14ac:dyDescent="0.2">
      <c r="A1236" t="s">
        <v>1707</v>
      </c>
      <c r="B1236" t="b">
        <v>0</v>
      </c>
      <c r="C1236" t="b">
        <v>0</v>
      </c>
      <c r="D1236" t="s">
        <v>1708</v>
      </c>
      <c r="F1236">
        <v>10</v>
      </c>
      <c r="H1236" t="str">
        <f>VLOOKUP(Table1[[#This Row],[Code Product Line]],ProductLineTable[], 2,FALSE)</f>
        <v>Bibs</v>
      </c>
      <c r="I1236" t="str">
        <f>VLOOKUP(Table1[[#This Row],[Code Product Name]], ProductNameTable[], 2, FALSE)</f>
        <v>Bibs</v>
      </c>
      <c r="J1236" t="str">
        <f>VLOOKUP(Table1[[#This Row],[Code Product Print]], ProductPrintTable[], 2, FALSE)</f>
        <v>Blue</v>
      </c>
      <c r="K1236" s="2" t="str">
        <f>VLOOKUP(MID(Table1[[#This Row],[SKU]],5,2)&amp;IF(MID(Table1[[#This Row],[SKU]], 7,1) ="L", "L", ""), ProductSizeTable[], 2, FALSE)</f>
        <v>Small</v>
      </c>
      <c r="L1236" s="2" t="str">
        <f>IF(Table1[[#This Row],[Gender Product Name]] = "Neutral", Table1[[#This Row],[Gender Product Print]])</f>
        <v>Neutral</v>
      </c>
      <c r="M1236" s="2" t="str">
        <f>LEFT(Table1[[#This Row],[SKU]], 2)</f>
        <v>09</v>
      </c>
      <c r="N1236" s="2" t="str">
        <f>LEFT(Table1[[#This Row],[SKU]], 4)</f>
        <v>0901</v>
      </c>
      <c r="O1236" s="2" t="str">
        <f>MID(Table1[[#This Row],[SKU]],IF(MID(Table1[[#This Row],[SKU]], 7,1) ="L", 8, 7),2)</f>
        <v>BL</v>
      </c>
      <c r="P1236" s="2" t="str">
        <f>MID(Table1[[#This Row],[SKU]],5,2)&amp;IF(MID(Table1[[#This Row],[SKU]], 7,1) ="L", "L", "")</f>
        <v>01</v>
      </c>
      <c r="Q1236" s="2" t="str">
        <f>VLOOKUP(Table1[[#This Row],[Code Product Name]], ProductNameTable[], 3, FALSE)</f>
        <v>Neutral</v>
      </c>
      <c r="R1236" s="2" t="str">
        <f>VLOOKUP(Table1[[#This Row],[Code Product Print]], ProductPrintTable[], 3, FALSE)</f>
        <v>Neutral</v>
      </c>
      <c r="S1236" s="2"/>
    </row>
    <row r="1237" spans="1:19" ht="18" customHeight="1" x14ac:dyDescent="0.2">
      <c r="A1237" t="s">
        <v>1709</v>
      </c>
      <c r="B1237" t="b">
        <v>0</v>
      </c>
      <c r="C1237" t="b">
        <v>0</v>
      </c>
      <c r="D1237" t="s">
        <v>1710</v>
      </c>
      <c r="F1237">
        <v>10</v>
      </c>
      <c r="H1237" t="str">
        <f>VLOOKUP(Table1[[#This Row],[Code Product Line]],ProductLineTable[], 2,FALSE)</f>
        <v>Bibs</v>
      </c>
      <c r="I1237" t="str">
        <f>VLOOKUP(Table1[[#This Row],[Code Product Name]], ProductNameTable[], 2, FALSE)</f>
        <v>Bibs</v>
      </c>
      <c r="J1237" t="str">
        <f>VLOOKUP(Table1[[#This Row],[Code Product Print]], ProductPrintTable[], 2, FALSE)</f>
        <v>Blue</v>
      </c>
      <c r="K1237" s="2" t="str">
        <f>VLOOKUP(MID(Table1[[#This Row],[SKU]],5,2)&amp;IF(MID(Table1[[#This Row],[SKU]], 7,1) ="L", "L", ""), ProductSizeTable[], 2, FALSE)</f>
        <v>Small</v>
      </c>
      <c r="L1237" s="2" t="str">
        <f>IF(Table1[[#This Row],[Gender Product Name]] = "Neutral", Table1[[#This Row],[Gender Product Print]])</f>
        <v>Neutral</v>
      </c>
      <c r="M1237" s="2" t="str">
        <f>LEFT(Table1[[#This Row],[SKU]], 2)</f>
        <v>09</v>
      </c>
      <c r="N1237" s="2" t="str">
        <f>LEFT(Table1[[#This Row],[SKU]], 4)</f>
        <v>0901</v>
      </c>
      <c r="O1237" s="2" t="str">
        <f>MID(Table1[[#This Row],[SKU]],IF(MID(Table1[[#This Row],[SKU]], 7,1) ="L", 8, 7),2)</f>
        <v>BL</v>
      </c>
      <c r="P1237" s="2" t="str">
        <f>MID(Table1[[#This Row],[SKU]],5,2)&amp;IF(MID(Table1[[#This Row],[SKU]], 7,1) ="L", "L", "")</f>
        <v>01</v>
      </c>
      <c r="Q1237" s="2" t="str">
        <f>VLOOKUP(Table1[[#This Row],[Code Product Name]], ProductNameTable[], 3, FALSE)</f>
        <v>Neutral</v>
      </c>
      <c r="R1237" s="2" t="str">
        <f>VLOOKUP(Table1[[#This Row],[Code Product Print]], ProductPrintTable[], 3, FALSE)</f>
        <v>Neutral</v>
      </c>
      <c r="S1237" s="2"/>
    </row>
    <row r="1238" spans="1:19" ht="18" customHeight="1" x14ac:dyDescent="0.2">
      <c r="A1238" t="s">
        <v>1711</v>
      </c>
      <c r="B1238" t="b">
        <v>0</v>
      </c>
      <c r="C1238" t="b">
        <v>0</v>
      </c>
      <c r="D1238" t="s">
        <v>1712</v>
      </c>
      <c r="F1238">
        <v>10</v>
      </c>
      <c r="H1238" t="str">
        <f>VLOOKUP(Table1[[#This Row],[Code Product Line]],ProductLineTable[], 2,FALSE)</f>
        <v>Bibs</v>
      </c>
      <c r="I1238" t="str">
        <f>VLOOKUP(Table1[[#This Row],[Code Product Name]], ProductNameTable[], 2, FALSE)</f>
        <v>Bibs</v>
      </c>
      <c r="J1238" t="str">
        <f>VLOOKUP(Table1[[#This Row],[Code Product Print]], ProductPrintTable[], 2, FALSE)</f>
        <v>Blue</v>
      </c>
      <c r="K1238" s="2" t="str">
        <f>VLOOKUP(MID(Table1[[#This Row],[SKU]],5,2)&amp;IF(MID(Table1[[#This Row],[SKU]], 7,1) ="L", "L", ""), ProductSizeTable[], 2, FALSE)</f>
        <v>Small</v>
      </c>
      <c r="L1238" s="2" t="str">
        <f>IF(Table1[[#This Row],[Gender Product Name]] = "Neutral", Table1[[#This Row],[Gender Product Print]])</f>
        <v>Neutral</v>
      </c>
      <c r="M1238" s="2" t="str">
        <f>LEFT(Table1[[#This Row],[SKU]], 2)</f>
        <v>09</v>
      </c>
      <c r="N1238" s="2" t="str">
        <f>LEFT(Table1[[#This Row],[SKU]], 4)</f>
        <v>0901</v>
      </c>
      <c r="O1238" s="2" t="str">
        <f>MID(Table1[[#This Row],[SKU]],IF(MID(Table1[[#This Row],[SKU]], 7,1) ="L", 8, 7),2)</f>
        <v>BL</v>
      </c>
      <c r="P1238" s="2" t="str">
        <f>MID(Table1[[#This Row],[SKU]],5,2)&amp;IF(MID(Table1[[#This Row],[SKU]], 7,1) ="L", "L", "")</f>
        <v>01</v>
      </c>
      <c r="Q1238" s="2" t="str">
        <f>VLOOKUP(Table1[[#This Row],[Code Product Name]], ProductNameTable[], 3, FALSE)</f>
        <v>Neutral</v>
      </c>
      <c r="R1238" s="2" t="str">
        <f>VLOOKUP(Table1[[#This Row],[Code Product Print]], ProductPrintTable[], 3, FALSE)</f>
        <v>Neutral</v>
      </c>
      <c r="S1238" s="2"/>
    </row>
    <row r="1239" spans="1:19" ht="18" customHeight="1" x14ac:dyDescent="0.2">
      <c r="A1239" t="s">
        <v>1713</v>
      </c>
      <c r="B1239" t="b">
        <v>0</v>
      </c>
      <c r="C1239" t="b">
        <v>0</v>
      </c>
      <c r="D1239" t="s">
        <v>1714</v>
      </c>
      <c r="F1239">
        <v>10</v>
      </c>
      <c r="H1239" t="str">
        <f>VLOOKUP(Table1[[#This Row],[Code Product Line]],ProductLineTable[], 2,FALSE)</f>
        <v>Bibs</v>
      </c>
      <c r="I1239" t="str">
        <f>VLOOKUP(Table1[[#This Row],[Code Product Name]], ProductNameTable[], 2, FALSE)</f>
        <v>Bibs</v>
      </c>
      <c r="J1239" t="str">
        <f>VLOOKUP(Table1[[#This Row],[Code Product Print]], ProductPrintTable[], 2, FALSE)</f>
        <v>Blue</v>
      </c>
      <c r="K1239" s="2" t="str">
        <f>VLOOKUP(MID(Table1[[#This Row],[SKU]],5,2)&amp;IF(MID(Table1[[#This Row],[SKU]], 7,1) ="L", "L", ""), ProductSizeTable[], 2, FALSE)</f>
        <v>Small</v>
      </c>
      <c r="L1239" s="2" t="str">
        <f>IF(Table1[[#This Row],[Gender Product Name]] = "Neutral", Table1[[#This Row],[Gender Product Print]])</f>
        <v>Neutral</v>
      </c>
      <c r="M1239" s="2" t="str">
        <f>LEFT(Table1[[#This Row],[SKU]], 2)</f>
        <v>09</v>
      </c>
      <c r="N1239" s="2" t="str">
        <f>LEFT(Table1[[#This Row],[SKU]], 4)</f>
        <v>0901</v>
      </c>
      <c r="O1239" s="2" t="str">
        <f>MID(Table1[[#This Row],[SKU]],IF(MID(Table1[[#This Row],[SKU]], 7,1) ="L", 8, 7),2)</f>
        <v>BL</v>
      </c>
      <c r="P1239" s="2" t="str">
        <f>MID(Table1[[#This Row],[SKU]],5,2)&amp;IF(MID(Table1[[#This Row],[SKU]], 7,1) ="L", "L", "")</f>
        <v>01</v>
      </c>
      <c r="Q1239" s="2" t="str">
        <f>VLOOKUP(Table1[[#This Row],[Code Product Name]], ProductNameTable[], 3, FALSE)</f>
        <v>Neutral</v>
      </c>
      <c r="R1239" s="2" t="str">
        <f>VLOOKUP(Table1[[#This Row],[Code Product Print]], ProductPrintTable[], 3, FALSE)</f>
        <v>Neutral</v>
      </c>
      <c r="S1239" s="2"/>
    </row>
    <row r="1240" spans="1:19" ht="18" customHeight="1" x14ac:dyDescent="0.2">
      <c r="A1240" t="s">
        <v>1715</v>
      </c>
      <c r="B1240" t="b">
        <v>0</v>
      </c>
      <c r="C1240" t="b">
        <v>0</v>
      </c>
      <c r="D1240" t="s">
        <v>1716</v>
      </c>
      <c r="F1240">
        <v>10</v>
      </c>
      <c r="H1240" t="str">
        <f>VLOOKUP(Table1[[#This Row],[Code Product Line]],ProductLineTable[], 2,FALSE)</f>
        <v>Bibs</v>
      </c>
      <c r="I1240" t="str">
        <f>VLOOKUP(Table1[[#This Row],[Code Product Name]], ProductNameTable[], 2, FALSE)</f>
        <v>Bibs</v>
      </c>
      <c r="J1240" t="str">
        <f>VLOOKUP(Table1[[#This Row],[Code Product Print]], ProductPrintTable[], 2, FALSE)</f>
        <v>Blue</v>
      </c>
      <c r="K1240" s="2" t="str">
        <f>VLOOKUP(MID(Table1[[#This Row],[SKU]],5,2)&amp;IF(MID(Table1[[#This Row],[SKU]], 7,1) ="L", "L", ""), ProductSizeTable[], 2, FALSE)</f>
        <v>Small</v>
      </c>
      <c r="L1240" s="2" t="str">
        <f>IF(Table1[[#This Row],[Gender Product Name]] = "Neutral", Table1[[#This Row],[Gender Product Print]])</f>
        <v>Neutral</v>
      </c>
      <c r="M1240" s="2" t="str">
        <f>LEFT(Table1[[#This Row],[SKU]], 2)</f>
        <v>09</v>
      </c>
      <c r="N1240" s="2" t="str">
        <f>LEFT(Table1[[#This Row],[SKU]], 4)</f>
        <v>0901</v>
      </c>
      <c r="O1240" s="2" t="str">
        <f>MID(Table1[[#This Row],[SKU]],IF(MID(Table1[[#This Row],[SKU]], 7,1) ="L", 8, 7),2)</f>
        <v>BL</v>
      </c>
      <c r="P1240" s="2" t="str">
        <f>MID(Table1[[#This Row],[SKU]],5,2)&amp;IF(MID(Table1[[#This Row],[SKU]], 7,1) ="L", "L", "")</f>
        <v>01</v>
      </c>
      <c r="Q1240" s="2" t="str">
        <f>VLOOKUP(Table1[[#This Row],[Code Product Name]], ProductNameTable[], 3, FALSE)</f>
        <v>Neutral</v>
      </c>
      <c r="R1240" s="2" t="str">
        <f>VLOOKUP(Table1[[#This Row],[Code Product Print]], ProductPrintTable[], 3, FALSE)</f>
        <v>Neutral</v>
      </c>
      <c r="S1240" s="2"/>
    </row>
    <row r="1241" spans="1:19" ht="18" customHeight="1" x14ac:dyDescent="0.2">
      <c r="A1241" t="s">
        <v>1717</v>
      </c>
      <c r="B1241" t="b">
        <v>0</v>
      </c>
      <c r="C1241" t="b">
        <v>0</v>
      </c>
      <c r="D1241" t="s">
        <v>1718</v>
      </c>
      <c r="F1241">
        <v>10</v>
      </c>
      <c r="H1241" t="str">
        <f>VLOOKUP(Table1[[#This Row],[Code Product Line]],ProductLineTable[], 2,FALSE)</f>
        <v>Bibs</v>
      </c>
      <c r="I1241" t="str">
        <f>VLOOKUP(Table1[[#This Row],[Code Product Name]], ProductNameTable[], 2, FALSE)</f>
        <v>Bibs</v>
      </c>
      <c r="J1241" t="str">
        <f>VLOOKUP(Table1[[#This Row],[Code Product Print]], ProductPrintTable[], 2, FALSE)</f>
        <v>Blue</v>
      </c>
      <c r="K1241" s="2" t="str">
        <f>VLOOKUP(MID(Table1[[#This Row],[SKU]],5,2)&amp;IF(MID(Table1[[#This Row],[SKU]], 7,1) ="L", "L", ""), ProductSizeTable[], 2, FALSE)</f>
        <v>Small</v>
      </c>
      <c r="L1241" s="2" t="str">
        <f>IF(Table1[[#This Row],[Gender Product Name]] = "Neutral", Table1[[#This Row],[Gender Product Print]])</f>
        <v>Neutral</v>
      </c>
      <c r="M1241" s="2" t="str">
        <f>LEFT(Table1[[#This Row],[SKU]], 2)</f>
        <v>09</v>
      </c>
      <c r="N1241" s="2" t="str">
        <f>LEFT(Table1[[#This Row],[SKU]], 4)</f>
        <v>0901</v>
      </c>
      <c r="O1241" s="2" t="str">
        <f>MID(Table1[[#This Row],[SKU]],IF(MID(Table1[[#This Row],[SKU]], 7,1) ="L", 8, 7),2)</f>
        <v>BL</v>
      </c>
      <c r="P1241" s="2" t="str">
        <f>MID(Table1[[#This Row],[SKU]],5,2)&amp;IF(MID(Table1[[#This Row],[SKU]], 7,1) ="L", "L", "")</f>
        <v>01</v>
      </c>
      <c r="Q1241" s="2" t="str">
        <f>VLOOKUP(Table1[[#This Row],[Code Product Name]], ProductNameTable[], 3, FALSE)</f>
        <v>Neutral</v>
      </c>
      <c r="R1241" s="2" t="str">
        <f>VLOOKUP(Table1[[#This Row],[Code Product Print]], ProductPrintTable[], 3, FALSE)</f>
        <v>Neutral</v>
      </c>
      <c r="S1241" s="2"/>
    </row>
    <row r="1242" spans="1:19" ht="18" customHeight="1" x14ac:dyDescent="0.2">
      <c r="A1242" t="s">
        <v>1719</v>
      </c>
      <c r="B1242" t="b">
        <v>0</v>
      </c>
      <c r="C1242" t="b">
        <v>0</v>
      </c>
      <c r="D1242" t="s">
        <v>1720</v>
      </c>
      <c r="F1242">
        <v>10</v>
      </c>
      <c r="H1242" t="str">
        <f>VLOOKUP(Table1[[#This Row],[Code Product Line]],ProductLineTable[], 2,FALSE)</f>
        <v>Bibs</v>
      </c>
      <c r="I1242" t="str">
        <f>VLOOKUP(Table1[[#This Row],[Code Product Name]], ProductNameTable[], 2, FALSE)</f>
        <v>Bibs</v>
      </c>
      <c r="J1242" t="str">
        <f>VLOOKUP(Table1[[#This Row],[Code Product Print]], ProductPrintTable[], 2, FALSE)</f>
        <v>Blue</v>
      </c>
      <c r="K1242" s="2" t="str">
        <f>VLOOKUP(MID(Table1[[#This Row],[SKU]],5,2)&amp;IF(MID(Table1[[#This Row],[SKU]], 7,1) ="L", "L", ""), ProductSizeTable[], 2, FALSE)</f>
        <v>Small</v>
      </c>
      <c r="L1242" s="2" t="str">
        <f>IF(Table1[[#This Row],[Gender Product Name]] = "Neutral", Table1[[#This Row],[Gender Product Print]])</f>
        <v>Neutral</v>
      </c>
      <c r="M1242" s="2" t="str">
        <f>LEFT(Table1[[#This Row],[SKU]], 2)</f>
        <v>09</v>
      </c>
      <c r="N1242" s="2" t="str">
        <f>LEFT(Table1[[#This Row],[SKU]], 4)</f>
        <v>0901</v>
      </c>
      <c r="O1242" s="2" t="str">
        <f>MID(Table1[[#This Row],[SKU]],IF(MID(Table1[[#This Row],[SKU]], 7,1) ="L", 8, 7),2)</f>
        <v>BL</v>
      </c>
      <c r="P1242" s="2" t="str">
        <f>MID(Table1[[#This Row],[SKU]],5,2)&amp;IF(MID(Table1[[#This Row],[SKU]], 7,1) ="L", "L", "")</f>
        <v>01</v>
      </c>
      <c r="Q1242" s="2" t="str">
        <f>VLOOKUP(Table1[[#This Row],[Code Product Name]], ProductNameTable[], 3, FALSE)</f>
        <v>Neutral</v>
      </c>
      <c r="R1242" s="2" t="str">
        <f>VLOOKUP(Table1[[#This Row],[Code Product Print]], ProductPrintTable[], 3, FALSE)</f>
        <v>Neutral</v>
      </c>
      <c r="S1242" s="2"/>
    </row>
    <row r="1243" spans="1:19" ht="18" customHeight="1" x14ac:dyDescent="0.2">
      <c r="A1243" t="s">
        <v>1721</v>
      </c>
      <c r="B1243" t="b">
        <v>0</v>
      </c>
      <c r="C1243" t="b">
        <v>0</v>
      </c>
      <c r="D1243" t="s">
        <v>1722</v>
      </c>
      <c r="F1243">
        <v>10</v>
      </c>
      <c r="H1243" t="str">
        <f>VLOOKUP(Table1[[#This Row],[Code Product Line]],ProductLineTable[], 2,FALSE)</f>
        <v>Bibs</v>
      </c>
      <c r="I1243" t="str">
        <f>VLOOKUP(Table1[[#This Row],[Code Product Name]], ProductNameTable[], 2, FALSE)</f>
        <v>Bibs</v>
      </c>
      <c r="J1243" t="str">
        <f>VLOOKUP(Table1[[#This Row],[Code Product Print]], ProductPrintTable[], 2, FALSE)</f>
        <v>Blue</v>
      </c>
      <c r="K1243" s="2" t="str">
        <f>VLOOKUP(MID(Table1[[#This Row],[SKU]],5,2)&amp;IF(MID(Table1[[#This Row],[SKU]], 7,1) ="L", "L", ""), ProductSizeTable[], 2, FALSE)</f>
        <v>Small</v>
      </c>
      <c r="L1243" s="2" t="str">
        <f>IF(Table1[[#This Row],[Gender Product Name]] = "Neutral", Table1[[#This Row],[Gender Product Print]])</f>
        <v>Neutral</v>
      </c>
      <c r="M1243" s="2" t="str">
        <f>LEFT(Table1[[#This Row],[SKU]], 2)</f>
        <v>09</v>
      </c>
      <c r="N1243" s="2" t="str">
        <f>LEFT(Table1[[#This Row],[SKU]], 4)</f>
        <v>0901</v>
      </c>
      <c r="O1243" s="2" t="str">
        <f>MID(Table1[[#This Row],[SKU]],IF(MID(Table1[[#This Row],[SKU]], 7,1) ="L", 8, 7),2)</f>
        <v>BL</v>
      </c>
      <c r="P1243" s="2" t="str">
        <f>MID(Table1[[#This Row],[SKU]],5,2)&amp;IF(MID(Table1[[#This Row],[SKU]], 7,1) ="L", "L", "")</f>
        <v>01</v>
      </c>
      <c r="Q1243" s="2" t="str">
        <f>VLOOKUP(Table1[[#This Row],[Code Product Name]], ProductNameTable[], 3, FALSE)</f>
        <v>Neutral</v>
      </c>
      <c r="R1243" s="2" t="str">
        <f>VLOOKUP(Table1[[#This Row],[Code Product Print]], ProductPrintTable[], 3, FALSE)</f>
        <v>Neutral</v>
      </c>
      <c r="S1243" s="2"/>
    </row>
    <row r="1244" spans="1:19" ht="18" customHeight="1" x14ac:dyDescent="0.2">
      <c r="A1244" t="s">
        <v>1723</v>
      </c>
      <c r="B1244" t="b">
        <v>0</v>
      </c>
      <c r="C1244" t="b">
        <v>0</v>
      </c>
      <c r="D1244" t="s">
        <v>1724</v>
      </c>
      <c r="F1244">
        <v>10</v>
      </c>
      <c r="H1244" t="str">
        <f>VLOOKUP(Table1[[#This Row],[Code Product Line]],ProductLineTable[], 2,FALSE)</f>
        <v>Bibs</v>
      </c>
      <c r="I1244" t="str">
        <f>VLOOKUP(Table1[[#This Row],[Code Product Name]], ProductNameTable[], 2, FALSE)</f>
        <v>Bibs</v>
      </c>
      <c r="J1244" t="str">
        <f>VLOOKUP(Table1[[#This Row],[Code Product Print]], ProductPrintTable[], 2, FALSE)</f>
        <v>Blue</v>
      </c>
      <c r="K1244" s="2" t="str">
        <f>VLOOKUP(MID(Table1[[#This Row],[SKU]],5,2)&amp;IF(MID(Table1[[#This Row],[SKU]], 7,1) ="L", "L", ""), ProductSizeTable[], 2, FALSE)</f>
        <v>Small</v>
      </c>
      <c r="L1244" s="2" t="str">
        <f>IF(Table1[[#This Row],[Gender Product Name]] = "Neutral", Table1[[#This Row],[Gender Product Print]])</f>
        <v>Neutral</v>
      </c>
      <c r="M1244" s="2" t="str">
        <f>LEFT(Table1[[#This Row],[SKU]], 2)</f>
        <v>09</v>
      </c>
      <c r="N1244" s="2" t="str">
        <f>LEFT(Table1[[#This Row],[SKU]], 4)</f>
        <v>0901</v>
      </c>
      <c r="O1244" s="2" t="str">
        <f>MID(Table1[[#This Row],[SKU]],IF(MID(Table1[[#This Row],[SKU]], 7,1) ="L", 8, 7),2)</f>
        <v>BL</v>
      </c>
      <c r="P1244" s="2" t="str">
        <f>MID(Table1[[#This Row],[SKU]],5,2)&amp;IF(MID(Table1[[#This Row],[SKU]], 7,1) ="L", "L", "")</f>
        <v>01</v>
      </c>
      <c r="Q1244" s="2" t="str">
        <f>VLOOKUP(Table1[[#This Row],[Code Product Name]], ProductNameTable[], 3, FALSE)</f>
        <v>Neutral</v>
      </c>
      <c r="R1244" s="2" t="str">
        <f>VLOOKUP(Table1[[#This Row],[Code Product Print]], ProductPrintTable[], 3, FALSE)</f>
        <v>Neutral</v>
      </c>
      <c r="S1244" s="2"/>
    </row>
    <row r="1245" spans="1:19" ht="18" customHeight="1" x14ac:dyDescent="0.2">
      <c r="A1245" t="s">
        <v>1725</v>
      </c>
      <c r="B1245" t="b">
        <v>0</v>
      </c>
      <c r="C1245" t="b">
        <v>0</v>
      </c>
      <c r="D1245" t="s">
        <v>1726</v>
      </c>
      <c r="F1245">
        <v>10</v>
      </c>
      <c r="H1245" t="str">
        <f>VLOOKUP(Table1[[#This Row],[Code Product Line]],ProductLineTable[], 2,FALSE)</f>
        <v>Bibs</v>
      </c>
      <c r="I1245" t="str">
        <f>VLOOKUP(Table1[[#This Row],[Code Product Name]], ProductNameTable[], 2, FALSE)</f>
        <v>Bibs</v>
      </c>
      <c r="J1245" t="str">
        <f>VLOOKUP(Table1[[#This Row],[Code Product Print]], ProductPrintTable[], 2, FALSE)</f>
        <v>Blue</v>
      </c>
      <c r="K1245" s="2" t="str">
        <f>VLOOKUP(MID(Table1[[#This Row],[SKU]],5,2)&amp;IF(MID(Table1[[#This Row],[SKU]], 7,1) ="L", "L", ""), ProductSizeTable[], 2, FALSE)</f>
        <v>Small</v>
      </c>
      <c r="L1245" s="2" t="str">
        <f>IF(Table1[[#This Row],[Gender Product Name]] = "Neutral", Table1[[#This Row],[Gender Product Print]])</f>
        <v>Neutral</v>
      </c>
      <c r="M1245" s="2" t="str">
        <f>LEFT(Table1[[#This Row],[SKU]], 2)</f>
        <v>09</v>
      </c>
      <c r="N1245" s="2" t="str">
        <f>LEFT(Table1[[#This Row],[SKU]], 4)</f>
        <v>0901</v>
      </c>
      <c r="O1245" s="2" t="str">
        <f>MID(Table1[[#This Row],[SKU]],IF(MID(Table1[[#This Row],[SKU]], 7,1) ="L", 8, 7),2)</f>
        <v>BL</v>
      </c>
      <c r="P1245" s="2" t="str">
        <f>MID(Table1[[#This Row],[SKU]],5,2)&amp;IF(MID(Table1[[#This Row],[SKU]], 7,1) ="L", "L", "")</f>
        <v>01</v>
      </c>
      <c r="Q1245" s="2" t="str">
        <f>VLOOKUP(Table1[[#This Row],[Code Product Name]], ProductNameTable[], 3, FALSE)</f>
        <v>Neutral</v>
      </c>
      <c r="R1245" s="2" t="str">
        <f>VLOOKUP(Table1[[#This Row],[Code Product Print]], ProductPrintTable[], 3, FALSE)</f>
        <v>Neutral</v>
      </c>
      <c r="S1245" s="2"/>
    </row>
    <row r="1246" spans="1:19" ht="18" customHeight="1" x14ac:dyDescent="0.2">
      <c r="A1246" t="s">
        <v>1727</v>
      </c>
      <c r="B1246" t="b">
        <v>0</v>
      </c>
      <c r="C1246" t="b">
        <v>0</v>
      </c>
      <c r="D1246" t="s">
        <v>1728</v>
      </c>
      <c r="F1246">
        <v>10</v>
      </c>
      <c r="H1246" t="str">
        <f>VLOOKUP(Table1[[#This Row],[Code Product Line]],ProductLineTable[], 2,FALSE)</f>
        <v>Bibs</v>
      </c>
      <c r="I1246" t="str">
        <f>VLOOKUP(Table1[[#This Row],[Code Product Name]], ProductNameTable[], 2, FALSE)</f>
        <v>Bibs</v>
      </c>
      <c r="J1246" t="str">
        <f>VLOOKUP(Table1[[#This Row],[Code Product Print]], ProductPrintTable[], 2, FALSE)</f>
        <v>Blue</v>
      </c>
      <c r="K1246" s="2" t="str">
        <f>VLOOKUP(MID(Table1[[#This Row],[SKU]],5,2)&amp;IF(MID(Table1[[#This Row],[SKU]], 7,1) ="L", "L", ""), ProductSizeTable[], 2, FALSE)</f>
        <v>Small</v>
      </c>
      <c r="L1246" s="2" t="str">
        <f>IF(Table1[[#This Row],[Gender Product Name]] = "Neutral", Table1[[#This Row],[Gender Product Print]])</f>
        <v>Neutral</v>
      </c>
      <c r="M1246" s="2" t="str">
        <f>LEFT(Table1[[#This Row],[SKU]], 2)</f>
        <v>09</v>
      </c>
      <c r="N1246" s="2" t="str">
        <f>LEFT(Table1[[#This Row],[SKU]], 4)</f>
        <v>0901</v>
      </c>
      <c r="O1246" s="2" t="str">
        <f>MID(Table1[[#This Row],[SKU]],IF(MID(Table1[[#This Row],[SKU]], 7,1) ="L", 8, 7),2)</f>
        <v>BL</v>
      </c>
      <c r="P1246" s="2" t="str">
        <f>MID(Table1[[#This Row],[SKU]],5,2)&amp;IF(MID(Table1[[#This Row],[SKU]], 7,1) ="L", "L", "")</f>
        <v>01</v>
      </c>
      <c r="Q1246" s="2" t="str">
        <f>VLOOKUP(Table1[[#This Row],[Code Product Name]], ProductNameTable[], 3, FALSE)</f>
        <v>Neutral</v>
      </c>
      <c r="R1246" s="2" t="str">
        <f>VLOOKUP(Table1[[#This Row],[Code Product Print]], ProductPrintTable[], 3, FALSE)</f>
        <v>Neutral</v>
      </c>
      <c r="S1246" s="2"/>
    </row>
    <row r="1247" spans="1:19" ht="18" customHeight="1" x14ac:dyDescent="0.2">
      <c r="A1247" t="s">
        <v>1729</v>
      </c>
      <c r="B1247" t="b">
        <v>0</v>
      </c>
      <c r="C1247" t="b">
        <v>0</v>
      </c>
      <c r="D1247" t="s">
        <v>1730</v>
      </c>
      <c r="F1247">
        <v>10</v>
      </c>
      <c r="H1247" t="str">
        <f>VLOOKUP(Table1[[#This Row],[Code Product Line]],ProductLineTable[], 2,FALSE)</f>
        <v>Bibs</v>
      </c>
      <c r="I1247" t="str">
        <f>VLOOKUP(Table1[[#This Row],[Code Product Name]], ProductNameTable[], 2, FALSE)</f>
        <v>Bibs</v>
      </c>
      <c r="J1247" t="str">
        <f>VLOOKUP(Table1[[#This Row],[Code Product Print]], ProductPrintTable[], 2, FALSE)</f>
        <v>Blue</v>
      </c>
      <c r="K1247" s="2" t="str">
        <f>VLOOKUP(MID(Table1[[#This Row],[SKU]],5,2)&amp;IF(MID(Table1[[#This Row],[SKU]], 7,1) ="L", "L", ""), ProductSizeTable[], 2, FALSE)</f>
        <v>Small</v>
      </c>
      <c r="L1247" s="2" t="str">
        <f>IF(Table1[[#This Row],[Gender Product Name]] = "Neutral", Table1[[#This Row],[Gender Product Print]])</f>
        <v>Neutral</v>
      </c>
      <c r="M1247" s="2" t="str">
        <f>LEFT(Table1[[#This Row],[SKU]], 2)</f>
        <v>09</v>
      </c>
      <c r="N1247" s="2" t="str">
        <f>LEFT(Table1[[#This Row],[SKU]], 4)</f>
        <v>0901</v>
      </c>
      <c r="O1247" s="2" t="str">
        <f>MID(Table1[[#This Row],[SKU]],IF(MID(Table1[[#This Row],[SKU]], 7,1) ="L", 8, 7),2)</f>
        <v>BL</v>
      </c>
      <c r="P1247" s="2" t="str">
        <f>MID(Table1[[#This Row],[SKU]],5,2)&amp;IF(MID(Table1[[#This Row],[SKU]], 7,1) ="L", "L", "")</f>
        <v>01</v>
      </c>
      <c r="Q1247" s="2" t="str">
        <f>VLOOKUP(Table1[[#This Row],[Code Product Name]], ProductNameTable[], 3, FALSE)</f>
        <v>Neutral</v>
      </c>
      <c r="R1247" s="2" t="str">
        <f>VLOOKUP(Table1[[#This Row],[Code Product Print]], ProductPrintTable[], 3, FALSE)</f>
        <v>Neutral</v>
      </c>
      <c r="S1247" s="2"/>
    </row>
    <row r="1248" spans="1:19" ht="18" customHeight="1" x14ac:dyDescent="0.2">
      <c r="A1248" t="s">
        <v>1731</v>
      </c>
      <c r="B1248" t="b">
        <v>0</v>
      </c>
      <c r="C1248" t="b">
        <v>0</v>
      </c>
      <c r="D1248" t="s">
        <v>1732</v>
      </c>
      <c r="F1248">
        <v>10</v>
      </c>
      <c r="H1248" t="str">
        <f>VLOOKUP(Table1[[#This Row],[Code Product Line]],ProductLineTable[], 2,FALSE)</f>
        <v>Bibs</v>
      </c>
      <c r="I1248" t="str">
        <f>VLOOKUP(Table1[[#This Row],[Code Product Name]], ProductNameTable[], 2, FALSE)</f>
        <v>Bibs</v>
      </c>
      <c r="J1248" t="str">
        <f>VLOOKUP(Table1[[#This Row],[Code Product Print]], ProductPrintTable[], 2, FALSE)</f>
        <v>Blue</v>
      </c>
      <c r="K1248" s="2" t="str">
        <f>VLOOKUP(MID(Table1[[#This Row],[SKU]],5,2)&amp;IF(MID(Table1[[#This Row],[SKU]], 7,1) ="L", "L", ""), ProductSizeTable[], 2, FALSE)</f>
        <v>Small</v>
      </c>
      <c r="L1248" s="2" t="str">
        <f>IF(Table1[[#This Row],[Gender Product Name]] = "Neutral", Table1[[#This Row],[Gender Product Print]])</f>
        <v>Neutral</v>
      </c>
      <c r="M1248" s="2" t="str">
        <f>LEFT(Table1[[#This Row],[SKU]], 2)</f>
        <v>09</v>
      </c>
      <c r="N1248" s="2" t="str">
        <f>LEFT(Table1[[#This Row],[SKU]], 4)</f>
        <v>0901</v>
      </c>
      <c r="O1248" s="2" t="str">
        <f>MID(Table1[[#This Row],[SKU]],IF(MID(Table1[[#This Row],[SKU]], 7,1) ="L", 8, 7),2)</f>
        <v>BL</v>
      </c>
      <c r="P1248" s="2" t="str">
        <f>MID(Table1[[#This Row],[SKU]],5,2)&amp;IF(MID(Table1[[#This Row],[SKU]], 7,1) ="L", "L", "")</f>
        <v>01</v>
      </c>
      <c r="Q1248" s="2" t="str">
        <f>VLOOKUP(Table1[[#This Row],[Code Product Name]], ProductNameTable[], 3, FALSE)</f>
        <v>Neutral</v>
      </c>
      <c r="R1248" s="2" t="str">
        <f>VLOOKUP(Table1[[#This Row],[Code Product Print]], ProductPrintTable[], 3, FALSE)</f>
        <v>Neutral</v>
      </c>
      <c r="S1248" s="2"/>
    </row>
    <row r="1249" spans="1:19" ht="18" customHeight="1" x14ac:dyDescent="0.2">
      <c r="A1249" t="s">
        <v>1733</v>
      </c>
      <c r="B1249" t="b">
        <v>0</v>
      </c>
      <c r="C1249" t="b">
        <v>0</v>
      </c>
      <c r="D1249" t="s">
        <v>1734</v>
      </c>
      <c r="F1249">
        <v>10</v>
      </c>
      <c r="H1249" t="str">
        <f>VLOOKUP(Table1[[#This Row],[Code Product Line]],ProductLineTable[], 2,FALSE)</f>
        <v>Bibs</v>
      </c>
      <c r="I1249" t="str">
        <f>VLOOKUP(Table1[[#This Row],[Code Product Name]], ProductNameTable[], 2, FALSE)</f>
        <v>Bibs</v>
      </c>
      <c r="J1249" t="str">
        <f>VLOOKUP(Table1[[#This Row],[Code Product Print]], ProductPrintTable[], 2, FALSE)</f>
        <v>Blue</v>
      </c>
      <c r="K1249" s="2" t="str">
        <f>VLOOKUP(MID(Table1[[#This Row],[SKU]],5,2)&amp;IF(MID(Table1[[#This Row],[SKU]], 7,1) ="L", "L", ""), ProductSizeTable[], 2, FALSE)</f>
        <v>Small</v>
      </c>
      <c r="L1249" s="2" t="str">
        <f>IF(Table1[[#This Row],[Gender Product Name]] = "Neutral", Table1[[#This Row],[Gender Product Print]])</f>
        <v>Neutral</v>
      </c>
      <c r="M1249" s="2" t="str">
        <f>LEFT(Table1[[#This Row],[SKU]], 2)</f>
        <v>09</v>
      </c>
      <c r="N1249" s="2" t="str">
        <f>LEFT(Table1[[#This Row],[SKU]], 4)</f>
        <v>0901</v>
      </c>
      <c r="O1249" s="2" t="str">
        <f>MID(Table1[[#This Row],[SKU]],IF(MID(Table1[[#This Row],[SKU]], 7,1) ="L", 8, 7),2)</f>
        <v>BL</v>
      </c>
      <c r="P1249" s="2" t="str">
        <f>MID(Table1[[#This Row],[SKU]],5,2)&amp;IF(MID(Table1[[#This Row],[SKU]], 7,1) ="L", "L", "")</f>
        <v>01</v>
      </c>
      <c r="Q1249" s="2" t="str">
        <f>VLOOKUP(Table1[[#This Row],[Code Product Name]], ProductNameTable[], 3, FALSE)</f>
        <v>Neutral</v>
      </c>
      <c r="R1249" s="2" t="str">
        <f>VLOOKUP(Table1[[#This Row],[Code Product Print]], ProductPrintTable[], 3, FALSE)</f>
        <v>Neutral</v>
      </c>
      <c r="S1249" s="2"/>
    </row>
    <row r="1250" spans="1:19" ht="18" customHeight="1" x14ac:dyDescent="0.2">
      <c r="A1250" t="s">
        <v>1735</v>
      </c>
      <c r="B1250" t="b">
        <v>0</v>
      </c>
      <c r="C1250" t="b">
        <v>0</v>
      </c>
      <c r="D1250" t="s">
        <v>1736</v>
      </c>
      <c r="F1250">
        <v>10</v>
      </c>
      <c r="H1250" t="str">
        <f>VLOOKUP(Table1[[#This Row],[Code Product Line]],ProductLineTable[], 2,FALSE)</f>
        <v>Bibs</v>
      </c>
      <c r="I1250" t="str">
        <f>VLOOKUP(Table1[[#This Row],[Code Product Name]], ProductNameTable[], 2, FALSE)</f>
        <v>Bibs</v>
      </c>
      <c r="J1250" t="str">
        <f>VLOOKUP(Table1[[#This Row],[Code Product Print]], ProductPrintTable[], 2, FALSE)</f>
        <v>Blue</v>
      </c>
      <c r="K1250" s="2" t="str">
        <f>VLOOKUP(MID(Table1[[#This Row],[SKU]],5,2)&amp;IF(MID(Table1[[#This Row],[SKU]], 7,1) ="L", "L", ""), ProductSizeTable[], 2, FALSE)</f>
        <v>Small</v>
      </c>
      <c r="L1250" s="2" t="str">
        <f>IF(Table1[[#This Row],[Gender Product Name]] = "Neutral", Table1[[#This Row],[Gender Product Print]])</f>
        <v>Neutral</v>
      </c>
      <c r="M1250" s="2" t="str">
        <f>LEFT(Table1[[#This Row],[SKU]], 2)</f>
        <v>09</v>
      </c>
      <c r="N1250" s="2" t="str">
        <f>LEFT(Table1[[#This Row],[SKU]], 4)</f>
        <v>0901</v>
      </c>
      <c r="O1250" s="2" t="str">
        <f>MID(Table1[[#This Row],[SKU]],IF(MID(Table1[[#This Row],[SKU]], 7,1) ="L", 8, 7),2)</f>
        <v>BL</v>
      </c>
      <c r="P1250" s="2" t="str">
        <f>MID(Table1[[#This Row],[SKU]],5,2)&amp;IF(MID(Table1[[#This Row],[SKU]], 7,1) ="L", "L", "")</f>
        <v>01</v>
      </c>
      <c r="Q1250" s="2" t="str">
        <f>VLOOKUP(Table1[[#This Row],[Code Product Name]], ProductNameTable[], 3, FALSE)</f>
        <v>Neutral</v>
      </c>
      <c r="R1250" s="2" t="str">
        <f>VLOOKUP(Table1[[#This Row],[Code Product Print]], ProductPrintTable[], 3, FALSE)</f>
        <v>Neutral</v>
      </c>
      <c r="S1250" s="2"/>
    </row>
    <row r="1251" spans="1:19" ht="18" customHeight="1" x14ac:dyDescent="0.2">
      <c r="A1251" t="s">
        <v>1737</v>
      </c>
      <c r="B1251" t="b">
        <v>0</v>
      </c>
      <c r="C1251" t="b">
        <v>0</v>
      </c>
      <c r="D1251" t="s">
        <v>1738</v>
      </c>
      <c r="F1251">
        <v>10</v>
      </c>
      <c r="H1251" t="str">
        <f>VLOOKUP(Table1[[#This Row],[Code Product Line]],ProductLineTable[], 2,FALSE)</f>
        <v>Bibs</v>
      </c>
      <c r="I1251" t="str">
        <f>VLOOKUP(Table1[[#This Row],[Code Product Name]], ProductNameTable[], 2, FALSE)</f>
        <v>Bibs</v>
      </c>
      <c r="J1251" t="str">
        <f>VLOOKUP(Table1[[#This Row],[Code Product Print]], ProductPrintTable[], 2, FALSE)</f>
        <v>Blue</v>
      </c>
      <c r="K1251" s="2" t="str">
        <f>VLOOKUP(MID(Table1[[#This Row],[SKU]],5,2)&amp;IF(MID(Table1[[#This Row],[SKU]], 7,1) ="L", "L", ""), ProductSizeTable[], 2, FALSE)</f>
        <v>Small</v>
      </c>
      <c r="L1251" s="2" t="str">
        <f>IF(Table1[[#This Row],[Gender Product Name]] = "Neutral", Table1[[#This Row],[Gender Product Print]])</f>
        <v>Neutral</v>
      </c>
      <c r="M1251" s="2" t="str">
        <f>LEFT(Table1[[#This Row],[SKU]], 2)</f>
        <v>09</v>
      </c>
      <c r="N1251" s="2" t="str">
        <f>LEFT(Table1[[#This Row],[SKU]], 4)</f>
        <v>0901</v>
      </c>
      <c r="O1251" s="2" t="str">
        <f>MID(Table1[[#This Row],[SKU]],IF(MID(Table1[[#This Row],[SKU]], 7,1) ="L", 8, 7),2)</f>
        <v>BL</v>
      </c>
      <c r="P1251" s="2" t="str">
        <f>MID(Table1[[#This Row],[SKU]],5,2)&amp;IF(MID(Table1[[#This Row],[SKU]], 7,1) ="L", "L", "")</f>
        <v>01</v>
      </c>
      <c r="Q1251" s="2" t="str">
        <f>VLOOKUP(Table1[[#This Row],[Code Product Name]], ProductNameTable[], 3, FALSE)</f>
        <v>Neutral</v>
      </c>
      <c r="R1251" s="2" t="str">
        <f>VLOOKUP(Table1[[#This Row],[Code Product Print]], ProductPrintTable[], 3, FALSE)</f>
        <v>Neutral</v>
      </c>
      <c r="S1251" s="2"/>
    </row>
    <row r="1252" spans="1:19" ht="18" customHeight="1" x14ac:dyDescent="0.2">
      <c r="A1252" t="s">
        <v>1739</v>
      </c>
      <c r="B1252" t="b">
        <v>0</v>
      </c>
      <c r="C1252" t="b">
        <v>0</v>
      </c>
      <c r="D1252" t="s">
        <v>1740</v>
      </c>
      <c r="F1252">
        <v>10</v>
      </c>
      <c r="H1252" t="str">
        <f>VLOOKUP(Table1[[#This Row],[Code Product Line]],ProductLineTable[], 2,FALSE)</f>
        <v>Bibs</v>
      </c>
      <c r="I1252" t="str">
        <f>VLOOKUP(Table1[[#This Row],[Code Product Name]], ProductNameTable[], 2, FALSE)</f>
        <v>Bibs</v>
      </c>
      <c r="J1252" t="str">
        <f>VLOOKUP(Table1[[#This Row],[Code Product Print]], ProductPrintTable[], 2, FALSE)</f>
        <v>Blue</v>
      </c>
      <c r="K1252" s="2" t="str">
        <f>VLOOKUP(MID(Table1[[#This Row],[SKU]],5,2)&amp;IF(MID(Table1[[#This Row],[SKU]], 7,1) ="L", "L", ""), ProductSizeTable[], 2, FALSE)</f>
        <v>Small</v>
      </c>
      <c r="L1252" s="2" t="str">
        <f>IF(Table1[[#This Row],[Gender Product Name]] = "Neutral", Table1[[#This Row],[Gender Product Print]])</f>
        <v>Neutral</v>
      </c>
      <c r="M1252" s="2" t="str">
        <f>LEFT(Table1[[#This Row],[SKU]], 2)</f>
        <v>09</v>
      </c>
      <c r="N1252" s="2" t="str">
        <f>LEFT(Table1[[#This Row],[SKU]], 4)</f>
        <v>0901</v>
      </c>
      <c r="O1252" s="2" t="str">
        <f>MID(Table1[[#This Row],[SKU]],IF(MID(Table1[[#This Row],[SKU]], 7,1) ="L", 8, 7),2)</f>
        <v>BL</v>
      </c>
      <c r="P1252" s="2" t="str">
        <f>MID(Table1[[#This Row],[SKU]],5,2)&amp;IF(MID(Table1[[#This Row],[SKU]], 7,1) ="L", "L", "")</f>
        <v>01</v>
      </c>
      <c r="Q1252" s="2" t="str">
        <f>VLOOKUP(Table1[[#This Row],[Code Product Name]], ProductNameTable[], 3, FALSE)</f>
        <v>Neutral</v>
      </c>
      <c r="R1252" s="2" t="str">
        <f>VLOOKUP(Table1[[#This Row],[Code Product Print]], ProductPrintTable[], 3, FALSE)</f>
        <v>Neutral</v>
      </c>
      <c r="S1252" s="2"/>
    </row>
    <row r="1253" spans="1:19" ht="18" customHeight="1" x14ac:dyDescent="0.2">
      <c r="A1253" t="s">
        <v>1741</v>
      </c>
      <c r="B1253" t="b">
        <v>0</v>
      </c>
      <c r="C1253" t="b">
        <v>0</v>
      </c>
      <c r="D1253" t="s">
        <v>1742</v>
      </c>
      <c r="F1253">
        <v>10</v>
      </c>
      <c r="H1253" t="str">
        <f>VLOOKUP(Table1[[#This Row],[Code Product Line]],ProductLineTable[], 2,FALSE)</f>
        <v>Bibs</v>
      </c>
      <c r="I1253" t="str">
        <f>VLOOKUP(Table1[[#This Row],[Code Product Name]], ProductNameTable[], 2, FALSE)</f>
        <v>Bibs</v>
      </c>
      <c r="J1253" t="str">
        <f>VLOOKUP(Table1[[#This Row],[Code Product Print]], ProductPrintTable[], 2, FALSE)</f>
        <v>Blue</v>
      </c>
      <c r="K1253" s="2" t="str">
        <f>VLOOKUP(MID(Table1[[#This Row],[SKU]],5,2)&amp;IF(MID(Table1[[#This Row],[SKU]], 7,1) ="L", "L", ""), ProductSizeTable[], 2, FALSE)</f>
        <v>Small</v>
      </c>
      <c r="L1253" s="2" t="str">
        <f>IF(Table1[[#This Row],[Gender Product Name]] = "Neutral", Table1[[#This Row],[Gender Product Print]])</f>
        <v>Neutral</v>
      </c>
      <c r="M1253" s="2" t="str">
        <f>LEFT(Table1[[#This Row],[SKU]], 2)</f>
        <v>09</v>
      </c>
      <c r="N1253" s="2" t="str">
        <f>LEFT(Table1[[#This Row],[SKU]], 4)</f>
        <v>0901</v>
      </c>
      <c r="O1253" s="2" t="str">
        <f>MID(Table1[[#This Row],[SKU]],IF(MID(Table1[[#This Row],[SKU]], 7,1) ="L", 8, 7),2)</f>
        <v>BL</v>
      </c>
      <c r="P1253" s="2" t="str">
        <f>MID(Table1[[#This Row],[SKU]],5,2)&amp;IF(MID(Table1[[#This Row],[SKU]], 7,1) ="L", "L", "")</f>
        <v>01</v>
      </c>
      <c r="Q1253" s="2" t="str">
        <f>VLOOKUP(Table1[[#This Row],[Code Product Name]], ProductNameTable[], 3, FALSE)</f>
        <v>Neutral</v>
      </c>
      <c r="R1253" s="2" t="str">
        <f>VLOOKUP(Table1[[#This Row],[Code Product Print]], ProductPrintTable[], 3, FALSE)</f>
        <v>Neutral</v>
      </c>
      <c r="S1253" s="2"/>
    </row>
    <row r="1254" spans="1:19" ht="18" customHeight="1" x14ac:dyDescent="0.2">
      <c r="A1254" t="s">
        <v>1743</v>
      </c>
      <c r="B1254" t="b">
        <v>0</v>
      </c>
      <c r="C1254" t="b">
        <v>0</v>
      </c>
      <c r="D1254" t="s">
        <v>1744</v>
      </c>
      <c r="F1254">
        <v>10</v>
      </c>
      <c r="H1254" t="str">
        <f>VLOOKUP(Table1[[#This Row],[Code Product Line]],ProductLineTable[], 2,FALSE)</f>
        <v>Bibs</v>
      </c>
      <c r="I1254" t="str">
        <f>VLOOKUP(Table1[[#This Row],[Code Product Name]], ProductNameTable[], 2, FALSE)</f>
        <v>Bibs</v>
      </c>
      <c r="J1254" t="str">
        <f>VLOOKUP(Table1[[#This Row],[Code Product Print]], ProductPrintTable[], 2, FALSE)</f>
        <v>Blue</v>
      </c>
      <c r="K1254" s="2" t="str">
        <f>VLOOKUP(MID(Table1[[#This Row],[SKU]],5,2)&amp;IF(MID(Table1[[#This Row],[SKU]], 7,1) ="L", "L", ""), ProductSizeTable[], 2, FALSE)</f>
        <v>Small</v>
      </c>
      <c r="L1254" s="2" t="str">
        <f>IF(Table1[[#This Row],[Gender Product Name]] = "Neutral", Table1[[#This Row],[Gender Product Print]])</f>
        <v>Neutral</v>
      </c>
      <c r="M1254" s="2" t="str">
        <f>LEFT(Table1[[#This Row],[SKU]], 2)</f>
        <v>09</v>
      </c>
      <c r="N1254" s="2" t="str">
        <f>LEFT(Table1[[#This Row],[SKU]], 4)</f>
        <v>0901</v>
      </c>
      <c r="O1254" s="2" t="str">
        <f>MID(Table1[[#This Row],[SKU]],IF(MID(Table1[[#This Row],[SKU]], 7,1) ="L", 8, 7),2)</f>
        <v>BL</v>
      </c>
      <c r="P1254" s="2" t="str">
        <f>MID(Table1[[#This Row],[SKU]],5,2)&amp;IF(MID(Table1[[#This Row],[SKU]], 7,1) ="L", "L", "")</f>
        <v>01</v>
      </c>
      <c r="Q1254" s="2" t="str">
        <f>VLOOKUP(Table1[[#This Row],[Code Product Name]], ProductNameTable[], 3, FALSE)</f>
        <v>Neutral</v>
      </c>
      <c r="R1254" s="2" t="str">
        <f>VLOOKUP(Table1[[#This Row],[Code Product Print]], ProductPrintTable[], 3, FALSE)</f>
        <v>Neutral</v>
      </c>
      <c r="S1254" s="2"/>
    </row>
    <row r="1255" spans="1:19" ht="18" customHeight="1" x14ac:dyDescent="0.2">
      <c r="A1255" t="s">
        <v>1745</v>
      </c>
      <c r="B1255" t="b">
        <v>0</v>
      </c>
      <c r="C1255" t="b">
        <v>0</v>
      </c>
      <c r="D1255" t="s">
        <v>1746</v>
      </c>
      <c r="F1255">
        <v>10</v>
      </c>
      <c r="H1255" t="str">
        <f>VLOOKUP(Table1[[#This Row],[Code Product Line]],ProductLineTable[], 2,FALSE)</f>
        <v>Bibs</v>
      </c>
      <c r="I1255" t="str">
        <f>VLOOKUP(Table1[[#This Row],[Code Product Name]], ProductNameTable[], 2, FALSE)</f>
        <v>Bibs</v>
      </c>
      <c r="J1255" t="str">
        <f>VLOOKUP(Table1[[#This Row],[Code Product Print]], ProductPrintTable[], 2, FALSE)</f>
        <v>Green</v>
      </c>
      <c r="K1255" s="2" t="str">
        <f>VLOOKUP(MID(Table1[[#This Row],[SKU]],5,2)&amp;IF(MID(Table1[[#This Row],[SKU]], 7,1) ="L", "L", ""), ProductSizeTable[], 2, FALSE)</f>
        <v>Small</v>
      </c>
      <c r="L1255" s="2" t="str">
        <f>IF(Table1[[#This Row],[Gender Product Name]] = "Neutral", Table1[[#This Row],[Gender Product Print]])</f>
        <v>Neutral</v>
      </c>
      <c r="M1255" s="2" t="str">
        <f>LEFT(Table1[[#This Row],[SKU]], 2)</f>
        <v>09</v>
      </c>
      <c r="N1255" s="2" t="str">
        <f>LEFT(Table1[[#This Row],[SKU]], 4)</f>
        <v>0901</v>
      </c>
      <c r="O1255" s="2" t="str">
        <f>MID(Table1[[#This Row],[SKU]],IF(MID(Table1[[#This Row],[SKU]], 7,1) ="L", 8, 7),2)</f>
        <v>GR</v>
      </c>
      <c r="P1255" s="2" t="str">
        <f>MID(Table1[[#This Row],[SKU]],5,2)&amp;IF(MID(Table1[[#This Row],[SKU]], 7,1) ="L", "L", "")</f>
        <v>01</v>
      </c>
      <c r="Q1255" s="2" t="str">
        <f>VLOOKUP(Table1[[#This Row],[Code Product Name]], ProductNameTable[], 3, FALSE)</f>
        <v>Neutral</v>
      </c>
      <c r="R1255" s="2" t="str">
        <f>VLOOKUP(Table1[[#This Row],[Code Product Print]], ProductPrintTable[], 3, FALSE)</f>
        <v>Neutral</v>
      </c>
      <c r="S1255" s="2"/>
    </row>
    <row r="1256" spans="1:19" ht="18" customHeight="1" x14ac:dyDescent="0.2">
      <c r="A1256" t="s">
        <v>1747</v>
      </c>
      <c r="B1256" t="b">
        <v>0</v>
      </c>
      <c r="C1256" t="b">
        <v>0</v>
      </c>
      <c r="D1256" t="s">
        <v>1606</v>
      </c>
      <c r="F1256">
        <v>10</v>
      </c>
      <c r="H1256" t="str">
        <f>VLOOKUP(Table1[[#This Row],[Code Product Line]],ProductLineTable[], 2,FALSE)</f>
        <v>Bibs</v>
      </c>
      <c r="I1256" t="str">
        <f>VLOOKUP(Table1[[#This Row],[Code Product Name]], ProductNameTable[], 2, FALSE)</f>
        <v>Bibs</v>
      </c>
      <c r="J1256" t="str">
        <f>VLOOKUP(Table1[[#This Row],[Code Product Print]], ProductPrintTable[], 2, FALSE)</f>
        <v>Green</v>
      </c>
      <c r="K1256" s="2" t="str">
        <f>VLOOKUP(MID(Table1[[#This Row],[SKU]],5,2)&amp;IF(MID(Table1[[#This Row],[SKU]], 7,1) ="L", "L", ""), ProductSizeTable[], 2, FALSE)</f>
        <v>Small</v>
      </c>
      <c r="L1256" s="2" t="str">
        <f>IF(Table1[[#This Row],[Gender Product Name]] = "Neutral", Table1[[#This Row],[Gender Product Print]])</f>
        <v>Neutral</v>
      </c>
      <c r="M1256" s="2" t="str">
        <f>LEFT(Table1[[#This Row],[SKU]], 2)</f>
        <v>09</v>
      </c>
      <c r="N1256" s="2" t="str">
        <f>LEFT(Table1[[#This Row],[SKU]], 4)</f>
        <v>0901</v>
      </c>
      <c r="O1256" s="2" t="str">
        <f>MID(Table1[[#This Row],[SKU]],IF(MID(Table1[[#This Row],[SKU]], 7,1) ="L", 8, 7),2)</f>
        <v>GR</v>
      </c>
      <c r="P1256" s="2" t="str">
        <f>MID(Table1[[#This Row],[SKU]],5,2)&amp;IF(MID(Table1[[#This Row],[SKU]], 7,1) ="L", "L", "")</f>
        <v>01</v>
      </c>
      <c r="Q1256" s="2" t="str">
        <f>VLOOKUP(Table1[[#This Row],[Code Product Name]], ProductNameTable[], 3, FALSE)</f>
        <v>Neutral</v>
      </c>
      <c r="R1256" s="2" t="str">
        <f>VLOOKUP(Table1[[#This Row],[Code Product Print]], ProductPrintTable[], 3, FALSE)</f>
        <v>Neutral</v>
      </c>
      <c r="S1256" s="2"/>
    </row>
    <row r="1257" spans="1:19" ht="18" customHeight="1" x14ac:dyDescent="0.2">
      <c r="A1257" t="s">
        <v>1748</v>
      </c>
      <c r="B1257" t="b">
        <v>0</v>
      </c>
      <c r="C1257" t="b">
        <v>0</v>
      </c>
      <c r="D1257" t="s">
        <v>1608</v>
      </c>
      <c r="F1257">
        <v>10</v>
      </c>
      <c r="H1257" t="str">
        <f>VLOOKUP(Table1[[#This Row],[Code Product Line]],ProductLineTable[], 2,FALSE)</f>
        <v>Bibs</v>
      </c>
      <c r="I1257" t="str">
        <f>VLOOKUP(Table1[[#This Row],[Code Product Name]], ProductNameTable[], 2, FALSE)</f>
        <v>Bibs</v>
      </c>
      <c r="J1257" t="str">
        <f>VLOOKUP(Table1[[#This Row],[Code Product Print]], ProductPrintTable[], 2, FALSE)</f>
        <v>Green</v>
      </c>
      <c r="K1257" s="2" t="str">
        <f>VLOOKUP(MID(Table1[[#This Row],[SKU]],5,2)&amp;IF(MID(Table1[[#This Row],[SKU]], 7,1) ="L", "L", ""), ProductSizeTable[], 2, FALSE)</f>
        <v>Small</v>
      </c>
      <c r="L1257" s="2" t="str">
        <f>IF(Table1[[#This Row],[Gender Product Name]] = "Neutral", Table1[[#This Row],[Gender Product Print]])</f>
        <v>Neutral</v>
      </c>
      <c r="M1257" s="2" t="str">
        <f>LEFT(Table1[[#This Row],[SKU]], 2)</f>
        <v>09</v>
      </c>
      <c r="N1257" s="2" t="str">
        <f>LEFT(Table1[[#This Row],[SKU]], 4)</f>
        <v>0901</v>
      </c>
      <c r="O1257" s="2" t="str">
        <f>MID(Table1[[#This Row],[SKU]],IF(MID(Table1[[#This Row],[SKU]], 7,1) ="L", 8, 7),2)</f>
        <v>GR</v>
      </c>
      <c r="P1257" s="2" t="str">
        <f>MID(Table1[[#This Row],[SKU]],5,2)&amp;IF(MID(Table1[[#This Row],[SKU]], 7,1) ="L", "L", "")</f>
        <v>01</v>
      </c>
      <c r="Q1257" s="2" t="str">
        <f>VLOOKUP(Table1[[#This Row],[Code Product Name]], ProductNameTable[], 3, FALSE)</f>
        <v>Neutral</v>
      </c>
      <c r="R1257" s="2" t="str">
        <f>VLOOKUP(Table1[[#This Row],[Code Product Print]], ProductPrintTable[], 3, FALSE)</f>
        <v>Neutral</v>
      </c>
      <c r="S1257" s="2"/>
    </row>
    <row r="1258" spans="1:19" ht="18" customHeight="1" x14ac:dyDescent="0.2">
      <c r="A1258" t="s">
        <v>1749</v>
      </c>
      <c r="B1258" t="b">
        <v>0</v>
      </c>
      <c r="C1258" t="b">
        <v>0</v>
      </c>
      <c r="D1258" t="s">
        <v>1610</v>
      </c>
      <c r="F1258">
        <v>10</v>
      </c>
      <c r="H1258" t="str">
        <f>VLOOKUP(Table1[[#This Row],[Code Product Line]],ProductLineTable[], 2,FALSE)</f>
        <v>Bibs</v>
      </c>
      <c r="I1258" t="str">
        <f>VLOOKUP(Table1[[#This Row],[Code Product Name]], ProductNameTable[], 2, FALSE)</f>
        <v>Bibs</v>
      </c>
      <c r="J1258" t="str">
        <f>VLOOKUP(Table1[[#This Row],[Code Product Print]], ProductPrintTable[], 2, FALSE)</f>
        <v>Green</v>
      </c>
      <c r="K1258" s="2" t="str">
        <f>VLOOKUP(MID(Table1[[#This Row],[SKU]],5,2)&amp;IF(MID(Table1[[#This Row],[SKU]], 7,1) ="L", "L", ""), ProductSizeTable[], 2, FALSE)</f>
        <v>Small</v>
      </c>
      <c r="L1258" s="2" t="str">
        <f>IF(Table1[[#This Row],[Gender Product Name]] = "Neutral", Table1[[#This Row],[Gender Product Print]])</f>
        <v>Neutral</v>
      </c>
      <c r="M1258" s="2" t="str">
        <f>LEFT(Table1[[#This Row],[SKU]], 2)</f>
        <v>09</v>
      </c>
      <c r="N1258" s="2" t="str">
        <f>LEFT(Table1[[#This Row],[SKU]], 4)</f>
        <v>0901</v>
      </c>
      <c r="O1258" s="2" t="str">
        <f>MID(Table1[[#This Row],[SKU]],IF(MID(Table1[[#This Row],[SKU]], 7,1) ="L", 8, 7),2)</f>
        <v>GR</v>
      </c>
      <c r="P1258" s="2" t="str">
        <f>MID(Table1[[#This Row],[SKU]],5,2)&amp;IF(MID(Table1[[#This Row],[SKU]], 7,1) ="L", "L", "")</f>
        <v>01</v>
      </c>
      <c r="Q1258" s="2" t="str">
        <f>VLOOKUP(Table1[[#This Row],[Code Product Name]], ProductNameTable[], 3, FALSE)</f>
        <v>Neutral</v>
      </c>
      <c r="R1258" s="2" t="str">
        <f>VLOOKUP(Table1[[#This Row],[Code Product Print]], ProductPrintTable[], 3, FALSE)</f>
        <v>Neutral</v>
      </c>
      <c r="S1258" s="2"/>
    </row>
    <row r="1259" spans="1:19" ht="18" customHeight="1" x14ac:dyDescent="0.2">
      <c r="A1259" t="s">
        <v>1750</v>
      </c>
      <c r="B1259" t="b">
        <v>0</v>
      </c>
      <c r="C1259" t="b">
        <v>0</v>
      </c>
      <c r="D1259" t="s">
        <v>1612</v>
      </c>
      <c r="F1259">
        <v>10</v>
      </c>
      <c r="H1259" t="str">
        <f>VLOOKUP(Table1[[#This Row],[Code Product Line]],ProductLineTable[], 2,FALSE)</f>
        <v>Bibs</v>
      </c>
      <c r="I1259" t="str">
        <f>VLOOKUP(Table1[[#This Row],[Code Product Name]], ProductNameTable[], 2, FALSE)</f>
        <v>Bibs</v>
      </c>
      <c r="J1259" t="str">
        <f>VLOOKUP(Table1[[#This Row],[Code Product Print]], ProductPrintTable[], 2, FALSE)</f>
        <v>Green</v>
      </c>
      <c r="K1259" s="2" t="str">
        <f>VLOOKUP(MID(Table1[[#This Row],[SKU]],5,2)&amp;IF(MID(Table1[[#This Row],[SKU]], 7,1) ="L", "L", ""), ProductSizeTable[], 2, FALSE)</f>
        <v>Small</v>
      </c>
      <c r="L1259" s="2" t="str">
        <f>IF(Table1[[#This Row],[Gender Product Name]] = "Neutral", Table1[[#This Row],[Gender Product Print]])</f>
        <v>Neutral</v>
      </c>
      <c r="M1259" s="2" t="str">
        <f>LEFT(Table1[[#This Row],[SKU]], 2)</f>
        <v>09</v>
      </c>
      <c r="N1259" s="2" t="str">
        <f>LEFT(Table1[[#This Row],[SKU]], 4)</f>
        <v>0901</v>
      </c>
      <c r="O1259" s="2" t="str">
        <f>MID(Table1[[#This Row],[SKU]],IF(MID(Table1[[#This Row],[SKU]], 7,1) ="L", 8, 7),2)</f>
        <v>GR</v>
      </c>
      <c r="P1259" s="2" t="str">
        <f>MID(Table1[[#This Row],[SKU]],5,2)&amp;IF(MID(Table1[[#This Row],[SKU]], 7,1) ="L", "L", "")</f>
        <v>01</v>
      </c>
      <c r="Q1259" s="2" t="str">
        <f>VLOOKUP(Table1[[#This Row],[Code Product Name]], ProductNameTable[], 3, FALSE)</f>
        <v>Neutral</v>
      </c>
      <c r="R1259" s="2" t="str">
        <f>VLOOKUP(Table1[[#This Row],[Code Product Print]], ProductPrintTable[], 3, FALSE)</f>
        <v>Neutral</v>
      </c>
      <c r="S1259" s="2"/>
    </row>
    <row r="1260" spans="1:19" ht="18" customHeight="1" x14ac:dyDescent="0.2">
      <c r="A1260" t="s">
        <v>1751</v>
      </c>
      <c r="B1260" t="b">
        <v>0</v>
      </c>
      <c r="C1260" t="b">
        <v>0</v>
      </c>
      <c r="D1260" t="s">
        <v>1614</v>
      </c>
      <c r="F1260">
        <v>10</v>
      </c>
      <c r="H1260" t="str">
        <f>VLOOKUP(Table1[[#This Row],[Code Product Line]],ProductLineTable[], 2,FALSE)</f>
        <v>Bibs</v>
      </c>
      <c r="I1260" t="str">
        <f>VLOOKUP(Table1[[#This Row],[Code Product Name]], ProductNameTable[], 2, FALSE)</f>
        <v>Bibs</v>
      </c>
      <c r="J1260" t="str">
        <f>VLOOKUP(Table1[[#This Row],[Code Product Print]], ProductPrintTable[], 2, FALSE)</f>
        <v>Green</v>
      </c>
      <c r="K1260" s="2" t="str">
        <f>VLOOKUP(MID(Table1[[#This Row],[SKU]],5,2)&amp;IF(MID(Table1[[#This Row],[SKU]], 7,1) ="L", "L", ""), ProductSizeTable[], 2, FALSE)</f>
        <v>Small</v>
      </c>
      <c r="L1260" s="2" t="str">
        <f>IF(Table1[[#This Row],[Gender Product Name]] = "Neutral", Table1[[#This Row],[Gender Product Print]])</f>
        <v>Neutral</v>
      </c>
      <c r="M1260" s="2" t="str">
        <f>LEFT(Table1[[#This Row],[SKU]], 2)</f>
        <v>09</v>
      </c>
      <c r="N1260" s="2" t="str">
        <f>LEFT(Table1[[#This Row],[SKU]], 4)</f>
        <v>0901</v>
      </c>
      <c r="O1260" s="2" t="str">
        <f>MID(Table1[[#This Row],[SKU]],IF(MID(Table1[[#This Row],[SKU]], 7,1) ="L", 8, 7),2)</f>
        <v>GR</v>
      </c>
      <c r="P1260" s="2" t="str">
        <f>MID(Table1[[#This Row],[SKU]],5,2)&amp;IF(MID(Table1[[#This Row],[SKU]], 7,1) ="L", "L", "")</f>
        <v>01</v>
      </c>
      <c r="Q1260" s="2" t="str">
        <f>VLOOKUP(Table1[[#This Row],[Code Product Name]], ProductNameTable[], 3, FALSE)</f>
        <v>Neutral</v>
      </c>
      <c r="R1260" s="2" t="str">
        <f>VLOOKUP(Table1[[#This Row],[Code Product Print]], ProductPrintTable[], 3, FALSE)</f>
        <v>Neutral</v>
      </c>
      <c r="S1260" s="2"/>
    </row>
    <row r="1261" spans="1:19" ht="18" customHeight="1" x14ac:dyDescent="0.2">
      <c r="A1261" t="s">
        <v>1752</v>
      </c>
      <c r="B1261" t="b">
        <v>0</v>
      </c>
      <c r="C1261" t="b">
        <v>0</v>
      </c>
      <c r="D1261" t="s">
        <v>1616</v>
      </c>
      <c r="F1261">
        <v>10</v>
      </c>
      <c r="H1261" t="str">
        <f>VLOOKUP(Table1[[#This Row],[Code Product Line]],ProductLineTable[], 2,FALSE)</f>
        <v>Bibs</v>
      </c>
      <c r="I1261" t="str">
        <f>VLOOKUP(Table1[[#This Row],[Code Product Name]], ProductNameTable[], 2, FALSE)</f>
        <v>Bibs</v>
      </c>
      <c r="J1261" t="str">
        <f>VLOOKUP(Table1[[#This Row],[Code Product Print]], ProductPrintTable[], 2, FALSE)</f>
        <v>Green</v>
      </c>
      <c r="K1261" s="2" t="str">
        <f>VLOOKUP(MID(Table1[[#This Row],[SKU]],5,2)&amp;IF(MID(Table1[[#This Row],[SKU]], 7,1) ="L", "L", ""), ProductSizeTable[], 2, FALSE)</f>
        <v>Small</v>
      </c>
      <c r="L1261" s="2" t="str">
        <f>IF(Table1[[#This Row],[Gender Product Name]] = "Neutral", Table1[[#This Row],[Gender Product Print]])</f>
        <v>Neutral</v>
      </c>
      <c r="M1261" s="2" t="str">
        <f>LEFT(Table1[[#This Row],[SKU]], 2)</f>
        <v>09</v>
      </c>
      <c r="N1261" s="2" t="str">
        <f>LEFT(Table1[[#This Row],[SKU]], 4)</f>
        <v>0901</v>
      </c>
      <c r="O1261" s="2" t="str">
        <f>MID(Table1[[#This Row],[SKU]],IF(MID(Table1[[#This Row],[SKU]], 7,1) ="L", 8, 7),2)</f>
        <v>GR</v>
      </c>
      <c r="P1261" s="2" t="str">
        <f>MID(Table1[[#This Row],[SKU]],5,2)&amp;IF(MID(Table1[[#This Row],[SKU]], 7,1) ="L", "L", "")</f>
        <v>01</v>
      </c>
      <c r="Q1261" s="2" t="str">
        <f>VLOOKUP(Table1[[#This Row],[Code Product Name]], ProductNameTable[], 3, FALSE)</f>
        <v>Neutral</v>
      </c>
      <c r="R1261" s="2" t="str">
        <f>VLOOKUP(Table1[[#This Row],[Code Product Print]], ProductPrintTable[], 3, FALSE)</f>
        <v>Neutral</v>
      </c>
      <c r="S1261" s="2"/>
    </row>
    <row r="1262" spans="1:19" ht="18" customHeight="1" x14ac:dyDescent="0.2">
      <c r="A1262" t="s">
        <v>1753</v>
      </c>
      <c r="B1262" t="b">
        <v>0</v>
      </c>
      <c r="C1262" t="b">
        <v>0</v>
      </c>
      <c r="D1262" t="s">
        <v>1618</v>
      </c>
      <c r="F1262">
        <v>10</v>
      </c>
      <c r="H1262" t="str">
        <f>VLOOKUP(Table1[[#This Row],[Code Product Line]],ProductLineTable[], 2,FALSE)</f>
        <v>Bibs</v>
      </c>
      <c r="I1262" t="str">
        <f>VLOOKUP(Table1[[#This Row],[Code Product Name]], ProductNameTable[], 2, FALSE)</f>
        <v>Bibs</v>
      </c>
      <c r="J1262" t="str">
        <f>VLOOKUP(Table1[[#This Row],[Code Product Print]], ProductPrintTable[], 2, FALSE)</f>
        <v>Green</v>
      </c>
      <c r="K1262" s="2" t="str">
        <f>VLOOKUP(MID(Table1[[#This Row],[SKU]],5,2)&amp;IF(MID(Table1[[#This Row],[SKU]], 7,1) ="L", "L", ""), ProductSizeTable[], 2, FALSE)</f>
        <v>Small</v>
      </c>
      <c r="L1262" s="2" t="str">
        <f>IF(Table1[[#This Row],[Gender Product Name]] = "Neutral", Table1[[#This Row],[Gender Product Print]])</f>
        <v>Neutral</v>
      </c>
      <c r="M1262" s="2" t="str">
        <f>LEFT(Table1[[#This Row],[SKU]], 2)</f>
        <v>09</v>
      </c>
      <c r="N1262" s="2" t="str">
        <f>LEFT(Table1[[#This Row],[SKU]], 4)</f>
        <v>0901</v>
      </c>
      <c r="O1262" s="2" t="str">
        <f>MID(Table1[[#This Row],[SKU]],IF(MID(Table1[[#This Row],[SKU]], 7,1) ="L", 8, 7),2)</f>
        <v>GR</v>
      </c>
      <c r="P1262" s="2" t="str">
        <f>MID(Table1[[#This Row],[SKU]],5,2)&amp;IF(MID(Table1[[#This Row],[SKU]], 7,1) ="L", "L", "")</f>
        <v>01</v>
      </c>
      <c r="Q1262" s="2" t="str">
        <f>VLOOKUP(Table1[[#This Row],[Code Product Name]], ProductNameTable[], 3, FALSE)</f>
        <v>Neutral</v>
      </c>
      <c r="R1262" s="2" t="str">
        <f>VLOOKUP(Table1[[#This Row],[Code Product Print]], ProductPrintTable[], 3, FALSE)</f>
        <v>Neutral</v>
      </c>
      <c r="S1262" s="2"/>
    </row>
    <row r="1263" spans="1:19" ht="18" customHeight="1" x14ac:dyDescent="0.2">
      <c r="A1263" t="s">
        <v>1754</v>
      </c>
      <c r="B1263" t="b">
        <v>0</v>
      </c>
      <c r="C1263" t="b">
        <v>0</v>
      </c>
      <c r="D1263" t="s">
        <v>1620</v>
      </c>
      <c r="F1263">
        <v>10</v>
      </c>
      <c r="H1263" t="str">
        <f>VLOOKUP(Table1[[#This Row],[Code Product Line]],ProductLineTable[], 2,FALSE)</f>
        <v>Bibs</v>
      </c>
      <c r="I1263" t="str">
        <f>VLOOKUP(Table1[[#This Row],[Code Product Name]], ProductNameTable[], 2, FALSE)</f>
        <v>Bibs</v>
      </c>
      <c r="J1263" t="str">
        <f>VLOOKUP(Table1[[#This Row],[Code Product Print]], ProductPrintTable[], 2, FALSE)</f>
        <v>Green</v>
      </c>
      <c r="K1263" s="2" t="str">
        <f>VLOOKUP(MID(Table1[[#This Row],[SKU]],5,2)&amp;IF(MID(Table1[[#This Row],[SKU]], 7,1) ="L", "L", ""), ProductSizeTable[], 2, FALSE)</f>
        <v>Small</v>
      </c>
      <c r="L1263" s="2" t="str">
        <f>IF(Table1[[#This Row],[Gender Product Name]] = "Neutral", Table1[[#This Row],[Gender Product Print]])</f>
        <v>Neutral</v>
      </c>
      <c r="M1263" s="2" t="str">
        <f>LEFT(Table1[[#This Row],[SKU]], 2)</f>
        <v>09</v>
      </c>
      <c r="N1263" s="2" t="str">
        <f>LEFT(Table1[[#This Row],[SKU]], 4)</f>
        <v>0901</v>
      </c>
      <c r="O1263" s="2" t="str">
        <f>MID(Table1[[#This Row],[SKU]],IF(MID(Table1[[#This Row],[SKU]], 7,1) ="L", 8, 7),2)</f>
        <v>GR</v>
      </c>
      <c r="P1263" s="2" t="str">
        <f>MID(Table1[[#This Row],[SKU]],5,2)&amp;IF(MID(Table1[[#This Row],[SKU]], 7,1) ="L", "L", "")</f>
        <v>01</v>
      </c>
      <c r="Q1263" s="2" t="str">
        <f>VLOOKUP(Table1[[#This Row],[Code Product Name]], ProductNameTable[], 3, FALSE)</f>
        <v>Neutral</v>
      </c>
      <c r="R1263" s="2" t="str">
        <f>VLOOKUP(Table1[[#This Row],[Code Product Print]], ProductPrintTable[], 3, FALSE)</f>
        <v>Neutral</v>
      </c>
      <c r="S1263" s="2"/>
    </row>
    <row r="1264" spans="1:19" ht="18" customHeight="1" x14ac:dyDescent="0.2">
      <c r="A1264" t="s">
        <v>1755</v>
      </c>
      <c r="B1264" t="b">
        <v>0</v>
      </c>
      <c r="C1264" t="b">
        <v>0</v>
      </c>
      <c r="D1264" t="s">
        <v>1622</v>
      </c>
      <c r="F1264">
        <v>10</v>
      </c>
      <c r="H1264" t="str">
        <f>VLOOKUP(Table1[[#This Row],[Code Product Line]],ProductLineTable[], 2,FALSE)</f>
        <v>Bibs</v>
      </c>
      <c r="I1264" t="str">
        <f>VLOOKUP(Table1[[#This Row],[Code Product Name]], ProductNameTable[], 2, FALSE)</f>
        <v>Bibs</v>
      </c>
      <c r="J1264" t="str">
        <f>VLOOKUP(Table1[[#This Row],[Code Product Print]], ProductPrintTable[], 2, FALSE)</f>
        <v>Green</v>
      </c>
      <c r="K1264" s="2" t="str">
        <f>VLOOKUP(MID(Table1[[#This Row],[SKU]],5,2)&amp;IF(MID(Table1[[#This Row],[SKU]], 7,1) ="L", "L", ""), ProductSizeTable[], 2, FALSE)</f>
        <v>Small</v>
      </c>
      <c r="L1264" s="2" t="str">
        <f>IF(Table1[[#This Row],[Gender Product Name]] = "Neutral", Table1[[#This Row],[Gender Product Print]])</f>
        <v>Neutral</v>
      </c>
      <c r="M1264" s="2" t="str">
        <f>LEFT(Table1[[#This Row],[SKU]], 2)</f>
        <v>09</v>
      </c>
      <c r="N1264" s="2" t="str">
        <f>LEFT(Table1[[#This Row],[SKU]], 4)</f>
        <v>0901</v>
      </c>
      <c r="O1264" s="2" t="str">
        <f>MID(Table1[[#This Row],[SKU]],IF(MID(Table1[[#This Row],[SKU]], 7,1) ="L", 8, 7),2)</f>
        <v>GR</v>
      </c>
      <c r="P1264" s="2" t="str">
        <f>MID(Table1[[#This Row],[SKU]],5,2)&amp;IF(MID(Table1[[#This Row],[SKU]], 7,1) ="L", "L", "")</f>
        <v>01</v>
      </c>
      <c r="Q1264" s="2" t="str">
        <f>VLOOKUP(Table1[[#This Row],[Code Product Name]], ProductNameTable[], 3, FALSE)</f>
        <v>Neutral</v>
      </c>
      <c r="R1264" s="2" t="str">
        <f>VLOOKUP(Table1[[#This Row],[Code Product Print]], ProductPrintTable[], 3, FALSE)</f>
        <v>Neutral</v>
      </c>
      <c r="S1264" s="2"/>
    </row>
    <row r="1265" spans="1:19" ht="18" customHeight="1" x14ac:dyDescent="0.2">
      <c r="A1265" t="s">
        <v>1756</v>
      </c>
      <c r="B1265" t="b">
        <v>0</v>
      </c>
      <c r="C1265" t="b">
        <v>0</v>
      </c>
      <c r="D1265" t="s">
        <v>1624</v>
      </c>
      <c r="F1265">
        <v>10</v>
      </c>
      <c r="H1265" t="str">
        <f>VLOOKUP(Table1[[#This Row],[Code Product Line]],ProductLineTable[], 2,FALSE)</f>
        <v>Bibs</v>
      </c>
      <c r="I1265" t="str">
        <f>VLOOKUP(Table1[[#This Row],[Code Product Name]], ProductNameTable[], 2, FALSE)</f>
        <v>Bibs</v>
      </c>
      <c r="J1265" t="str">
        <f>VLOOKUP(Table1[[#This Row],[Code Product Print]], ProductPrintTable[], 2, FALSE)</f>
        <v>Green</v>
      </c>
      <c r="K1265" s="2" t="str">
        <f>VLOOKUP(MID(Table1[[#This Row],[SKU]],5,2)&amp;IF(MID(Table1[[#This Row],[SKU]], 7,1) ="L", "L", ""), ProductSizeTable[], 2, FALSE)</f>
        <v>Small</v>
      </c>
      <c r="L1265" s="2" t="str">
        <f>IF(Table1[[#This Row],[Gender Product Name]] = "Neutral", Table1[[#This Row],[Gender Product Print]])</f>
        <v>Neutral</v>
      </c>
      <c r="M1265" s="2" t="str">
        <f>LEFT(Table1[[#This Row],[SKU]], 2)</f>
        <v>09</v>
      </c>
      <c r="N1265" s="2" t="str">
        <f>LEFT(Table1[[#This Row],[SKU]], 4)</f>
        <v>0901</v>
      </c>
      <c r="O1265" s="2" t="str">
        <f>MID(Table1[[#This Row],[SKU]],IF(MID(Table1[[#This Row],[SKU]], 7,1) ="L", 8, 7),2)</f>
        <v>GR</v>
      </c>
      <c r="P1265" s="2" t="str">
        <f>MID(Table1[[#This Row],[SKU]],5,2)&amp;IF(MID(Table1[[#This Row],[SKU]], 7,1) ="L", "L", "")</f>
        <v>01</v>
      </c>
      <c r="Q1265" s="2" t="str">
        <f>VLOOKUP(Table1[[#This Row],[Code Product Name]], ProductNameTable[], 3, FALSE)</f>
        <v>Neutral</v>
      </c>
      <c r="R1265" s="2" t="str">
        <f>VLOOKUP(Table1[[#This Row],[Code Product Print]], ProductPrintTable[], 3, FALSE)</f>
        <v>Neutral</v>
      </c>
      <c r="S1265" s="2"/>
    </row>
    <row r="1266" spans="1:19" ht="18" customHeight="1" x14ac:dyDescent="0.2">
      <c r="A1266" t="s">
        <v>1757</v>
      </c>
      <c r="B1266" t="b">
        <v>0</v>
      </c>
      <c r="C1266" t="b">
        <v>0</v>
      </c>
      <c r="D1266" t="s">
        <v>1628</v>
      </c>
      <c r="F1266">
        <v>10</v>
      </c>
      <c r="H1266" t="str">
        <f>VLOOKUP(Table1[[#This Row],[Code Product Line]],ProductLineTable[], 2,FALSE)</f>
        <v>Bibs</v>
      </c>
      <c r="I1266" t="str">
        <f>VLOOKUP(Table1[[#This Row],[Code Product Name]], ProductNameTable[], 2, FALSE)</f>
        <v>Bibs</v>
      </c>
      <c r="J1266" t="str">
        <f>VLOOKUP(Table1[[#This Row],[Code Product Print]], ProductPrintTable[], 2, FALSE)</f>
        <v>Green</v>
      </c>
      <c r="K1266" s="2" t="str">
        <f>VLOOKUP(MID(Table1[[#This Row],[SKU]],5,2)&amp;IF(MID(Table1[[#This Row],[SKU]], 7,1) ="L", "L", ""), ProductSizeTable[], 2, FALSE)</f>
        <v>Small</v>
      </c>
      <c r="L1266" s="2" t="str">
        <f>IF(Table1[[#This Row],[Gender Product Name]] = "Neutral", Table1[[#This Row],[Gender Product Print]])</f>
        <v>Neutral</v>
      </c>
      <c r="M1266" s="2" t="str">
        <f>LEFT(Table1[[#This Row],[SKU]], 2)</f>
        <v>09</v>
      </c>
      <c r="N1266" s="2" t="str">
        <f>LEFT(Table1[[#This Row],[SKU]], 4)</f>
        <v>0901</v>
      </c>
      <c r="O1266" s="2" t="str">
        <f>MID(Table1[[#This Row],[SKU]],IF(MID(Table1[[#This Row],[SKU]], 7,1) ="L", 8, 7),2)</f>
        <v>GR</v>
      </c>
      <c r="P1266" s="2" t="str">
        <f>MID(Table1[[#This Row],[SKU]],5,2)&amp;IF(MID(Table1[[#This Row],[SKU]], 7,1) ="L", "L", "")</f>
        <v>01</v>
      </c>
      <c r="Q1266" s="2" t="str">
        <f>VLOOKUP(Table1[[#This Row],[Code Product Name]], ProductNameTable[], 3, FALSE)</f>
        <v>Neutral</v>
      </c>
      <c r="R1266" s="2" t="str">
        <f>VLOOKUP(Table1[[#This Row],[Code Product Print]], ProductPrintTable[], 3, FALSE)</f>
        <v>Neutral</v>
      </c>
      <c r="S1266" s="2"/>
    </row>
    <row r="1267" spans="1:19" ht="18" customHeight="1" x14ac:dyDescent="0.2">
      <c r="A1267" t="s">
        <v>1758</v>
      </c>
      <c r="B1267" t="b">
        <v>0</v>
      </c>
      <c r="C1267" t="b">
        <v>0</v>
      </c>
      <c r="D1267" t="s">
        <v>1630</v>
      </c>
      <c r="F1267">
        <v>10</v>
      </c>
      <c r="H1267" t="str">
        <f>VLOOKUP(Table1[[#This Row],[Code Product Line]],ProductLineTable[], 2,FALSE)</f>
        <v>Bibs</v>
      </c>
      <c r="I1267" t="str">
        <f>VLOOKUP(Table1[[#This Row],[Code Product Name]], ProductNameTable[], 2, FALSE)</f>
        <v>Bibs</v>
      </c>
      <c r="J1267" t="str">
        <f>VLOOKUP(Table1[[#This Row],[Code Product Print]], ProductPrintTable[], 2, FALSE)</f>
        <v>Green</v>
      </c>
      <c r="K1267" s="2" t="str">
        <f>VLOOKUP(MID(Table1[[#This Row],[SKU]],5,2)&amp;IF(MID(Table1[[#This Row],[SKU]], 7,1) ="L", "L", ""), ProductSizeTable[], 2, FALSE)</f>
        <v>Small</v>
      </c>
      <c r="L1267" s="2" t="str">
        <f>IF(Table1[[#This Row],[Gender Product Name]] = "Neutral", Table1[[#This Row],[Gender Product Print]])</f>
        <v>Neutral</v>
      </c>
      <c r="M1267" s="2" t="str">
        <f>LEFT(Table1[[#This Row],[SKU]], 2)</f>
        <v>09</v>
      </c>
      <c r="N1267" s="2" t="str">
        <f>LEFT(Table1[[#This Row],[SKU]], 4)</f>
        <v>0901</v>
      </c>
      <c r="O1267" s="2" t="str">
        <f>MID(Table1[[#This Row],[SKU]],IF(MID(Table1[[#This Row],[SKU]], 7,1) ="L", 8, 7),2)</f>
        <v>GR</v>
      </c>
      <c r="P1267" s="2" t="str">
        <f>MID(Table1[[#This Row],[SKU]],5,2)&amp;IF(MID(Table1[[#This Row],[SKU]], 7,1) ="L", "L", "")</f>
        <v>01</v>
      </c>
      <c r="Q1267" s="2" t="str">
        <f>VLOOKUP(Table1[[#This Row],[Code Product Name]], ProductNameTable[], 3, FALSE)</f>
        <v>Neutral</v>
      </c>
      <c r="R1267" s="2" t="str">
        <f>VLOOKUP(Table1[[#This Row],[Code Product Print]], ProductPrintTable[], 3, FALSE)</f>
        <v>Neutral</v>
      </c>
      <c r="S1267" s="2"/>
    </row>
    <row r="1268" spans="1:19" ht="18" customHeight="1" x14ac:dyDescent="0.2">
      <c r="A1268" t="s">
        <v>1759</v>
      </c>
      <c r="B1268" t="b">
        <v>0</v>
      </c>
      <c r="C1268" t="b">
        <v>0</v>
      </c>
      <c r="D1268" t="s">
        <v>1632</v>
      </c>
      <c r="F1268">
        <v>10</v>
      </c>
      <c r="H1268" t="str">
        <f>VLOOKUP(Table1[[#This Row],[Code Product Line]],ProductLineTable[], 2,FALSE)</f>
        <v>Bibs</v>
      </c>
      <c r="I1268" t="str">
        <f>VLOOKUP(Table1[[#This Row],[Code Product Name]], ProductNameTable[], 2, FALSE)</f>
        <v>Bibs</v>
      </c>
      <c r="J1268" t="str">
        <f>VLOOKUP(Table1[[#This Row],[Code Product Print]], ProductPrintTable[], 2, FALSE)</f>
        <v>Green</v>
      </c>
      <c r="K1268" s="2" t="str">
        <f>VLOOKUP(MID(Table1[[#This Row],[SKU]],5,2)&amp;IF(MID(Table1[[#This Row],[SKU]], 7,1) ="L", "L", ""), ProductSizeTable[], 2, FALSE)</f>
        <v>Small</v>
      </c>
      <c r="L1268" s="2" t="str">
        <f>IF(Table1[[#This Row],[Gender Product Name]] = "Neutral", Table1[[#This Row],[Gender Product Print]])</f>
        <v>Neutral</v>
      </c>
      <c r="M1268" s="2" t="str">
        <f>LEFT(Table1[[#This Row],[SKU]], 2)</f>
        <v>09</v>
      </c>
      <c r="N1268" s="2" t="str">
        <f>LEFT(Table1[[#This Row],[SKU]], 4)</f>
        <v>0901</v>
      </c>
      <c r="O1268" s="2" t="str">
        <f>MID(Table1[[#This Row],[SKU]],IF(MID(Table1[[#This Row],[SKU]], 7,1) ="L", 8, 7),2)</f>
        <v>GR</v>
      </c>
      <c r="P1268" s="2" t="str">
        <f>MID(Table1[[#This Row],[SKU]],5,2)&amp;IF(MID(Table1[[#This Row],[SKU]], 7,1) ="L", "L", "")</f>
        <v>01</v>
      </c>
      <c r="Q1268" s="2" t="str">
        <f>VLOOKUP(Table1[[#This Row],[Code Product Name]], ProductNameTable[], 3, FALSE)</f>
        <v>Neutral</v>
      </c>
      <c r="R1268" s="2" t="str">
        <f>VLOOKUP(Table1[[#This Row],[Code Product Print]], ProductPrintTable[], 3, FALSE)</f>
        <v>Neutral</v>
      </c>
      <c r="S1268" s="2"/>
    </row>
    <row r="1269" spans="1:19" ht="18" customHeight="1" x14ac:dyDescent="0.2">
      <c r="A1269" t="s">
        <v>1760</v>
      </c>
      <c r="B1269" t="b">
        <v>0</v>
      </c>
      <c r="C1269" t="b">
        <v>0</v>
      </c>
      <c r="D1269" t="s">
        <v>1634</v>
      </c>
      <c r="F1269">
        <v>10</v>
      </c>
      <c r="H1269" t="str">
        <f>VLOOKUP(Table1[[#This Row],[Code Product Line]],ProductLineTable[], 2,FALSE)</f>
        <v>Bibs</v>
      </c>
      <c r="I1269" t="str">
        <f>VLOOKUP(Table1[[#This Row],[Code Product Name]], ProductNameTable[], 2, FALSE)</f>
        <v>Bibs</v>
      </c>
      <c r="J1269" t="str">
        <f>VLOOKUP(Table1[[#This Row],[Code Product Print]], ProductPrintTable[], 2, FALSE)</f>
        <v>Green</v>
      </c>
      <c r="K1269" s="2" t="str">
        <f>VLOOKUP(MID(Table1[[#This Row],[SKU]],5,2)&amp;IF(MID(Table1[[#This Row],[SKU]], 7,1) ="L", "L", ""), ProductSizeTable[], 2, FALSE)</f>
        <v>Small</v>
      </c>
      <c r="L1269" s="2" t="str">
        <f>IF(Table1[[#This Row],[Gender Product Name]] = "Neutral", Table1[[#This Row],[Gender Product Print]])</f>
        <v>Neutral</v>
      </c>
      <c r="M1269" s="2" t="str">
        <f>LEFT(Table1[[#This Row],[SKU]], 2)</f>
        <v>09</v>
      </c>
      <c r="N1269" s="2" t="str">
        <f>LEFT(Table1[[#This Row],[SKU]], 4)</f>
        <v>0901</v>
      </c>
      <c r="O1269" s="2" t="str">
        <f>MID(Table1[[#This Row],[SKU]],IF(MID(Table1[[#This Row],[SKU]], 7,1) ="L", 8, 7),2)</f>
        <v>GR</v>
      </c>
      <c r="P1269" s="2" t="str">
        <f>MID(Table1[[#This Row],[SKU]],5,2)&amp;IF(MID(Table1[[#This Row],[SKU]], 7,1) ="L", "L", "")</f>
        <v>01</v>
      </c>
      <c r="Q1269" s="2" t="str">
        <f>VLOOKUP(Table1[[#This Row],[Code Product Name]], ProductNameTable[], 3, FALSE)</f>
        <v>Neutral</v>
      </c>
      <c r="R1269" s="2" t="str">
        <f>VLOOKUP(Table1[[#This Row],[Code Product Print]], ProductPrintTable[], 3, FALSE)</f>
        <v>Neutral</v>
      </c>
      <c r="S1269" s="2"/>
    </row>
    <row r="1270" spans="1:19" ht="18" customHeight="1" x14ac:dyDescent="0.2">
      <c r="A1270" t="s">
        <v>1761</v>
      </c>
      <c r="B1270" t="b">
        <v>0</v>
      </c>
      <c r="C1270" t="b">
        <v>0</v>
      </c>
      <c r="D1270" t="s">
        <v>1636</v>
      </c>
      <c r="F1270">
        <v>10</v>
      </c>
      <c r="H1270" t="str">
        <f>VLOOKUP(Table1[[#This Row],[Code Product Line]],ProductLineTable[], 2,FALSE)</f>
        <v>Bibs</v>
      </c>
      <c r="I1270" t="str">
        <f>VLOOKUP(Table1[[#This Row],[Code Product Name]], ProductNameTable[], 2, FALSE)</f>
        <v>Bibs</v>
      </c>
      <c r="J1270" t="str">
        <f>VLOOKUP(Table1[[#This Row],[Code Product Print]], ProductPrintTable[], 2, FALSE)</f>
        <v>Green</v>
      </c>
      <c r="K1270" s="2" t="str">
        <f>VLOOKUP(MID(Table1[[#This Row],[SKU]],5,2)&amp;IF(MID(Table1[[#This Row],[SKU]], 7,1) ="L", "L", ""), ProductSizeTable[], 2, FALSE)</f>
        <v>Small</v>
      </c>
      <c r="L1270" s="2" t="str">
        <f>IF(Table1[[#This Row],[Gender Product Name]] = "Neutral", Table1[[#This Row],[Gender Product Print]])</f>
        <v>Neutral</v>
      </c>
      <c r="M1270" s="2" t="str">
        <f>LEFT(Table1[[#This Row],[SKU]], 2)</f>
        <v>09</v>
      </c>
      <c r="N1270" s="2" t="str">
        <f>LEFT(Table1[[#This Row],[SKU]], 4)</f>
        <v>0901</v>
      </c>
      <c r="O1270" s="2" t="str">
        <f>MID(Table1[[#This Row],[SKU]],IF(MID(Table1[[#This Row],[SKU]], 7,1) ="L", 8, 7),2)</f>
        <v>GR</v>
      </c>
      <c r="P1270" s="2" t="str">
        <f>MID(Table1[[#This Row],[SKU]],5,2)&amp;IF(MID(Table1[[#This Row],[SKU]], 7,1) ="L", "L", "")</f>
        <v>01</v>
      </c>
      <c r="Q1270" s="2" t="str">
        <f>VLOOKUP(Table1[[#This Row],[Code Product Name]], ProductNameTable[], 3, FALSE)</f>
        <v>Neutral</v>
      </c>
      <c r="R1270" s="2" t="str">
        <f>VLOOKUP(Table1[[#This Row],[Code Product Print]], ProductPrintTable[], 3, FALSE)</f>
        <v>Neutral</v>
      </c>
      <c r="S1270" s="2"/>
    </row>
    <row r="1271" spans="1:19" ht="18" customHeight="1" x14ac:dyDescent="0.2">
      <c r="A1271" t="s">
        <v>1762</v>
      </c>
      <c r="B1271" t="b">
        <v>0</v>
      </c>
      <c r="C1271" t="b">
        <v>0</v>
      </c>
      <c r="D1271" t="s">
        <v>1638</v>
      </c>
      <c r="F1271">
        <v>10</v>
      </c>
      <c r="H1271" t="str">
        <f>VLOOKUP(Table1[[#This Row],[Code Product Line]],ProductLineTable[], 2,FALSE)</f>
        <v>Bibs</v>
      </c>
      <c r="I1271" t="str">
        <f>VLOOKUP(Table1[[#This Row],[Code Product Name]], ProductNameTable[], 2, FALSE)</f>
        <v>Bibs</v>
      </c>
      <c r="J1271" t="str">
        <f>VLOOKUP(Table1[[#This Row],[Code Product Print]], ProductPrintTable[], 2, FALSE)</f>
        <v>Green</v>
      </c>
      <c r="K1271" s="2" t="str">
        <f>VLOOKUP(MID(Table1[[#This Row],[SKU]],5,2)&amp;IF(MID(Table1[[#This Row],[SKU]], 7,1) ="L", "L", ""), ProductSizeTable[], 2, FALSE)</f>
        <v>Small</v>
      </c>
      <c r="L1271" s="2" t="str">
        <f>IF(Table1[[#This Row],[Gender Product Name]] = "Neutral", Table1[[#This Row],[Gender Product Print]])</f>
        <v>Neutral</v>
      </c>
      <c r="M1271" s="2" t="str">
        <f>LEFT(Table1[[#This Row],[SKU]], 2)</f>
        <v>09</v>
      </c>
      <c r="N1271" s="2" t="str">
        <f>LEFT(Table1[[#This Row],[SKU]], 4)</f>
        <v>0901</v>
      </c>
      <c r="O1271" s="2" t="str">
        <f>MID(Table1[[#This Row],[SKU]],IF(MID(Table1[[#This Row],[SKU]], 7,1) ="L", 8, 7),2)</f>
        <v>GR</v>
      </c>
      <c r="P1271" s="2" t="str">
        <f>MID(Table1[[#This Row],[SKU]],5,2)&amp;IF(MID(Table1[[#This Row],[SKU]], 7,1) ="L", "L", "")</f>
        <v>01</v>
      </c>
      <c r="Q1271" s="2" t="str">
        <f>VLOOKUP(Table1[[#This Row],[Code Product Name]], ProductNameTable[], 3, FALSE)</f>
        <v>Neutral</v>
      </c>
      <c r="R1271" s="2" t="str">
        <f>VLOOKUP(Table1[[#This Row],[Code Product Print]], ProductPrintTable[], 3, FALSE)</f>
        <v>Neutral</v>
      </c>
      <c r="S1271" s="2"/>
    </row>
    <row r="1272" spans="1:19" ht="18" customHeight="1" x14ac:dyDescent="0.2">
      <c r="A1272" t="s">
        <v>1763</v>
      </c>
      <c r="B1272" t="b">
        <v>0</v>
      </c>
      <c r="C1272" t="b">
        <v>0</v>
      </c>
      <c r="D1272" t="s">
        <v>1640</v>
      </c>
      <c r="F1272">
        <v>10</v>
      </c>
      <c r="H1272" t="str">
        <f>VLOOKUP(Table1[[#This Row],[Code Product Line]],ProductLineTable[], 2,FALSE)</f>
        <v>Bibs</v>
      </c>
      <c r="I1272" t="str">
        <f>VLOOKUP(Table1[[#This Row],[Code Product Name]], ProductNameTable[], 2, FALSE)</f>
        <v>Bibs</v>
      </c>
      <c r="J1272" t="str">
        <f>VLOOKUP(Table1[[#This Row],[Code Product Print]], ProductPrintTable[], 2, FALSE)</f>
        <v>Green</v>
      </c>
      <c r="K1272" s="2" t="str">
        <f>VLOOKUP(MID(Table1[[#This Row],[SKU]],5,2)&amp;IF(MID(Table1[[#This Row],[SKU]], 7,1) ="L", "L", ""), ProductSizeTable[], 2, FALSE)</f>
        <v>Small</v>
      </c>
      <c r="L1272" s="2" t="str">
        <f>IF(Table1[[#This Row],[Gender Product Name]] = "Neutral", Table1[[#This Row],[Gender Product Print]])</f>
        <v>Neutral</v>
      </c>
      <c r="M1272" s="2" t="str">
        <f>LEFT(Table1[[#This Row],[SKU]], 2)</f>
        <v>09</v>
      </c>
      <c r="N1272" s="2" t="str">
        <f>LEFT(Table1[[#This Row],[SKU]], 4)</f>
        <v>0901</v>
      </c>
      <c r="O1272" s="2" t="str">
        <f>MID(Table1[[#This Row],[SKU]],IF(MID(Table1[[#This Row],[SKU]], 7,1) ="L", 8, 7),2)</f>
        <v>GR</v>
      </c>
      <c r="P1272" s="2" t="str">
        <f>MID(Table1[[#This Row],[SKU]],5,2)&amp;IF(MID(Table1[[#This Row],[SKU]], 7,1) ="L", "L", "")</f>
        <v>01</v>
      </c>
      <c r="Q1272" s="2" t="str">
        <f>VLOOKUP(Table1[[#This Row],[Code Product Name]], ProductNameTable[], 3, FALSE)</f>
        <v>Neutral</v>
      </c>
      <c r="R1272" s="2" t="str">
        <f>VLOOKUP(Table1[[#This Row],[Code Product Print]], ProductPrintTable[], 3, FALSE)</f>
        <v>Neutral</v>
      </c>
      <c r="S1272" s="2"/>
    </row>
    <row r="1273" spans="1:19" ht="18" customHeight="1" x14ac:dyDescent="0.2">
      <c r="A1273" t="s">
        <v>1764</v>
      </c>
      <c r="B1273" t="b">
        <v>0</v>
      </c>
      <c r="C1273" t="b">
        <v>0</v>
      </c>
      <c r="D1273" t="s">
        <v>1642</v>
      </c>
      <c r="F1273">
        <v>10</v>
      </c>
      <c r="H1273" t="str">
        <f>VLOOKUP(Table1[[#This Row],[Code Product Line]],ProductLineTable[], 2,FALSE)</f>
        <v>Bibs</v>
      </c>
      <c r="I1273" t="str">
        <f>VLOOKUP(Table1[[#This Row],[Code Product Name]], ProductNameTable[], 2, FALSE)</f>
        <v>Bibs</v>
      </c>
      <c r="J1273" t="str">
        <f>VLOOKUP(Table1[[#This Row],[Code Product Print]], ProductPrintTable[], 2, FALSE)</f>
        <v>Green</v>
      </c>
      <c r="K1273" s="2" t="str">
        <f>VLOOKUP(MID(Table1[[#This Row],[SKU]],5,2)&amp;IF(MID(Table1[[#This Row],[SKU]], 7,1) ="L", "L", ""), ProductSizeTable[], 2, FALSE)</f>
        <v>Small</v>
      </c>
      <c r="L1273" s="2" t="str">
        <f>IF(Table1[[#This Row],[Gender Product Name]] = "Neutral", Table1[[#This Row],[Gender Product Print]])</f>
        <v>Neutral</v>
      </c>
      <c r="M1273" s="2" t="str">
        <f>LEFT(Table1[[#This Row],[SKU]], 2)</f>
        <v>09</v>
      </c>
      <c r="N1273" s="2" t="str">
        <f>LEFT(Table1[[#This Row],[SKU]], 4)</f>
        <v>0901</v>
      </c>
      <c r="O1273" s="2" t="str">
        <f>MID(Table1[[#This Row],[SKU]],IF(MID(Table1[[#This Row],[SKU]], 7,1) ="L", 8, 7),2)</f>
        <v>GR</v>
      </c>
      <c r="P1273" s="2" t="str">
        <f>MID(Table1[[#This Row],[SKU]],5,2)&amp;IF(MID(Table1[[#This Row],[SKU]], 7,1) ="L", "L", "")</f>
        <v>01</v>
      </c>
      <c r="Q1273" s="2" t="str">
        <f>VLOOKUP(Table1[[#This Row],[Code Product Name]], ProductNameTable[], 3, FALSE)</f>
        <v>Neutral</v>
      </c>
      <c r="R1273" s="2" t="str">
        <f>VLOOKUP(Table1[[#This Row],[Code Product Print]], ProductPrintTable[], 3, FALSE)</f>
        <v>Neutral</v>
      </c>
      <c r="S1273" s="2"/>
    </row>
    <row r="1274" spans="1:19" ht="18" customHeight="1" x14ac:dyDescent="0.2">
      <c r="A1274" t="s">
        <v>1765</v>
      </c>
      <c r="B1274" t="b">
        <v>0</v>
      </c>
      <c r="C1274" t="b">
        <v>0</v>
      </c>
      <c r="D1274" t="s">
        <v>1644</v>
      </c>
      <c r="F1274">
        <v>10</v>
      </c>
      <c r="H1274" t="str">
        <f>VLOOKUP(Table1[[#This Row],[Code Product Line]],ProductLineTable[], 2,FALSE)</f>
        <v>Bibs</v>
      </c>
      <c r="I1274" t="str">
        <f>VLOOKUP(Table1[[#This Row],[Code Product Name]], ProductNameTable[], 2, FALSE)</f>
        <v>Bibs</v>
      </c>
      <c r="J1274" t="str">
        <f>VLOOKUP(Table1[[#This Row],[Code Product Print]], ProductPrintTable[], 2, FALSE)</f>
        <v>Green</v>
      </c>
      <c r="K1274" s="2" t="str">
        <f>VLOOKUP(MID(Table1[[#This Row],[SKU]],5,2)&amp;IF(MID(Table1[[#This Row],[SKU]], 7,1) ="L", "L", ""), ProductSizeTable[], 2, FALSE)</f>
        <v>Small</v>
      </c>
      <c r="L1274" s="2" t="str">
        <f>IF(Table1[[#This Row],[Gender Product Name]] = "Neutral", Table1[[#This Row],[Gender Product Print]])</f>
        <v>Neutral</v>
      </c>
      <c r="M1274" s="2" t="str">
        <f>LEFT(Table1[[#This Row],[SKU]], 2)</f>
        <v>09</v>
      </c>
      <c r="N1274" s="2" t="str">
        <f>LEFT(Table1[[#This Row],[SKU]], 4)</f>
        <v>0901</v>
      </c>
      <c r="O1274" s="2" t="str">
        <f>MID(Table1[[#This Row],[SKU]],IF(MID(Table1[[#This Row],[SKU]], 7,1) ="L", 8, 7),2)</f>
        <v>GR</v>
      </c>
      <c r="P1274" s="2" t="str">
        <f>MID(Table1[[#This Row],[SKU]],5,2)&amp;IF(MID(Table1[[#This Row],[SKU]], 7,1) ="L", "L", "")</f>
        <v>01</v>
      </c>
      <c r="Q1274" s="2" t="str">
        <f>VLOOKUP(Table1[[#This Row],[Code Product Name]], ProductNameTable[], 3, FALSE)</f>
        <v>Neutral</v>
      </c>
      <c r="R1274" s="2" t="str">
        <f>VLOOKUP(Table1[[#This Row],[Code Product Print]], ProductPrintTable[], 3, FALSE)</f>
        <v>Neutral</v>
      </c>
      <c r="S1274" s="2"/>
    </row>
    <row r="1275" spans="1:19" ht="18" customHeight="1" x14ac:dyDescent="0.2">
      <c r="A1275" t="s">
        <v>1766</v>
      </c>
      <c r="B1275" t="b">
        <v>0</v>
      </c>
      <c r="C1275" t="b">
        <v>0</v>
      </c>
      <c r="D1275" t="s">
        <v>1646</v>
      </c>
      <c r="F1275">
        <v>10</v>
      </c>
      <c r="H1275" t="str">
        <f>VLOOKUP(Table1[[#This Row],[Code Product Line]],ProductLineTable[], 2,FALSE)</f>
        <v>Bibs</v>
      </c>
      <c r="I1275" t="str">
        <f>VLOOKUP(Table1[[#This Row],[Code Product Name]], ProductNameTable[], 2, FALSE)</f>
        <v>Bibs</v>
      </c>
      <c r="J1275" t="str">
        <f>VLOOKUP(Table1[[#This Row],[Code Product Print]], ProductPrintTable[], 2, FALSE)</f>
        <v>Green</v>
      </c>
      <c r="K1275" s="2" t="str">
        <f>VLOOKUP(MID(Table1[[#This Row],[SKU]],5,2)&amp;IF(MID(Table1[[#This Row],[SKU]], 7,1) ="L", "L", ""), ProductSizeTable[], 2, FALSE)</f>
        <v>Small</v>
      </c>
      <c r="L1275" s="2" t="str">
        <f>IF(Table1[[#This Row],[Gender Product Name]] = "Neutral", Table1[[#This Row],[Gender Product Print]])</f>
        <v>Neutral</v>
      </c>
      <c r="M1275" s="2" t="str">
        <f>LEFT(Table1[[#This Row],[SKU]], 2)</f>
        <v>09</v>
      </c>
      <c r="N1275" s="2" t="str">
        <f>LEFT(Table1[[#This Row],[SKU]], 4)</f>
        <v>0901</v>
      </c>
      <c r="O1275" s="2" t="str">
        <f>MID(Table1[[#This Row],[SKU]],IF(MID(Table1[[#This Row],[SKU]], 7,1) ="L", 8, 7),2)</f>
        <v>GR</v>
      </c>
      <c r="P1275" s="2" t="str">
        <f>MID(Table1[[#This Row],[SKU]],5,2)&amp;IF(MID(Table1[[#This Row],[SKU]], 7,1) ="L", "L", "")</f>
        <v>01</v>
      </c>
      <c r="Q1275" s="2" t="str">
        <f>VLOOKUP(Table1[[#This Row],[Code Product Name]], ProductNameTable[], 3, FALSE)</f>
        <v>Neutral</v>
      </c>
      <c r="R1275" s="2" t="str">
        <f>VLOOKUP(Table1[[#This Row],[Code Product Print]], ProductPrintTable[], 3, FALSE)</f>
        <v>Neutral</v>
      </c>
      <c r="S1275" s="2"/>
    </row>
    <row r="1276" spans="1:19" ht="18" customHeight="1" x14ac:dyDescent="0.2">
      <c r="A1276" t="s">
        <v>1767</v>
      </c>
      <c r="B1276" t="b">
        <v>0</v>
      </c>
      <c r="C1276" t="b">
        <v>0</v>
      </c>
      <c r="D1276" t="s">
        <v>1648</v>
      </c>
      <c r="F1276">
        <v>10</v>
      </c>
      <c r="H1276" t="str">
        <f>VLOOKUP(Table1[[#This Row],[Code Product Line]],ProductLineTable[], 2,FALSE)</f>
        <v>Bibs</v>
      </c>
      <c r="I1276" t="str">
        <f>VLOOKUP(Table1[[#This Row],[Code Product Name]], ProductNameTable[], 2, FALSE)</f>
        <v>Bibs</v>
      </c>
      <c r="J1276" t="str">
        <f>VLOOKUP(Table1[[#This Row],[Code Product Print]], ProductPrintTable[], 2, FALSE)</f>
        <v>Green</v>
      </c>
      <c r="K1276" s="2" t="str">
        <f>VLOOKUP(MID(Table1[[#This Row],[SKU]],5,2)&amp;IF(MID(Table1[[#This Row],[SKU]], 7,1) ="L", "L", ""), ProductSizeTable[], 2, FALSE)</f>
        <v>Small</v>
      </c>
      <c r="L1276" s="2" t="str">
        <f>IF(Table1[[#This Row],[Gender Product Name]] = "Neutral", Table1[[#This Row],[Gender Product Print]])</f>
        <v>Neutral</v>
      </c>
      <c r="M1276" s="2" t="str">
        <f>LEFT(Table1[[#This Row],[SKU]], 2)</f>
        <v>09</v>
      </c>
      <c r="N1276" s="2" t="str">
        <f>LEFT(Table1[[#This Row],[SKU]], 4)</f>
        <v>0901</v>
      </c>
      <c r="O1276" s="2" t="str">
        <f>MID(Table1[[#This Row],[SKU]],IF(MID(Table1[[#This Row],[SKU]], 7,1) ="L", 8, 7),2)</f>
        <v>GR</v>
      </c>
      <c r="P1276" s="2" t="str">
        <f>MID(Table1[[#This Row],[SKU]],5,2)&amp;IF(MID(Table1[[#This Row],[SKU]], 7,1) ="L", "L", "")</f>
        <v>01</v>
      </c>
      <c r="Q1276" s="2" t="str">
        <f>VLOOKUP(Table1[[#This Row],[Code Product Name]], ProductNameTable[], 3, FALSE)</f>
        <v>Neutral</v>
      </c>
      <c r="R1276" s="2" t="str">
        <f>VLOOKUP(Table1[[#This Row],[Code Product Print]], ProductPrintTable[], 3, FALSE)</f>
        <v>Neutral</v>
      </c>
      <c r="S1276" s="2"/>
    </row>
    <row r="1277" spans="1:19" ht="18" customHeight="1" x14ac:dyDescent="0.2">
      <c r="A1277" t="s">
        <v>1768</v>
      </c>
      <c r="B1277" t="b">
        <v>0</v>
      </c>
      <c r="C1277" t="b">
        <v>0</v>
      </c>
      <c r="D1277" t="s">
        <v>1650</v>
      </c>
      <c r="F1277">
        <v>10</v>
      </c>
      <c r="H1277" t="str">
        <f>VLOOKUP(Table1[[#This Row],[Code Product Line]],ProductLineTable[], 2,FALSE)</f>
        <v>Bibs</v>
      </c>
      <c r="I1277" t="str">
        <f>VLOOKUP(Table1[[#This Row],[Code Product Name]], ProductNameTable[], 2, FALSE)</f>
        <v>Bibs</v>
      </c>
      <c r="J1277" t="str">
        <f>VLOOKUP(Table1[[#This Row],[Code Product Print]], ProductPrintTable[], 2, FALSE)</f>
        <v>Green</v>
      </c>
      <c r="K1277" s="2" t="str">
        <f>VLOOKUP(MID(Table1[[#This Row],[SKU]],5,2)&amp;IF(MID(Table1[[#This Row],[SKU]], 7,1) ="L", "L", ""), ProductSizeTable[], 2, FALSE)</f>
        <v>Small</v>
      </c>
      <c r="L1277" s="2" t="str">
        <f>IF(Table1[[#This Row],[Gender Product Name]] = "Neutral", Table1[[#This Row],[Gender Product Print]])</f>
        <v>Neutral</v>
      </c>
      <c r="M1277" s="2" t="str">
        <f>LEFT(Table1[[#This Row],[SKU]], 2)</f>
        <v>09</v>
      </c>
      <c r="N1277" s="2" t="str">
        <f>LEFT(Table1[[#This Row],[SKU]], 4)</f>
        <v>0901</v>
      </c>
      <c r="O1277" s="2" t="str">
        <f>MID(Table1[[#This Row],[SKU]],IF(MID(Table1[[#This Row],[SKU]], 7,1) ="L", 8, 7),2)</f>
        <v>GR</v>
      </c>
      <c r="P1277" s="2" t="str">
        <f>MID(Table1[[#This Row],[SKU]],5,2)&amp;IF(MID(Table1[[#This Row],[SKU]], 7,1) ="L", "L", "")</f>
        <v>01</v>
      </c>
      <c r="Q1277" s="2" t="str">
        <f>VLOOKUP(Table1[[#This Row],[Code Product Name]], ProductNameTable[], 3, FALSE)</f>
        <v>Neutral</v>
      </c>
      <c r="R1277" s="2" t="str">
        <f>VLOOKUP(Table1[[#This Row],[Code Product Print]], ProductPrintTable[], 3, FALSE)</f>
        <v>Neutral</v>
      </c>
      <c r="S1277" s="2"/>
    </row>
    <row r="1278" spans="1:19" ht="18" customHeight="1" x14ac:dyDescent="0.2">
      <c r="A1278" t="s">
        <v>1769</v>
      </c>
      <c r="B1278" t="b">
        <v>0</v>
      </c>
      <c r="C1278" t="b">
        <v>0</v>
      </c>
      <c r="D1278" t="s">
        <v>1652</v>
      </c>
      <c r="F1278">
        <v>10</v>
      </c>
      <c r="H1278" t="str">
        <f>VLOOKUP(Table1[[#This Row],[Code Product Line]],ProductLineTable[], 2,FALSE)</f>
        <v>Bibs</v>
      </c>
      <c r="I1278" t="str">
        <f>VLOOKUP(Table1[[#This Row],[Code Product Name]], ProductNameTable[], 2, FALSE)</f>
        <v>Bibs</v>
      </c>
      <c r="J1278" t="str">
        <f>VLOOKUP(Table1[[#This Row],[Code Product Print]], ProductPrintTable[], 2, FALSE)</f>
        <v>Green</v>
      </c>
      <c r="K1278" s="2" t="str">
        <f>VLOOKUP(MID(Table1[[#This Row],[SKU]],5,2)&amp;IF(MID(Table1[[#This Row],[SKU]], 7,1) ="L", "L", ""), ProductSizeTable[], 2, FALSE)</f>
        <v>Small</v>
      </c>
      <c r="L1278" s="2" t="str">
        <f>IF(Table1[[#This Row],[Gender Product Name]] = "Neutral", Table1[[#This Row],[Gender Product Print]])</f>
        <v>Neutral</v>
      </c>
      <c r="M1278" s="2" t="str">
        <f>LEFT(Table1[[#This Row],[SKU]], 2)</f>
        <v>09</v>
      </c>
      <c r="N1278" s="2" t="str">
        <f>LEFT(Table1[[#This Row],[SKU]], 4)</f>
        <v>0901</v>
      </c>
      <c r="O1278" s="2" t="str">
        <f>MID(Table1[[#This Row],[SKU]],IF(MID(Table1[[#This Row],[SKU]], 7,1) ="L", 8, 7),2)</f>
        <v>GR</v>
      </c>
      <c r="P1278" s="2" t="str">
        <f>MID(Table1[[#This Row],[SKU]],5,2)&amp;IF(MID(Table1[[#This Row],[SKU]], 7,1) ="L", "L", "")</f>
        <v>01</v>
      </c>
      <c r="Q1278" s="2" t="str">
        <f>VLOOKUP(Table1[[#This Row],[Code Product Name]], ProductNameTable[], 3, FALSE)</f>
        <v>Neutral</v>
      </c>
      <c r="R1278" s="2" t="str">
        <f>VLOOKUP(Table1[[#This Row],[Code Product Print]], ProductPrintTable[], 3, FALSE)</f>
        <v>Neutral</v>
      </c>
      <c r="S1278" s="2"/>
    </row>
    <row r="1279" spans="1:19" ht="18" customHeight="1" x14ac:dyDescent="0.2">
      <c r="A1279" t="s">
        <v>1770</v>
      </c>
      <c r="B1279" t="b">
        <v>0</v>
      </c>
      <c r="C1279" t="b">
        <v>0</v>
      </c>
      <c r="D1279" t="s">
        <v>1654</v>
      </c>
      <c r="F1279">
        <v>10</v>
      </c>
      <c r="H1279" t="str">
        <f>VLOOKUP(Table1[[#This Row],[Code Product Line]],ProductLineTable[], 2,FALSE)</f>
        <v>Bibs</v>
      </c>
      <c r="I1279" t="str">
        <f>VLOOKUP(Table1[[#This Row],[Code Product Name]], ProductNameTable[], 2, FALSE)</f>
        <v>Bibs</v>
      </c>
      <c r="J1279" t="str">
        <f>VLOOKUP(Table1[[#This Row],[Code Product Print]], ProductPrintTable[], 2, FALSE)</f>
        <v>Green</v>
      </c>
      <c r="K1279" s="2" t="str">
        <f>VLOOKUP(MID(Table1[[#This Row],[SKU]],5,2)&amp;IF(MID(Table1[[#This Row],[SKU]], 7,1) ="L", "L", ""), ProductSizeTable[], 2, FALSE)</f>
        <v>Small</v>
      </c>
      <c r="L1279" s="2" t="str">
        <f>IF(Table1[[#This Row],[Gender Product Name]] = "Neutral", Table1[[#This Row],[Gender Product Print]])</f>
        <v>Neutral</v>
      </c>
      <c r="M1279" s="2" t="str">
        <f>LEFT(Table1[[#This Row],[SKU]], 2)</f>
        <v>09</v>
      </c>
      <c r="N1279" s="2" t="str">
        <f>LEFT(Table1[[#This Row],[SKU]], 4)</f>
        <v>0901</v>
      </c>
      <c r="O1279" s="2" t="str">
        <f>MID(Table1[[#This Row],[SKU]],IF(MID(Table1[[#This Row],[SKU]], 7,1) ="L", 8, 7),2)</f>
        <v>GR</v>
      </c>
      <c r="P1279" s="2" t="str">
        <f>MID(Table1[[#This Row],[SKU]],5,2)&amp;IF(MID(Table1[[#This Row],[SKU]], 7,1) ="L", "L", "")</f>
        <v>01</v>
      </c>
      <c r="Q1279" s="2" t="str">
        <f>VLOOKUP(Table1[[#This Row],[Code Product Name]], ProductNameTable[], 3, FALSE)</f>
        <v>Neutral</v>
      </c>
      <c r="R1279" s="2" t="str">
        <f>VLOOKUP(Table1[[#This Row],[Code Product Print]], ProductPrintTable[], 3, FALSE)</f>
        <v>Neutral</v>
      </c>
      <c r="S1279" s="2"/>
    </row>
    <row r="1280" spans="1:19" ht="18" customHeight="1" x14ac:dyDescent="0.2">
      <c r="A1280" t="s">
        <v>1771</v>
      </c>
      <c r="B1280" t="b">
        <v>0</v>
      </c>
      <c r="C1280" t="b">
        <v>0</v>
      </c>
      <c r="D1280" t="s">
        <v>1656</v>
      </c>
      <c r="F1280">
        <v>10</v>
      </c>
      <c r="H1280" t="str">
        <f>VLOOKUP(Table1[[#This Row],[Code Product Line]],ProductLineTable[], 2,FALSE)</f>
        <v>Bibs</v>
      </c>
      <c r="I1280" t="str">
        <f>VLOOKUP(Table1[[#This Row],[Code Product Name]], ProductNameTable[], 2, FALSE)</f>
        <v>Bibs</v>
      </c>
      <c r="J1280" t="str">
        <f>VLOOKUP(Table1[[#This Row],[Code Product Print]], ProductPrintTable[], 2, FALSE)</f>
        <v>Green</v>
      </c>
      <c r="K1280" s="2" t="str">
        <f>VLOOKUP(MID(Table1[[#This Row],[SKU]],5,2)&amp;IF(MID(Table1[[#This Row],[SKU]], 7,1) ="L", "L", ""), ProductSizeTable[], 2, FALSE)</f>
        <v>Small</v>
      </c>
      <c r="L1280" s="2" t="str">
        <f>IF(Table1[[#This Row],[Gender Product Name]] = "Neutral", Table1[[#This Row],[Gender Product Print]])</f>
        <v>Neutral</v>
      </c>
      <c r="M1280" s="2" t="str">
        <f>LEFT(Table1[[#This Row],[SKU]], 2)</f>
        <v>09</v>
      </c>
      <c r="N1280" s="2" t="str">
        <f>LEFT(Table1[[#This Row],[SKU]], 4)</f>
        <v>0901</v>
      </c>
      <c r="O1280" s="2" t="str">
        <f>MID(Table1[[#This Row],[SKU]],IF(MID(Table1[[#This Row],[SKU]], 7,1) ="L", 8, 7),2)</f>
        <v>GR</v>
      </c>
      <c r="P1280" s="2" t="str">
        <f>MID(Table1[[#This Row],[SKU]],5,2)&amp;IF(MID(Table1[[#This Row],[SKU]], 7,1) ="L", "L", "")</f>
        <v>01</v>
      </c>
      <c r="Q1280" s="2" t="str">
        <f>VLOOKUP(Table1[[#This Row],[Code Product Name]], ProductNameTable[], 3, FALSE)</f>
        <v>Neutral</v>
      </c>
      <c r="R1280" s="2" t="str">
        <f>VLOOKUP(Table1[[#This Row],[Code Product Print]], ProductPrintTable[], 3, FALSE)</f>
        <v>Neutral</v>
      </c>
      <c r="S1280" s="2"/>
    </row>
    <row r="1281" spans="1:19" ht="18" customHeight="1" x14ac:dyDescent="0.2">
      <c r="A1281" t="s">
        <v>1772</v>
      </c>
      <c r="B1281" t="b">
        <v>0</v>
      </c>
      <c r="C1281" t="b">
        <v>0</v>
      </c>
      <c r="D1281" t="s">
        <v>1658</v>
      </c>
      <c r="F1281">
        <v>10</v>
      </c>
      <c r="H1281" t="str">
        <f>VLOOKUP(Table1[[#This Row],[Code Product Line]],ProductLineTable[], 2,FALSE)</f>
        <v>Bibs</v>
      </c>
      <c r="I1281" t="str">
        <f>VLOOKUP(Table1[[#This Row],[Code Product Name]], ProductNameTable[], 2, FALSE)</f>
        <v>Bibs</v>
      </c>
      <c r="J1281" t="str">
        <f>VLOOKUP(Table1[[#This Row],[Code Product Print]], ProductPrintTable[], 2, FALSE)</f>
        <v>Green</v>
      </c>
      <c r="K1281" s="2" t="str">
        <f>VLOOKUP(MID(Table1[[#This Row],[SKU]],5,2)&amp;IF(MID(Table1[[#This Row],[SKU]], 7,1) ="L", "L", ""), ProductSizeTable[], 2, FALSE)</f>
        <v>Small</v>
      </c>
      <c r="L1281" s="2" t="str">
        <f>IF(Table1[[#This Row],[Gender Product Name]] = "Neutral", Table1[[#This Row],[Gender Product Print]])</f>
        <v>Neutral</v>
      </c>
      <c r="M1281" s="2" t="str">
        <f>LEFT(Table1[[#This Row],[SKU]], 2)</f>
        <v>09</v>
      </c>
      <c r="N1281" s="2" t="str">
        <f>LEFT(Table1[[#This Row],[SKU]], 4)</f>
        <v>0901</v>
      </c>
      <c r="O1281" s="2" t="str">
        <f>MID(Table1[[#This Row],[SKU]],IF(MID(Table1[[#This Row],[SKU]], 7,1) ="L", 8, 7),2)</f>
        <v>GR</v>
      </c>
      <c r="P1281" s="2" t="str">
        <f>MID(Table1[[#This Row],[SKU]],5,2)&amp;IF(MID(Table1[[#This Row],[SKU]], 7,1) ="L", "L", "")</f>
        <v>01</v>
      </c>
      <c r="Q1281" s="2" t="str">
        <f>VLOOKUP(Table1[[#This Row],[Code Product Name]], ProductNameTable[], 3, FALSE)</f>
        <v>Neutral</v>
      </c>
      <c r="R1281" s="2" t="str">
        <f>VLOOKUP(Table1[[#This Row],[Code Product Print]], ProductPrintTable[], 3, FALSE)</f>
        <v>Neutral</v>
      </c>
      <c r="S1281" s="2"/>
    </row>
    <row r="1282" spans="1:19" ht="18" customHeight="1" x14ac:dyDescent="0.2">
      <c r="A1282" t="s">
        <v>1773</v>
      </c>
      <c r="B1282" t="b">
        <v>0</v>
      </c>
      <c r="C1282" t="b">
        <v>0</v>
      </c>
      <c r="D1282" t="s">
        <v>1660</v>
      </c>
      <c r="F1282">
        <v>10</v>
      </c>
      <c r="H1282" t="str">
        <f>VLOOKUP(Table1[[#This Row],[Code Product Line]],ProductLineTable[], 2,FALSE)</f>
        <v>Bibs</v>
      </c>
      <c r="I1282" t="str">
        <f>VLOOKUP(Table1[[#This Row],[Code Product Name]], ProductNameTable[], 2, FALSE)</f>
        <v>Bibs</v>
      </c>
      <c r="J1282" t="str">
        <f>VLOOKUP(Table1[[#This Row],[Code Product Print]], ProductPrintTable[], 2, FALSE)</f>
        <v>Green</v>
      </c>
      <c r="K1282" s="2" t="str">
        <f>VLOOKUP(MID(Table1[[#This Row],[SKU]],5,2)&amp;IF(MID(Table1[[#This Row],[SKU]], 7,1) ="L", "L", ""), ProductSizeTable[], 2, FALSE)</f>
        <v>Small</v>
      </c>
      <c r="L1282" s="2" t="str">
        <f>IF(Table1[[#This Row],[Gender Product Name]] = "Neutral", Table1[[#This Row],[Gender Product Print]])</f>
        <v>Neutral</v>
      </c>
      <c r="M1282" s="2" t="str">
        <f>LEFT(Table1[[#This Row],[SKU]], 2)</f>
        <v>09</v>
      </c>
      <c r="N1282" s="2" t="str">
        <f>LEFT(Table1[[#This Row],[SKU]], 4)</f>
        <v>0901</v>
      </c>
      <c r="O1282" s="2" t="str">
        <f>MID(Table1[[#This Row],[SKU]],IF(MID(Table1[[#This Row],[SKU]], 7,1) ="L", 8, 7),2)</f>
        <v>GR</v>
      </c>
      <c r="P1282" s="2" t="str">
        <f>MID(Table1[[#This Row],[SKU]],5,2)&amp;IF(MID(Table1[[#This Row],[SKU]], 7,1) ="L", "L", "")</f>
        <v>01</v>
      </c>
      <c r="Q1282" s="2" t="str">
        <f>VLOOKUP(Table1[[#This Row],[Code Product Name]], ProductNameTable[], 3, FALSE)</f>
        <v>Neutral</v>
      </c>
      <c r="R1282" s="2" t="str">
        <f>VLOOKUP(Table1[[#This Row],[Code Product Print]], ProductPrintTable[], 3, FALSE)</f>
        <v>Neutral</v>
      </c>
      <c r="S1282" s="2"/>
    </row>
    <row r="1283" spans="1:19" ht="18" customHeight="1" x14ac:dyDescent="0.2">
      <c r="A1283" t="s">
        <v>1774</v>
      </c>
      <c r="B1283" t="b">
        <v>0</v>
      </c>
      <c r="C1283" t="b">
        <v>0</v>
      </c>
      <c r="D1283" t="s">
        <v>1662</v>
      </c>
      <c r="F1283">
        <v>10</v>
      </c>
      <c r="H1283" t="str">
        <f>VLOOKUP(Table1[[#This Row],[Code Product Line]],ProductLineTable[], 2,FALSE)</f>
        <v>Bibs</v>
      </c>
      <c r="I1283" t="str">
        <f>VLOOKUP(Table1[[#This Row],[Code Product Name]], ProductNameTable[], 2, FALSE)</f>
        <v>Bibs</v>
      </c>
      <c r="J1283" t="str">
        <f>VLOOKUP(Table1[[#This Row],[Code Product Print]], ProductPrintTable[], 2, FALSE)</f>
        <v>Green</v>
      </c>
      <c r="K1283" s="2" t="str">
        <f>VLOOKUP(MID(Table1[[#This Row],[SKU]],5,2)&amp;IF(MID(Table1[[#This Row],[SKU]], 7,1) ="L", "L", ""), ProductSizeTable[], 2, FALSE)</f>
        <v>Small</v>
      </c>
      <c r="L1283" s="2" t="str">
        <f>IF(Table1[[#This Row],[Gender Product Name]] = "Neutral", Table1[[#This Row],[Gender Product Print]])</f>
        <v>Neutral</v>
      </c>
      <c r="M1283" s="2" t="str">
        <f>LEFT(Table1[[#This Row],[SKU]], 2)</f>
        <v>09</v>
      </c>
      <c r="N1283" s="2" t="str">
        <f>LEFT(Table1[[#This Row],[SKU]], 4)</f>
        <v>0901</v>
      </c>
      <c r="O1283" s="2" t="str">
        <f>MID(Table1[[#This Row],[SKU]],IF(MID(Table1[[#This Row],[SKU]], 7,1) ="L", 8, 7),2)</f>
        <v>GR</v>
      </c>
      <c r="P1283" s="2" t="str">
        <f>MID(Table1[[#This Row],[SKU]],5,2)&amp;IF(MID(Table1[[#This Row],[SKU]], 7,1) ="L", "L", "")</f>
        <v>01</v>
      </c>
      <c r="Q1283" s="2" t="str">
        <f>VLOOKUP(Table1[[#This Row],[Code Product Name]], ProductNameTable[], 3, FALSE)</f>
        <v>Neutral</v>
      </c>
      <c r="R1283" s="2" t="str">
        <f>VLOOKUP(Table1[[#This Row],[Code Product Print]], ProductPrintTable[], 3, FALSE)</f>
        <v>Neutral</v>
      </c>
      <c r="S1283" s="2"/>
    </row>
    <row r="1284" spans="1:19" ht="18" customHeight="1" x14ac:dyDescent="0.2">
      <c r="A1284" t="s">
        <v>1775</v>
      </c>
      <c r="B1284" t="b">
        <v>0</v>
      </c>
      <c r="C1284" t="b">
        <v>0</v>
      </c>
      <c r="D1284" t="s">
        <v>1664</v>
      </c>
      <c r="F1284">
        <v>10</v>
      </c>
      <c r="H1284" t="str">
        <f>VLOOKUP(Table1[[#This Row],[Code Product Line]],ProductLineTable[], 2,FALSE)</f>
        <v>Bibs</v>
      </c>
      <c r="I1284" t="str">
        <f>VLOOKUP(Table1[[#This Row],[Code Product Name]], ProductNameTable[], 2, FALSE)</f>
        <v>Bibs</v>
      </c>
      <c r="J1284" t="str">
        <f>VLOOKUP(Table1[[#This Row],[Code Product Print]], ProductPrintTable[], 2, FALSE)</f>
        <v>Green</v>
      </c>
      <c r="K1284" s="2" t="str">
        <f>VLOOKUP(MID(Table1[[#This Row],[SKU]],5,2)&amp;IF(MID(Table1[[#This Row],[SKU]], 7,1) ="L", "L", ""), ProductSizeTable[], 2, FALSE)</f>
        <v>Small</v>
      </c>
      <c r="L1284" s="2" t="str">
        <f>IF(Table1[[#This Row],[Gender Product Name]] = "Neutral", Table1[[#This Row],[Gender Product Print]])</f>
        <v>Neutral</v>
      </c>
      <c r="M1284" s="2" t="str">
        <f>LEFT(Table1[[#This Row],[SKU]], 2)</f>
        <v>09</v>
      </c>
      <c r="N1284" s="2" t="str">
        <f>LEFT(Table1[[#This Row],[SKU]], 4)</f>
        <v>0901</v>
      </c>
      <c r="O1284" s="2" t="str">
        <f>MID(Table1[[#This Row],[SKU]],IF(MID(Table1[[#This Row],[SKU]], 7,1) ="L", 8, 7),2)</f>
        <v>GR</v>
      </c>
      <c r="P1284" s="2" t="str">
        <f>MID(Table1[[#This Row],[SKU]],5,2)&amp;IF(MID(Table1[[#This Row],[SKU]], 7,1) ="L", "L", "")</f>
        <v>01</v>
      </c>
      <c r="Q1284" s="2" t="str">
        <f>VLOOKUP(Table1[[#This Row],[Code Product Name]], ProductNameTable[], 3, FALSE)</f>
        <v>Neutral</v>
      </c>
      <c r="R1284" s="2" t="str">
        <f>VLOOKUP(Table1[[#This Row],[Code Product Print]], ProductPrintTable[], 3, FALSE)</f>
        <v>Neutral</v>
      </c>
      <c r="S1284" s="2"/>
    </row>
    <row r="1285" spans="1:19" ht="18" customHeight="1" x14ac:dyDescent="0.2">
      <c r="A1285" t="s">
        <v>1776</v>
      </c>
      <c r="B1285" t="b">
        <v>0</v>
      </c>
      <c r="C1285" t="b">
        <v>0</v>
      </c>
      <c r="D1285" t="s">
        <v>1666</v>
      </c>
      <c r="F1285">
        <v>10</v>
      </c>
      <c r="H1285" t="str">
        <f>VLOOKUP(Table1[[#This Row],[Code Product Line]],ProductLineTable[], 2,FALSE)</f>
        <v>Bibs</v>
      </c>
      <c r="I1285" t="str">
        <f>VLOOKUP(Table1[[#This Row],[Code Product Name]], ProductNameTable[], 2, FALSE)</f>
        <v>Bibs</v>
      </c>
      <c r="J1285" t="str">
        <f>VLOOKUP(Table1[[#This Row],[Code Product Print]], ProductPrintTable[], 2, FALSE)</f>
        <v>Green</v>
      </c>
      <c r="K1285" s="2" t="str">
        <f>VLOOKUP(MID(Table1[[#This Row],[SKU]],5,2)&amp;IF(MID(Table1[[#This Row],[SKU]], 7,1) ="L", "L", ""), ProductSizeTable[], 2, FALSE)</f>
        <v>Small</v>
      </c>
      <c r="L1285" s="2" t="str">
        <f>IF(Table1[[#This Row],[Gender Product Name]] = "Neutral", Table1[[#This Row],[Gender Product Print]])</f>
        <v>Neutral</v>
      </c>
      <c r="M1285" s="2" t="str">
        <f>LEFT(Table1[[#This Row],[SKU]], 2)</f>
        <v>09</v>
      </c>
      <c r="N1285" s="2" t="str">
        <f>LEFT(Table1[[#This Row],[SKU]], 4)</f>
        <v>0901</v>
      </c>
      <c r="O1285" s="2" t="str">
        <f>MID(Table1[[#This Row],[SKU]],IF(MID(Table1[[#This Row],[SKU]], 7,1) ="L", 8, 7),2)</f>
        <v>GR</v>
      </c>
      <c r="P1285" s="2" t="str">
        <f>MID(Table1[[#This Row],[SKU]],5,2)&amp;IF(MID(Table1[[#This Row],[SKU]], 7,1) ="L", "L", "")</f>
        <v>01</v>
      </c>
      <c r="Q1285" s="2" t="str">
        <f>VLOOKUP(Table1[[#This Row],[Code Product Name]], ProductNameTable[], 3, FALSE)</f>
        <v>Neutral</v>
      </c>
      <c r="R1285" s="2" t="str">
        <f>VLOOKUP(Table1[[#This Row],[Code Product Print]], ProductPrintTable[], 3, FALSE)</f>
        <v>Neutral</v>
      </c>
      <c r="S1285" s="2"/>
    </row>
    <row r="1286" spans="1:19" ht="18" customHeight="1" x14ac:dyDescent="0.2">
      <c r="A1286" t="s">
        <v>1777</v>
      </c>
      <c r="B1286" t="b">
        <v>0</v>
      </c>
      <c r="C1286" t="b">
        <v>0</v>
      </c>
      <c r="D1286" t="s">
        <v>1668</v>
      </c>
      <c r="F1286">
        <v>10</v>
      </c>
      <c r="H1286" t="str">
        <f>VLOOKUP(Table1[[#This Row],[Code Product Line]],ProductLineTable[], 2,FALSE)</f>
        <v>Bibs</v>
      </c>
      <c r="I1286" t="str">
        <f>VLOOKUP(Table1[[#This Row],[Code Product Name]], ProductNameTable[], 2, FALSE)</f>
        <v>Bibs</v>
      </c>
      <c r="J1286" t="str">
        <f>VLOOKUP(Table1[[#This Row],[Code Product Print]], ProductPrintTable[], 2, FALSE)</f>
        <v>Green</v>
      </c>
      <c r="K1286" s="2" t="str">
        <f>VLOOKUP(MID(Table1[[#This Row],[SKU]],5,2)&amp;IF(MID(Table1[[#This Row],[SKU]], 7,1) ="L", "L", ""), ProductSizeTable[], 2, FALSE)</f>
        <v>Small</v>
      </c>
      <c r="L1286" s="2" t="str">
        <f>IF(Table1[[#This Row],[Gender Product Name]] = "Neutral", Table1[[#This Row],[Gender Product Print]])</f>
        <v>Neutral</v>
      </c>
      <c r="M1286" s="2" t="str">
        <f>LEFT(Table1[[#This Row],[SKU]], 2)</f>
        <v>09</v>
      </c>
      <c r="N1286" s="2" t="str">
        <f>LEFT(Table1[[#This Row],[SKU]], 4)</f>
        <v>0901</v>
      </c>
      <c r="O1286" s="2" t="str">
        <f>MID(Table1[[#This Row],[SKU]],IF(MID(Table1[[#This Row],[SKU]], 7,1) ="L", 8, 7),2)</f>
        <v>GR</v>
      </c>
      <c r="P1286" s="2" t="str">
        <f>MID(Table1[[#This Row],[SKU]],5,2)&amp;IF(MID(Table1[[#This Row],[SKU]], 7,1) ="L", "L", "")</f>
        <v>01</v>
      </c>
      <c r="Q1286" s="2" t="str">
        <f>VLOOKUP(Table1[[#This Row],[Code Product Name]], ProductNameTable[], 3, FALSE)</f>
        <v>Neutral</v>
      </c>
      <c r="R1286" s="2" t="str">
        <f>VLOOKUP(Table1[[#This Row],[Code Product Print]], ProductPrintTable[], 3, FALSE)</f>
        <v>Neutral</v>
      </c>
      <c r="S1286" s="2"/>
    </row>
    <row r="1287" spans="1:19" ht="18" customHeight="1" x14ac:dyDescent="0.2">
      <c r="A1287" t="s">
        <v>1778</v>
      </c>
      <c r="B1287" t="b">
        <v>0</v>
      </c>
      <c r="C1287" t="b">
        <v>0</v>
      </c>
      <c r="D1287" t="s">
        <v>1670</v>
      </c>
      <c r="F1287">
        <v>10</v>
      </c>
      <c r="H1287" t="str">
        <f>VLOOKUP(Table1[[#This Row],[Code Product Line]],ProductLineTable[], 2,FALSE)</f>
        <v>Bibs</v>
      </c>
      <c r="I1287" t="str">
        <f>VLOOKUP(Table1[[#This Row],[Code Product Name]], ProductNameTable[], 2, FALSE)</f>
        <v>Bibs</v>
      </c>
      <c r="J1287" t="str">
        <f>VLOOKUP(Table1[[#This Row],[Code Product Print]], ProductPrintTable[], 2, FALSE)</f>
        <v>Green</v>
      </c>
      <c r="K1287" s="2" t="str">
        <f>VLOOKUP(MID(Table1[[#This Row],[SKU]],5,2)&amp;IF(MID(Table1[[#This Row],[SKU]], 7,1) ="L", "L", ""), ProductSizeTable[], 2, FALSE)</f>
        <v>Small</v>
      </c>
      <c r="L1287" s="2" t="str">
        <f>IF(Table1[[#This Row],[Gender Product Name]] = "Neutral", Table1[[#This Row],[Gender Product Print]])</f>
        <v>Neutral</v>
      </c>
      <c r="M1287" s="2" t="str">
        <f>LEFT(Table1[[#This Row],[SKU]], 2)</f>
        <v>09</v>
      </c>
      <c r="N1287" s="2" t="str">
        <f>LEFT(Table1[[#This Row],[SKU]], 4)</f>
        <v>0901</v>
      </c>
      <c r="O1287" s="2" t="str">
        <f>MID(Table1[[#This Row],[SKU]],IF(MID(Table1[[#This Row],[SKU]], 7,1) ="L", 8, 7),2)</f>
        <v>GR</v>
      </c>
      <c r="P1287" s="2" t="str">
        <f>MID(Table1[[#This Row],[SKU]],5,2)&amp;IF(MID(Table1[[#This Row],[SKU]], 7,1) ="L", "L", "")</f>
        <v>01</v>
      </c>
      <c r="Q1287" s="2" t="str">
        <f>VLOOKUP(Table1[[#This Row],[Code Product Name]], ProductNameTable[], 3, FALSE)</f>
        <v>Neutral</v>
      </c>
      <c r="R1287" s="2" t="str">
        <f>VLOOKUP(Table1[[#This Row],[Code Product Print]], ProductPrintTable[], 3, FALSE)</f>
        <v>Neutral</v>
      </c>
      <c r="S1287" s="2"/>
    </row>
    <row r="1288" spans="1:19" ht="18" customHeight="1" x14ac:dyDescent="0.2">
      <c r="A1288" t="s">
        <v>1779</v>
      </c>
      <c r="B1288" t="b">
        <v>0</v>
      </c>
      <c r="C1288" t="b">
        <v>0</v>
      </c>
      <c r="D1288" t="s">
        <v>1672</v>
      </c>
      <c r="F1288">
        <v>10</v>
      </c>
      <c r="H1288" t="str">
        <f>VLOOKUP(Table1[[#This Row],[Code Product Line]],ProductLineTable[], 2,FALSE)</f>
        <v>Bibs</v>
      </c>
      <c r="I1288" t="str">
        <f>VLOOKUP(Table1[[#This Row],[Code Product Name]], ProductNameTable[], 2, FALSE)</f>
        <v>Bibs</v>
      </c>
      <c r="J1288" t="str">
        <f>VLOOKUP(Table1[[#This Row],[Code Product Print]], ProductPrintTable[], 2, FALSE)</f>
        <v>Green</v>
      </c>
      <c r="K1288" s="2" t="str">
        <f>VLOOKUP(MID(Table1[[#This Row],[SKU]],5,2)&amp;IF(MID(Table1[[#This Row],[SKU]], 7,1) ="L", "L", ""), ProductSizeTable[], 2, FALSE)</f>
        <v>Small</v>
      </c>
      <c r="L1288" s="2" t="str">
        <f>IF(Table1[[#This Row],[Gender Product Name]] = "Neutral", Table1[[#This Row],[Gender Product Print]])</f>
        <v>Neutral</v>
      </c>
      <c r="M1288" s="2" t="str">
        <f>LEFT(Table1[[#This Row],[SKU]], 2)</f>
        <v>09</v>
      </c>
      <c r="N1288" s="2" t="str">
        <f>LEFT(Table1[[#This Row],[SKU]], 4)</f>
        <v>0901</v>
      </c>
      <c r="O1288" s="2" t="str">
        <f>MID(Table1[[#This Row],[SKU]],IF(MID(Table1[[#This Row],[SKU]], 7,1) ="L", 8, 7),2)</f>
        <v>GR</v>
      </c>
      <c r="P1288" s="2" t="str">
        <f>MID(Table1[[#This Row],[SKU]],5,2)&amp;IF(MID(Table1[[#This Row],[SKU]], 7,1) ="L", "L", "")</f>
        <v>01</v>
      </c>
      <c r="Q1288" s="2" t="str">
        <f>VLOOKUP(Table1[[#This Row],[Code Product Name]], ProductNameTable[], 3, FALSE)</f>
        <v>Neutral</v>
      </c>
      <c r="R1288" s="2" t="str">
        <f>VLOOKUP(Table1[[#This Row],[Code Product Print]], ProductPrintTable[], 3, FALSE)</f>
        <v>Neutral</v>
      </c>
      <c r="S1288" s="2"/>
    </row>
    <row r="1289" spans="1:19" ht="18" customHeight="1" x14ac:dyDescent="0.2">
      <c r="A1289" t="s">
        <v>1780</v>
      </c>
      <c r="B1289" t="b">
        <v>0</v>
      </c>
      <c r="C1289" t="b">
        <v>0</v>
      </c>
      <c r="D1289" t="s">
        <v>1674</v>
      </c>
      <c r="F1289">
        <v>10</v>
      </c>
      <c r="H1289" t="str">
        <f>VLOOKUP(Table1[[#This Row],[Code Product Line]],ProductLineTable[], 2,FALSE)</f>
        <v>Bibs</v>
      </c>
      <c r="I1289" t="str">
        <f>VLOOKUP(Table1[[#This Row],[Code Product Name]], ProductNameTable[], 2, FALSE)</f>
        <v>Bibs</v>
      </c>
      <c r="J1289" t="str">
        <f>VLOOKUP(Table1[[#This Row],[Code Product Print]], ProductPrintTable[], 2, FALSE)</f>
        <v>Green</v>
      </c>
      <c r="K1289" s="2" t="str">
        <f>VLOOKUP(MID(Table1[[#This Row],[SKU]],5,2)&amp;IF(MID(Table1[[#This Row],[SKU]], 7,1) ="L", "L", ""), ProductSizeTable[], 2, FALSE)</f>
        <v>Small</v>
      </c>
      <c r="L1289" s="2" t="str">
        <f>IF(Table1[[#This Row],[Gender Product Name]] = "Neutral", Table1[[#This Row],[Gender Product Print]])</f>
        <v>Neutral</v>
      </c>
      <c r="M1289" s="2" t="str">
        <f>LEFT(Table1[[#This Row],[SKU]], 2)</f>
        <v>09</v>
      </c>
      <c r="N1289" s="2" t="str">
        <f>LEFT(Table1[[#This Row],[SKU]], 4)</f>
        <v>0901</v>
      </c>
      <c r="O1289" s="2" t="str">
        <f>MID(Table1[[#This Row],[SKU]],IF(MID(Table1[[#This Row],[SKU]], 7,1) ="L", 8, 7),2)</f>
        <v>GR</v>
      </c>
      <c r="P1289" s="2" t="str">
        <f>MID(Table1[[#This Row],[SKU]],5,2)&amp;IF(MID(Table1[[#This Row],[SKU]], 7,1) ="L", "L", "")</f>
        <v>01</v>
      </c>
      <c r="Q1289" s="2" t="str">
        <f>VLOOKUP(Table1[[#This Row],[Code Product Name]], ProductNameTable[], 3, FALSE)</f>
        <v>Neutral</v>
      </c>
      <c r="R1289" s="2" t="str">
        <f>VLOOKUP(Table1[[#This Row],[Code Product Print]], ProductPrintTable[], 3, FALSE)</f>
        <v>Neutral</v>
      </c>
      <c r="S1289" s="2"/>
    </row>
    <row r="1290" spans="1:19" ht="18" customHeight="1" x14ac:dyDescent="0.2">
      <c r="A1290" t="s">
        <v>1781</v>
      </c>
      <c r="B1290" t="b">
        <v>0</v>
      </c>
      <c r="C1290" t="b">
        <v>0</v>
      </c>
      <c r="D1290" t="s">
        <v>1676</v>
      </c>
      <c r="F1290">
        <v>10</v>
      </c>
      <c r="H1290" t="str">
        <f>VLOOKUP(Table1[[#This Row],[Code Product Line]],ProductLineTable[], 2,FALSE)</f>
        <v>Bibs</v>
      </c>
      <c r="I1290" t="str">
        <f>VLOOKUP(Table1[[#This Row],[Code Product Name]], ProductNameTable[], 2, FALSE)</f>
        <v>Bibs</v>
      </c>
      <c r="J1290" t="str">
        <f>VLOOKUP(Table1[[#This Row],[Code Product Print]], ProductPrintTable[], 2, FALSE)</f>
        <v>Green</v>
      </c>
      <c r="K1290" s="2" t="str">
        <f>VLOOKUP(MID(Table1[[#This Row],[SKU]],5,2)&amp;IF(MID(Table1[[#This Row],[SKU]], 7,1) ="L", "L", ""), ProductSizeTable[], 2, FALSE)</f>
        <v>Small</v>
      </c>
      <c r="L1290" s="2" t="str">
        <f>IF(Table1[[#This Row],[Gender Product Name]] = "Neutral", Table1[[#This Row],[Gender Product Print]])</f>
        <v>Neutral</v>
      </c>
      <c r="M1290" s="2" t="str">
        <f>LEFT(Table1[[#This Row],[SKU]], 2)</f>
        <v>09</v>
      </c>
      <c r="N1290" s="2" t="str">
        <f>LEFT(Table1[[#This Row],[SKU]], 4)</f>
        <v>0901</v>
      </c>
      <c r="O1290" s="2" t="str">
        <f>MID(Table1[[#This Row],[SKU]],IF(MID(Table1[[#This Row],[SKU]], 7,1) ="L", 8, 7),2)</f>
        <v>GR</v>
      </c>
      <c r="P1290" s="2" t="str">
        <f>MID(Table1[[#This Row],[SKU]],5,2)&amp;IF(MID(Table1[[#This Row],[SKU]], 7,1) ="L", "L", "")</f>
        <v>01</v>
      </c>
      <c r="Q1290" s="2" t="str">
        <f>VLOOKUP(Table1[[#This Row],[Code Product Name]], ProductNameTable[], 3, FALSE)</f>
        <v>Neutral</v>
      </c>
      <c r="R1290" s="2" t="str">
        <f>VLOOKUP(Table1[[#This Row],[Code Product Print]], ProductPrintTable[], 3, FALSE)</f>
        <v>Neutral</v>
      </c>
      <c r="S1290" s="2"/>
    </row>
    <row r="1291" spans="1:19" ht="18" customHeight="1" x14ac:dyDescent="0.2">
      <c r="A1291" t="s">
        <v>1782</v>
      </c>
      <c r="B1291" t="b">
        <v>0</v>
      </c>
      <c r="C1291" t="b">
        <v>0</v>
      </c>
      <c r="D1291" t="s">
        <v>1678</v>
      </c>
      <c r="F1291">
        <v>10</v>
      </c>
      <c r="H1291" t="str">
        <f>VLOOKUP(Table1[[#This Row],[Code Product Line]],ProductLineTable[], 2,FALSE)</f>
        <v>Bibs</v>
      </c>
      <c r="I1291" t="str">
        <f>VLOOKUP(Table1[[#This Row],[Code Product Name]], ProductNameTable[], 2, FALSE)</f>
        <v>Bibs</v>
      </c>
      <c r="J1291" t="str">
        <f>VLOOKUP(Table1[[#This Row],[Code Product Print]], ProductPrintTable[], 2, FALSE)</f>
        <v>Green</v>
      </c>
      <c r="K1291" s="2" t="str">
        <f>VLOOKUP(MID(Table1[[#This Row],[SKU]],5,2)&amp;IF(MID(Table1[[#This Row],[SKU]], 7,1) ="L", "L", ""), ProductSizeTable[], 2, FALSE)</f>
        <v>Small</v>
      </c>
      <c r="L1291" s="2" t="str">
        <f>IF(Table1[[#This Row],[Gender Product Name]] = "Neutral", Table1[[#This Row],[Gender Product Print]])</f>
        <v>Neutral</v>
      </c>
      <c r="M1291" s="2" t="str">
        <f>LEFT(Table1[[#This Row],[SKU]], 2)</f>
        <v>09</v>
      </c>
      <c r="N1291" s="2" t="str">
        <f>LEFT(Table1[[#This Row],[SKU]], 4)</f>
        <v>0901</v>
      </c>
      <c r="O1291" s="2" t="str">
        <f>MID(Table1[[#This Row],[SKU]],IF(MID(Table1[[#This Row],[SKU]], 7,1) ="L", 8, 7),2)</f>
        <v>GR</v>
      </c>
      <c r="P1291" s="2" t="str">
        <f>MID(Table1[[#This Row],[SKU]],5,2)&amp;IF(MID(Table1[[#This Row],[SKU]], 7,1) ="L", "L", "")</f>
        <v>01</v>
      </c>
      <c r="Q1291" s="2" t="str">
        <f>VLOOKUP(Table1[[#This Row],[Code Product Name]], ProductNameTable[], 3, FALSE)</f>
        <v>Neutral</v>
      </c>
      <c r="R1291" s="2" t="str">
        <f>VLOOKUP(Table1[[#This Row],[Code Product Print]], ProductPrintTable[], 3, FALSE)</f>
        <v>Neutral</v>
      </c>
      <c r="S1291" s="2"/>
    </row>
    <row r="1292" spans="1:19" ht="18" customHeight="1" x14ac:dyDescent="0.2">
      <c r="A1292" t="s">
        <v>1783</v>
      </c>
      <c r="B1292" t="b">
        <v>0</v>
      </c>
      <c r="C1292" t="b">
        <v>0</v>
      </c>
      <c r="D1292" t="s">
        <v>1680</v>
      </c>
      <c r="F1292">
        <v>10</v>
      </c>
      <c r="H1292" t="str">
        <f>VLOOKUP(Table1[[#This Row],[Code Product Line]],ProductLineTable[], 2,FALSE)</f>
        <v>Bibs</v>
      </c>
      <c r="I1292" t="str">
        <f>VLOOKUP(Table1[[#This Row],[Code Product Name]], ProductNameTable[], 2, FALSE)</f>
        <v>Bibs</v>
      </c>
      <c r="J1292" t="str">
        <f>VLOOKUP(Table1[[#This Row],[Code Product Print]], ProductPrintTable[], 2, FALSE)</f>
        <v>Green</v>
      </c>
      <c r="K1292" s="2" t="str">
        <f>VLOOKUP(MID(Table1[[#This Row],[SKU]],5,2)&amp;IF(MID(Table1[[#This Row],[SKU]], 7,1) ="L", "L", ""), ProductSizeTable[], 2, FALSE)</f>
        <v>Small</v>
      </c>
      <c r="L1292" s="2" t="str">
        <f>IF(Table1[[#This Row],[Gender Product Name]] = "Neutral", Table1[[#This Row],[Gender Product Print]])</f>
        <v>Neutral</v>
      </c>
      <c r="M1292" s="2" t="str">
        <f>LEFT(Table1[[#This Row],[SKU]], 2)</f>
        <v>09</v>
      </c>
      <c r="N1292" s="2" t="str">
        <f>LEFT(Table1[[#This Row],[SKU]], 4)</f>
        <v>0901</v>
      </c>
      <c r="O1292" s="2" t="str">
        <f>MID(Table1[[#This Row],[SKU]],IF(MID(Table1[[#This Row],[SKU]], 7,1) ="L", 8, 7),2)</f>
        <v>GR</v>
      </c>
      <c r="P1292" s="2" t="str">
        <f>MID(Table1[[#This Row],[SKU]],5,2)&amp;IF(MID(Table1[[#This Row],[SKU]], 7,1) ="L", "L", "")</f>
        <v>01</v>
      </c>
      <c r="Q1292" s="2" t="str">
        <f>VLOOKUP(Table1[[#This Row],[Code Product Name]], ProductNameTable[], 3, FALSE)</f>
        <v>Neutral</v>
      </c>
      <c r="R1292" s="2" t="str">
        <f>VLOOKUP(Table1[[#This Row],[Code Product Print]], ProductPrintTable[], 3, FALSE)</f>
        <v>Neutral</v>
      </c>
      <c r="S1292" s="2"/>
    </row>
    <row r="1293" spans="1:19" ht="18" customHeight="1" x14ac:dyDescent="0.2">
      <c r="A1293" t="s">
        <v>1784</v>
      </c>
      <c r="B1293" t="b">
        <v>0</v>
      </c>
      <c r="C1293" t="b">
        <v>0</v>
      </c>
      <c r="D1293" t="s">
        <v>1682</v>
      </c>
      <c r="F1293">
        <v>10</v>
      </c>
      <c r="H1293" t="str">
        <f>VLOOKUP(Table1[[#This Row],[Code Product Line]],ProductLineTable[], 2,FALSE)</f>
        <v>Bibs</v>
      </c>
      <c r="I1293" t="str">
        <f>VLOOKUP(Table1[[#This Row],[Code Product Name]], ProductNameTable[], 2, FALSE)</f>
        <v>Bibs</v>
      </c>
      <c r="J1293" t="str">
        <f>VLOOKUP(Table1[[#This Row],[Code Product Print]], ProductPrintTable[], 2, FALSE)</f>
        <v>Green</v>
      </c>
      <c r="K1293" s="2" t="str">
        <f>VLOOKUP(MID(Table1[[#This Row],[SKU]],5,2)&amp;IF(MID(Table1[[#This Row],[SKU]], 7,1) ="L", "L", ""), ProductSizeTable[], 2, FALSE)</f>
        <v>Small</v>
      </c>
      <c r="L1293" s="2" t="str">
        <f>IF(Table1[[#This Row],[Gender Product Name]] = "Neutral", Table1[[#This Row],[Gender Product Print]])</f>
        <v>Neutral</v>
      </c>
      <c r="M1293" s="2" t="str">
        <f>LEFT(Table1[[#This Row],[SKU]], 2)</f>
        <v>09</v>
      </c>
      <c r="N1293" s="2" t="str">
        <f>LEFT(Table1[[#This Row],[SKU]], 4)</f>
        <v>0901</v>
      </c>
      <c r="O1293" s="2" t="str">
        <f>MID(Table1[[#This Row],[SKU]],IF(MID(Table1[[#This Row],[SKU]], 7,1) ="L", 8, 7),2)</f>
        <v>GR</v>
      </c>
      <c r="P1293" s="2" t="str">
        <f>MID(Table1[[#This Row],[SKU]],5,2)&amp;IF(MID(Table1[[#This Row],[SKU]], 7,1) ="L", "L", "")</f>
        <v>01</v>
      </c>
      <c r="Q1293" s="2" t="str">
        <f>VLOOKUP(Table1[[#This Row],[Code Product Name]], ProductNameTable[], 3, FALSE)</f>
        <v>Neutral</v>
      </c>
      <c r="R1293" s="2" t="str">
        <f>VLOOKUP(Table1[[#This Row],[Code Product Print]], ProductPrintTable[], 3, FALSE)</f>
        <v>Neutral</v>
      </c>
      <c r="S1293" s="2"/>
    </row>
    <row r="1294" spans="1:19" ht="18" customHeight="1" x14ac:dyDescent="0.2">
      <c r="A1294" t="s">
        <v>1785</v>
      </c>
      <c r="B1294" t="b">
        <v>0</v>
      </c>
      <c r="C1294" t="b">
        <v>0</v>
      </c>
      <c r="D1294" t="s">
        <v>1684</v>
      </c>
      <c r="F1294">
        <v>10</v>
      </c>
      <c r="H1294" t="str">
        <f>VLOOKUP(Table1[[#This Row],[Code Product Line]],ProductLineTable[], 2,FALSE)</f>
        <v>Bibs</v>
      </c>
      <c r="I1294" t="str">
        <f>VLOOKUP(Table1[[#This Row],[Code Product Name]], ProductNameTable[], 2, FALSE)</f>
        <v>Bibs</v>
      </c>
      <c r="J1294" t="str">
        <f>VLOOKUP(Table1[[#This Row],[Code Product Print]], ProductPrintTable[], 2, FALSE)</f>
        <v>Green</v>
      </c>
      <c r="K1294" s="2" t="str">
        <f>VLOOKUP(MID(Table1[[#This Row],[SKU]],5,2)&amp;IF(MID(Table1[[#This Row],[SKU]], 7,1) ="L", "L", ""), ProductSizeTable[], 2, FALSE)</f>
        <v>Small</v>
      </c>
      <c r="L1294" s="2" t="str">
        <f>IF(Table1[[#This Row],[Gender Product Name]] = "Neutral", Table1[[#This Row],[Gender Product Print]])</f>
        <v>Neutral</v>
      </c>
      <c r="M1294" s="2" t="str">
        <f>LEFT(Table1[[#This Row],[SKU]], 2)</f>
        <v>09</v>
      </c>
      <c r="N1294" s="2" t="str">
        <f>LEFT(Table1[[#This Row],[SKU]], 4)</f>
        <v>0901</v>
      </c>
      <c r="O1294" s="2" t="str">
        <f>MID(Table1[[#This Row],[SKU]],IF(MID(Table1[[#This Row],[SKU]], 7,1) ="L", 8, 7),2)</f>
        <v>GR</v>
      </c>
      <c r="P1294" s="2" t="str">
        <f>MID(Table1[[#This Row],[SKU]],5,2)&amp;IF(MID(Table1[[#This Row],[SKU]], 7,1) ="L", "L", "")</f>
        <v>01</v>
      </c>
      <c r="Q1294" s="2" t="str">
        <f>VLOOKUP(Table1[[#This Row],[Code Product Name]], ProductNameTable[], 3, FALSE)</f>
        <v>Neutral</v>
      </c>
      <c r="R1294" s="2" t="str">
        <f>VLOOKUP(Table1[[#This Row],[Code Product Print]], ProductPrintTable[], 3, FALSE)</f>
        <v>Neutral</v>
      </c>
      <c r="S1294" s="2"/>
    </row>
    <row r="1295" spans="1:19" ht="18" customHeight="1" x14ac:dyDescent="0.2">
      <c r="A1295" t="s">
        <v>1786</v>
      </c>
      <c r="B1295" t="b">
        <v>0</v>
      </c>
      <c r="C1295" t="b">
        <v>0</v>
      </c>
      <c r="D1295" t="s">
        <v>1686</v>
      </c>
      <c r="F1295">
        <v>10</v>
      </c>
      <c r="H1295" t="str">
        <f>VLOOKUP(Table1[[#This Row],[Code Product Line]],ProductLineTable[], 2,FALSE)</f>
        <v>Bibs</v>
      </c>
      <c r="I1295" t="str">
        <f>VLOOKUP(Table1[[#This Row],[Code Product Name]], ProductNameTable[], 2, FALSE)</f>
        <v>Bibs</v>
      </c>
      <c r="J1295" t="str">
        <f>VLOOKUP(Table1[[#This Row],[Code Product Print]], ProductPrintTable[], 2, FALSE)</f>
        <v>Green</v>
      </c>
      <c r="K1295" s="2" t="str">
        <f>VLOOKUP(MID(Table1[[#This Row],[SKU]],5,2)&amp;IF(MID(Table1[[#This Row],[SKU]], 7,1) ="L", "L", ""), ProductSizeTable[], 2, FALSE)</f>
        <v>Small</v>
      </c>
      <c r="L1295" s="2" t="str">
        <f>IF(Table1[[#This Row],[Gender Product Name]] = "Neutral", Table1[[#This Row],[Gender Product Print]])</f>
        <v>Neutral</v>
      </c>
      <c r="M1295" s="2" t="str">
        <f>LEFT(Table1[[#This Row],[SKU]], 2)</f>
        <v>09</v>
      </c>
      <c r="N1295" s="2" t="str">
        <f>LEFT(Table1[[#This Row],[SKU]], 4)</f>
        <v>0901</v>
      </c>
      <c r="O1295" s="2" t="str">
        <f>MID(Table1[[#This Row],[SKU]],IF(MID(Table1[[#This Row],[SKU]], 7,1) ="L", 8, 7),2)</f>
        <v>GR</v>
      </c>
      <c r="P1295" s="2" t="str">
        <f>MID(Table1[[#This Row],[SKU]],5,2)&amp;IF(MID(Table1[[#This Row],[SKU]], 7,1) ="L", "L", "")</f>
        <v>01</v>
      </c>
      <c r="Q1295" s="2" t="str">
        <f>VLOOKUP(Table1[[#This Row],[Code Product Name]], ProductNameTable[], 3, FALSE)</f>
        <v>Neutral</v>
      </c>
      <c r="R1295" s="2" t="str">
        <f>VLOOKUP(Table1[[#This Row],[Code Product Print]], ProductPrintTable[], 3, FALSE)</f>
        <v>Neutral</v>
      </c>
      <c r="S1295" s="2"/>
    </row>
    <row r="1296" spans="1:19" ht="18" customHeight="1" x14ac:dyDescent="0.2">
      <c r="A1296" t="s">
        <v>1787</v>
      </c>
      <c r="B1296" t="b">
        <v>0</v>
      </c>
      <c r="C1296" t="b">
        <v>0</v>
      </c>
      <c r="D1296" t="s">
        <v>1688</v>
      </c>
      <c r="F1296">
        <v>10</v>
      </c>
      <c r="H1296" t="str">
        <f>VLOOKUP(Table1[[#This Row],[Code Product Line]],ProductLineTable[], 2,FALSE)</f>
        <v>Bibs</v>
      </c>
      <c r="I1296" t="str">
        <f>VLOOKUP(Table1[[#This Row],[Code Product Name]], ProductNameTable[], 2, FALSE)</f>
        <v>Bibs</v>
      </c>
      <c r="J1296" t="str">
        <f>VLOOKUP(Table1[[#This Row],[Code Product Print]], ProductPrintTable[], 2, FALSE)</f>
        <v>Green</v>
      </c>
      <c r="K1296" s="2" t="str">
        <f>VLOOKUP(MID(Table1[[#This Row],[SKU]],5,2)&amp;IF(MID(Table1[[#This Row],[SKU]], 7,1) ="L", "L", ""), ProductSizeTable[], 2, FALSE)</f>
        <v>Small</v>
      </c>
      <c r="L1296" s="2" t="str">
        <f>IF(Table1[[#This Row],[Gender Product Name]] = "Neutral", Table1[[#This Row],[Gender Product Print]])</f>
        <v>Neutral</v>
      </c>
      <c r="M1296" s="2" t="str">
        <f>LEFT(Table1[[#This Row],[SKU]], 2)</f>
        <v>09</v>
      </c>
      <c r="N1296" s="2" t="str">
        <f>LEFT(Table1[[#This Row],[SKU]], 4)</f>
        <v>0901</v>
      </c>
      <c r="O1296" s="2" t="str">
        <f>MID(Table1[[#This Row],[SKU]],IF(MID(Table1[[#This Row],[SKU]], 7,1) ="L", 8, 7),2)</f>
        <v>GR</v>
      </c>
      <c r="P1296" s="2" t="str">
        <f>MID(Table1[[#This Row],[SKU]],5,2)&amp;IF(MID(Table1[[#This Row],[SKU]], 7,1) ="L", "L", "")</f>
        <v>01</v>
      </c>
      <c r="Q1296" s="2" t="str">
        <f>VLOOKUP(Table1[[#This Row],[Code Product Name]], ProductNameTable[], 3, FALSE)</f>
        <v>Neutral</v>
      </c>
      <c r="R1296" s="2" t="str">
        <f>VLOOKUP(Table1[[#This Row],[Code Product Print]], ProductPrintTable[], 3, FALSE)</f>
        <v>Neutral</v>
      </c>
      <c r="S1296" s="2"/>
    </row>
    <row r="1297" spans="1:19" ht="18" customHeight="1" x14ac:dyDescent="0.2">
      <c r="A1297" t="s">
        <v>1788</v>
      </c>
      <c r="B1297" t="b">
        <v>0</v>
      </c>
      <c r="C1297" t="b">
        <v>0</v>
      </c>
      <c r="D1297" t="s">
        <v>1690</v>
      </c>
      <c r="F1297">
        <v>10</v>
      </c>
      <c r="H1297" t="str">
        <f>VLOOKUP(Table1[[#This Row],[Code Product Line]],ProductLineTable[], 2,FALSE)</f>
        <v>Bibs</v>
      </c>
      <c r="I1297" t="str">
        <f>VLOOKUP(Table1[[#This Row],[Code Product Name]], ProductNameTable[], 2, FALSE)</f>
        <v>Bibs</v>
      </c>
      <c r="J1297" t="str">
        <f>VLOOKUP(Table1[[#This Row],[Code Product Print]], ProductPrintTable[], 2, FALSE)</f>
        <v>Green</v>
      </c>
      <c r="K1297" s="2" t="str">
        <f>VLOOKUP(MID(Table1[[#This Row],[SKU]],5,2)&amp;IF(MID(Table1[[#This Row],[SKU]], 7,1) ="L", "L", ""), ProductSizeTable[], 2, FALSE)</f>
        <v>Small</v>
      </c>
      <c r="L1297" s="2" t="str">
        <f>IF(Table1[[#This Row],[Gender Product Name]] = "Neutral", Table1[[#This Row],[Gender Product Print]])</f>
        <v>Neutral</v>
      </c>
      <c r="M1297" s="2" t="str">
        <f>LEFT(Table1[[#This Row],[SKU]], 2)</f>
        <v>09</v>
      </c>
      <c r="N1297" s="2" t="str">
        <f>LEFT(Table1[[#This Row],[SKU]], 4)</f>
        <v>0901</v>
      </c>
      <c r="O1297" s="2" t="str">
        <f>MID(Table1[[#This Row],[SKU]],IF(MID(Table1[[#This Row],[SKU]], 7,1) ="L", 8, 7),2)</f>
        <v>GR</v>
      </c>
      <c r="P1297" s="2" t="str">
        <f>MID(Table1[[#This Row],[SKU]],5,2)&amp;IF(MID(Table1[[#This Row],[SKU]], 7,1) ="L", "L", "")</f>
        <v>01</v>
      </c>
      <c r="Q1297" s="2" t="str">
        <f>VLOOKUP(Table1[[#This Row],[Code Product Name]], ProductNameTable[], 3, FALSE)</f>
        <v>Neutral</v>
      </c>
      <c r="R1297" s="2" t="str">
        <f>VLOOKUP(Table1[[#This Row],[Code Product Print]], ProductPrintTable[], 3, FALSE)</f>
        <v>Neutral</v>
      </c>
      <c r="S1297" s="2"/>
    </row>
    <row r="1298" spans="1:19" ht="18" customHeight="1" x14ac:dyDescent="0.2">
      <c r="A1298" t="s">
        <v>1789</v>
      </c>
      <c r="B1298" t="b">
        <v>0</v>
      </c>
      <c r="C1298" t="b">
        <v>0</v>
      </c>
      <c r="D1298" t="s">
        <v>1692</v>
      </c>
      <c r="F1298">
        <v>10</v>
      </c>
      <c r="H1298" t="str">
        <f>VLOOKUP(Table1[[#This Row],[Code Product Line]],ProductLineTable[], 2,FALSE)</f>
        <v>Bibs</v>
      </c>
      <c r="I1298" t="str">
        <f>VLOOKUP(Table1[[#This Row],[Code Product Name]], ProductNameTable[], 2, FALSE)</f>
        <v>Bibs</v>
      </c>
      <c r="J1298" t="str">
        <f>VLOOKUP(Table1[[#This Row],[Code Product Print]], ProductPrintTable[], 2, FALSE)</f>
        <v>Green</v>
      </c>
      <c r="K1298" s="2" t="str">
        <f>VLOOKUP(MID(Table1[[#This Row],[SKU]],5,2)&amp;IF(MID(Table1[[#This Row],[SKU]], 7,1) ="L", "L", ""), ProductSizeTable[], 2, FALSE)</f>
        <v>Small</v>
      </c>
      <c r="L1298" s="2" t="str">
        <f>IF(Table1[[#This Row],[Gender Product Name]] = "Neutral", Table1[[#This Row],[Gender Product Print]])</f>
        <v>Neutral</v>
      </c>
      <c r="M1298" s="2" t="str">
        <f>LEFT(Table1[[#This Row],[SKU]], 2)</f>
        <v>09</v>
      </c>
      <c r="N1298" s="2" t="str">
        <f>LEFT(Table1[[#This Row],[SKU]], 4)</f>
        <v>0901</v>
      </c>
      <c r="O1298" s="2" t="str">
        <f>MID(Table1[[#This Row],[SKU]],IF(MID(Table1[[#This Row],[SKU]], 7,1) ="L", 8, 7),2)</f>
        <v>GR</v>
      </c>
      <c r="P1298" s="2" t="str">
        <f>MID(Table1[[#This Row],[SKU]],5,2)&amp;IF(MID(Table1[[#This Row],[SKU]], 7,1) ="L", "L", "")</f>
        <v>01</v>
      </c>
      <c r="Q1298" s="2" t="str">
        <f>VLOOKUP(Table1[[#This Row],[Code Product Name]], ProductNameTable[], 3, FALSE)</f>
        <v>Neutral</v>
      </c>
      <c r="R1298" s="2" t="str">
        <f>VLOOKUP(Table1[[#This Row],[Code Product Print]], ProductPrintTable[], 3, FALSE)</f>
        <v>Neutral</v>
      </c>
      <c r="S1298" s="2"/>
    </row>
    <row r="1299" spans="1:19" ht="18" customHeight="1" x14ac:dyDescent="0.2">
      <c r="A1299" t="s">
        <v>1790</v>
      </c>
      <c r="B1299" t="b">
        <v>0</v>
      </c>
      <c r="C1299" t="b">
        <v>0</v>
      </c>
      <c r="D1299" t="s">
        <v>1694</v>
      </c>
      <c r="F1299">
        <v>10</v>
      </c>
      <c r="H1299" t="str">
        <f>VLOOKUP(Table1[[#This Row],[Code Product Line]],ProductLineTable[], 2,FALSE)</f>
        <v>Bibs</v>
      </c>
      <c r="I1299" t="str">
        <f>VLOOKUP(Table1[[#This Row],[Code Product Name]], ProductNameTable[], 2, FALSE)</f>
        <v>Bibs</v>
      </c>
      <c r="J1299" t="str">
        <f>VLOOKUP(Table1[[#This Row],[Code Product Print]], ProductPrintTable[], 2, FALSE)</f>
        <v>Green</v>
      </c>
      <c r="K1299" s="2" t="str">
        <f>VLOOKUP(MID(Table1[[#This Row],[SKU]],5,2)&amp;IF(MID(Table1[[#This Row],[SKU]], 7,1) ="L", "L", ""), ProductSizeTable[], 2, FALSE)</f>
        <v>Small</v>
      </c>
      <c r="L1299" s="2" t="str">
        <f>IF(Table1[[#This Row],[Gender Product Name]] = "Neutral", Table1[[#This Row],[Gender Product Print]])</f>
        <v>Neutral</v>
      </c>
      <c r="M1299" s="2" t="str">
        <f>LEFT(Table1[[#This Row],[SKU]], 2)</f>
        <v>09</v>
      </c>
      <c r="N1299" s="2" t="str">
        <f>LEFT(Table1[[#This Row],[SKU]], 4)</f>
        <v>0901</v>
      </c>
      <c r="O1299" s="2" t="str">
        <f>MID(Table1[[#This Row],[SKU]],IF(MID(Table1[[#This Row],[SKU]], 7,1) ="L", 8, 7),2)</f>
        <v>GR</v>
      </c>
      <c r="P1299" s="2" t="str">
        <f>MID(Table1[[#This Row],[SKU]],5,2)&amp;IF(MID(Table1[[#This Row],[SKU]], 7,1) ="L", "L", "")</f>
        <v>01</v>
      </c>
      <c r="Q1299" s="2" t="str">
        <f>VLOOKUP(Table1[[#This Row],[Code Product Name]], ProductNameTable[], 3, FALSE)</f>
        <v>Neutral</v>
      </c>
      <c r="R1299" s="2" t="str">
        <f>VLOOKUP(Table1[[#This Row],[Code Product Print]], ProductPrintTable[], 3, FALSE)</f>
        <v>Neutral</v>
      </c>
      <c r="S1299" s="2"/>
    </row>
    <row r="1300" spans="1:19" ht="18" customHeight="1" x14ac:dyDescent="0.2">
      <c r="A1300" t="s">
        <v>1791</v>
      </c>
      <c r="B1300" t="b">
        <v>0</v>
      </c>
      <c r="C1300" t="b">
        <v>0</v>
      </c>
      <c r="D1300" t="s">
        <v>1696</v>
      </c>
      <c r="F1300">
        <v>10</v>
      </c>
      <c r="H1300" t="str">
        <f>VLOOKUP(Table1[[#This Row],[Code Product Line]],ProductLineTable[], 2,FALSE)</f>
        <v>Bibs</v>
      </c>
      <c r="I1300" t="str">
        <f>VLOOKUP(Table1[[#This Row],[Code Product Name]], ProductNameTable[], 2, FALSE)</f>
        <v>Bibs</v>
      </c>
      <c r="J1300" t="str">
        <f>VLOOKUP(Table1[[#This Row],[Code Product Print]], ProductPrintTable[], 2, FALSE)</f>
        <v>Green</v>
      </c>
      <c r="K1300" s="2" t="str">
        <f>VLOOKUP(MID(Table1[[#This Row],[SKU]],5,2)&amp;IF(MID(Table1[[#This Row],[SKU]], 7,1) ="L", "L", ""), ProductSizeTable[], 2, FALSE)</f>
        <v>Small</v>
      </c>
      <c r="L1300" s="2" t="str">
        <f>IF(Table1[[#This Row],[Gender Product Name]] = "Neutral", Table1[[#This Row],[Gender Product Print]])</f>
        <v>Neutral</v>
      </c>
      <c r="M1300" s="2" t="str">
        <f>LEFT(Table1[[#This Row],[SKU]], 2)</f>
        <v>09</v>
      </c>
      <c r="N1300" s="2" t="str">
        <f>LEFT(Table1[[#This Row],[SKU]], 4)</f>
        <v>0901</v>
      </c>
      <c r="O1300" s="2" t="str">
        <f>MID(Table1[[#This Row],[SKU]],IF(MID(Table1[[#This Row],[SKU]], 7,1) ="L", 8, 7),2)</f>
        <v>GR</v>
      </c>
      <c r="P1300" s="2" t="str">
        <f>MID(Table1[[#This Row],[SKU]],5,2)&amp;IF(MID(Table1[[#This Row],[SKU]], 7,1) ="L", "L", "")</f>
        <v>01</v>
      </c>
      <c r="Q1300" s="2" t="str">
        <f>VLOOKUP(Table1[[#This Row],[Code Product Name]], ProductNameTable[], 3, FALSE)</f>
        <v>Neutral</v>
      </c>
      <c r="R1300" s="2" t="str">
        <f>VLOOKUP(Table1[[#This Row],[Code Product Print]], ProductPrintTable[], 3, FALSE)</f>
        <v>Neutral</v>
      </c>
      <c r="S1300" s="2"/>
    </row>
    <row r="1301" spans="1:19" ht="18" customHeight="1" x14ac:dyDescent="0.2">
      <c r="A1301" t="s">
        <v>1792</v>
      </c>
      <c r="B1301" t="b">
        <v>0</v>
      </c>
      <c r="C1301" t="b">
        <v>0</v>
      </c>
      <c r="D1301" t="s">
        <v>1698</v>
      </c>
      <c r="F1301">
        <v>10</v>
      </c>
      <c r="H1301" t="str">
        <f>VLOOKUP(Table1[[#This Row],[Code Product Line]],ProductLineTable[], 2,FALSE)</f>
        <v>Bibs</v>
      </c>
      <c r="I1301" t="str">
        <f>VLOOKUP(Table1[[#This Row],[Code Product Name]], ProductNameTable[], 2, FALSE)</f>
        <v>Bibs</v>
      </c>
      <c r="J1301" t="str">
        <f>VLOOKUP(Table1[[#This Row],[Code Product Print]], ProductPrintTable[], 2, FALSE)</f>
        <v>Green</v>
      </c>
      <c r="K1301" s="2" t="str">
        <f>VLOOKUP(MID(Table1[[#This Row],[SKU]],5,2)&amp;IF(MID(Table1[[#This Row],[SKU]], 7,1) ="L", "L", ""), ProductSizeTable[], 2, FALSE)</f>
        <v>Small</v>
      </c>
      <c r="L1301" s="2" t="str">
        <f>IF(Table1[[#This Row],[Gender Product Name]] = "Neutral", Table1[[#This Row],[Gender Product Print]])</f>
        <v>Neutral</v>
      </c>
      <c r="M1301" s="2" t="str">
        <f>LEFT(Table1[[#This Row],[SKU]], 2)</f>
        <v>09</v>
      </c>
      <c r="N1301" s="2" t="str">
        <f>LEFT(Table1[[#This Row],[SKU]], 4)</f>
        <v>0901</v>
      </c>
      <c r="O1301" s="2" t="str">
        <f>MID(Table1[[#This Row],[SKU]],IF(MID(Table1[[#This Row],[SKU]], 7,1) ="L", 8, 7),2)</f>
        <v>GR</v>
      </c>
      <c r="P1301" s="2" t="str">
        <f>MID(Table1[[#This Row],[SKU]],5,2)&amp;IF(MID(Table1[[#This Row],[SKU]], 7,1) ="L", "L", "")</f>
        <v>01</v>
      </c>
      <c r="Q1301" s="2" t="str">
        <f>VLOOKUP(Table1[[#This Row],[Code Product Name]], ProductNameTable[], 3, FALSE)</f>
        <v>Neutral</v>
      </c>
      <c r="R1301" s="2" t="str">
        <f>VLOOKUP(Table1[[#This Row],[Code Product Print]], ProductPrintTable[], 3, FALSE)</f>
        <v>Neutral</v>
      </c>
      <c r="S1301" s="2"/>
    </row>
    <row r="1302" spans="1:19" ht="18" customHeight="1" x14ac:dyDescent="0.2">
      <c r="A1302" t="s">
        <v>1793</v>
      </c>
      <c r="B1302" t="b">
        <v>0</v>
      </c>
      <c r="C1302" t="b">
        <v>0</v>
      </c>
      <c r="D1302" t="s">
        <v>1700</v>
      </c>
      <c r="F1302">
        <v>10</v>
      </c>
      <c r="H1302" t="str">
        <f>VLOOKUP(Table1[[#This Row],[Code Product Line]],ProductLineTable[], 2,FALSE)</f>
        <v>Bibs</v>
      </c>
      <c r="I1302" t="str">
        <f>VLOOKUP(Table1[[#This Row],[Code Product Name]], ProductNameTable[], 2, FALSE)</f>
        <v>Bibs</v>
      </c>
      <c r="J1302" t="str">
        <f>VLOOKUP(Table1[[#This Row],[Code Product Print]], ProductPrintTable[], 2, FALSE)</f>
        <v>Green</v>
      </c>
      <c r="K1302" s="2" t="str">
        <f>VLOOKUP(MID(Table1[[#This Row],[SKU]],5,2)&amp;IF(MID(Table1[[#This Row],[SKU]], 7,1) ="L", "L", ""), ProductSizeTable[], 2, FALSE)</f>
        <v>Small</v>
      </c>
      <c r="L1302" s="2" t="str">
        <f>IF(Table1[[#This Row],[Gender Product Name]] = "Neutral", Table1[[#This Row],[Gender Product Print]])</f>
        <v>Neutral</v>
      </c>
      <c r="M1302" s="2" t="str">
        <f>LEFT(Table1[[#This Row],[SKU]], 2)</f>
        <v>09</v>
      </c>
      <c r="N1302" s="2" t="str">
        <f>LEFT(Table1[[#This Row],[SKU]], 4)</f>
        <v>0901</v>
      </c>
      <c r="O1302" s="2" t="str">
        <f>MID(Table1[[#This Row],[SKU]],IF(MID(Table1[[#This Row],[SKU]], 7,1) ="L", 8, 7),2)</f>
        <v>GR</v>
      </c>
      <c r="P1302" s="2" t="str">
        <f>MID(Table1[[#This Row],[SKU]],5,2)&amp;IF(MID(Table1[[#This Row],[SKU]], 7,1) ="L", "L", "")</f>
        <v>01</v>
      </c>
      <c r="Q1302" s="2" t="str">
        <f>VLOOKUP(Table1[[#This Row],[Code Product Name]], ProductNameTable[], 3, FALSE)</f>
        <v>Neutral</v>
      </c>
      <c r="R1302" s="2" t="str">
        <f>VLOOKUP(Table1[[#This Row],[Code Product Print]], ProductPrintTable[], 3, FALSE)</f>
        <v>Neutral</v>
      </c>
      <c r="S1302" s="2"/>
    </row>
    <row r="1303" spans="1:19" ht="18" customHeight="1" x14ac:dyDescent="0.2">
      <c r="A1303" t="s">
        <v>1794</v>
      </c>
      <c r="B1303" t="b">
        <v>0</v>
      </c>
      <c r="C1303" t="b">
        <v>0</v>
      </c>
      <c r="D1303" t="s">
        <v>1702</v>
      </c>
      <c r="F1303">
        <v>10</v>
      </c>
      <c r="H1303" t="str">
        <f>VLOOKUP(Table1[[#This Row],[Code Product Line]],ProductLineTable[], 2,FALSE)</f>
        <v>Bibs</v>
      </c>
      <c r="I1303" t="str">
        <f>VLOOKUP(Table1[[#This Row],[Code Product Name]], ProductNameTable[], 2, FALSE)</f>
        <v>Bibs</v>
      </c>
      <c r="J1303" t="str">
        <f>VLOOKUP(Table1[[#This Row],[Code Product Print]], ProductPrintTable[], 2, FALSE)</f>
        <v>Green</v>
      </c>
      <c r="K1303" s="2" t="str">
        <f>VLOOKUP(MID(Table1[[#This Row],[SKU]],5,2)&amp;IF(MID(Table1[[#This Row],[SKU]], 7,1) ="L", "L", ""), ProductSizeTable[], 2, FALSE)</f>
        <v>Small</v>
      </c>
      <c r="L1303" s="2" t="str">
        <f>IF(Table1[[#This Row],[Gender Product Name]] = "Neutral", Table1[[#This Row],[Gender Product Print]])</f>
        <v>Neutral</v>
      </c>
      <c r="M1303" s="2" t="str">
        <f>LEFT(Table1[[#This Row],[SKU]], 2)</f>
        <v>09</v>
      </c>
      <c r="N1303" s="2" t="str">
        <f>LEFT(Table1[[#This Row],[SKU]], 4)</f>
        <v>0901</v>
      </c>
      <c r="O1303" s="2" t="str">
        <f>MID(Table1[[#This Row],[SKU]],IF(MID(Table1[[#This Row],[SKU]], 7,1) ="L", 8, 7),2)</f>
        <v>GR</v>
      </c>
      <c r="P1303" s="2" t="str">
        <f>MID(Table1[[#This Row],[SKU]],5,2)&amp;IF(MID(Table1[[#This Row],[SKU]], 7,1) ="L", "L", "")</f>
        <v>01</v>
      </c>
      <c r="Q1303" s="2" t="str">
        <f>VLOOKUP(Table1[[#This Row],[Code Product Name]], ProductNameTable[], 3, FALSE)</f>
        <v>Neutral</v>
      </c>
      <c r="R1303" s="2" t="str">
        <f>VLOOKUP(Table1[[#This Row],[Code Product Print]], ProductPrintTable[], 3, FALSE)</f>
        <v>Neutral</v>
      </c>
      <c r="S1303" s="2"/>
    </row>
    <row r="1304" spans="1:19" ht="18" customHeight="1" x14ac:dyDescent="0.2">
      <c r="A1304" t="s">
        <v>1795</v>
      </c>
      <c r="B1304" t="b">
        <v>0</v>
      </c>
      <c r="C1304" t="b">
        <v>0</v>
      </c>
      <c r="D1304" t="s">
        <v>1704</v>
      </c>
      <c r="F1304">
        <v>10</v>
      </c>
      <c r="H1304" t="str">
        <f>VLOOKUP(Table1[[#This Row],[Code Product Line]],ProductLineTable[], 2,FALSE)</f>
        <v>Bibs</v>
      </c>
      <c r="I1304" t="str">
        <f>VLOOKUP(Table1[[#This Row],[Code Product Name]], ProductNameTable[], 2, FALSE)</f>
        <v>Bibs</v>
      </c>
      <c r="J1304" t="str">
        <f>VLOOKUP(Table1[[#This Row],[Code Product Print]], ProductPrintTable[], 2, FALSE)</f>
        <v>Green</v>
      </c>
      <c r="K1304" s="2" t="str">
        <f>VLOOKUP(MID(Table1[[#This Row],[SKU]],5,2)&amp;IF(MID(Table1[[#This Row],[SKU]], 7,1) ="L", "L", ""), ProductSizeTable[], 2, FALSE)</f>
        <v>Small</v>
      </c>
      <c r="L1304" s="2" t="str">
        <f>IF(Table1[[#This Row],[Gender Product Name]] = "Neutral", Table1[[#This Row],[Gender Product Print]])</f>
        <v>Neutral</v>
      </c>
      <c r="M1304" s="2" t="str">
        <f>LEFT(Table1[[#This Row],[SKU]], 2)</f>
        <v>09</v>
      </c>
      <c r="N1304" s="2" t="str">
        <f>LEFT(Table1[[#This Row],[SKU]], 4)</f>
        <v>0901</v>
      </c>
      <c r="O1304" s="2" t="str">
        <f>MID(Table1[[#This Row],[SKU]],IF(MID(Table1[[#This Row],[SKU]], 7,1) ="L", 8, 7),2)</f>
        <v>GR</v>
      </c>
      <c r="P1304" s="2" t="str">
        <f>MID(Table1[[#This Row],[SKU]],5,2)&amp;IF(MID(Table1[[#This Row],[SKU]], 7,1) ="L", "L", "")</f>
        <v>01</v>
      </c>
      <c r="Q1304" s="2" t="str">
        <f>VLOOKUP(Table1[[#This Row],[Code Product Name]], ProductNameTable[], 3, FALSE)</f>
        <v>Neutral</v>
      </c>
      <c r="R1304" s="2" t="str">
        <f>VLOOKUP(Table1[[#This Row],[Code Product Print]], ProductPrintTable[], 3, FALSE)</f>
        <v>Neutral</v>
      </c>
      <c r="S1304" s="2"/>
    </row>
    <row r="1305" spans="1:19" ht="18" customHeight="1" x14ac:dyDescent="0.2">
      <c r="A1305" t="s">
        <v>1796</v>
      </c>
      <c r="B1305" t="b">
        <v>0</v>
      </c>
      <c r="C1305" t="b">
        <v>0</v>
      </c>
      <c r="D1305" t="s">
        <v>1706</v>
      </c>
      <c r="F1305">
        <v>10</v>
      </c>
      <c r="H1305" t="str">
        <f>VLOOKUP(Table1[[#This Row],[Code Product Line]],ProductLineTable[], 2,FALSE)</f>
        <v>Bibs</v>
      </c>
      <c r="I1305" t="str">
        <f>VLOOKUP(Table1[[#This Row],[Code Product Name]], ProductNameTable[], 2, FALSE)</f>
        <v>Bibs</v>
      </c>
      <c r="J1305" t="str">
        <f>VLOOKUP(Table1[[#This Row],[Code Product Print]], ProductPrintTable[], 2, FALSE)</f>
        <v>Green</v>
      </c>
      <c r="K1305" s="2" t="str">
        <f>VLOOKUP(MID(Table1[[#This Row],[SKU]],5,2)&amp;IF(MID(Table1[[#This Row],[SKU]], 7,1) ="L", "L", ""), ProductSizeTable[], 2, FALSE)</f>
        <v>Small</v>
      </c>
      <c r="L1305" s="2" t="str">
        <f>IF(Table1[[#This Row],[Gender Product Name]] = "Neutral", Table1[[#This Row],[Gender Product Print]])</f>
        <v>Neutral</v>
      </c>
      <c r="M1305" s="2" t="str">
        <f>LEFT(Table1[[#This Row],[SKU]], 2)</f>
        <v>09</v>
      </c>
      <c r="N1305" s="2" t="str">
        <f>LEFT(Table1[[#This Row],[SKU]], 4)</f>
        <v>0901</v>
      </c>
      <c r="O1305" s="2" t="str">
        <f>MID(Table1[[#This Row],[SKU]],IF(MID(Table1[[#This Row],[SKU]], 7,1) ="L", 8, 7),2)</f>
        <v>GR</v>
      </c>
      <c r="P1305" s="2" t="str">
        <f>MID(Table1[[#This Row],[SKU]],5,2)&amp;IF(MID(Table1[[#This Row],[SKU]], 7,1) ="L", "L", "")</f>
        <v>01</v>
      </c>
      <c r="Q1305" s="2" t="str">
        <f>VLOOKUP(Table1[[#This Row],[Code Product Name]], ProductNameTable[], 3, FALSE)</f>
        <v>Neutral</v>
      </c>
      <c r="R1305" s="2" t="str">
        <f>VLOOKUP(Table1[[#This Row],[Code Product Print]], ProductPrintTable[], 3, FALSE)</f>
        <v>Neutral</v>
      </c>
      <c r="S1305" s="2"/>
    </row>
    <row r="1306" spans="1:19" ht="18" customHeight="1" x14ac:dyDescent="0.2">
      <c r="A1306" t="s">
        <v>1797</v>
      </c>
      <c r="B1306" t="b">
        <v>0</v>
      </c>
      <c r="C1306" t="b">
        <v>0</v>
      </c>
      <c r="D1306" t="s">
        <v>1708</v>
      </c>
      <c r="F1306">
        <v>10</v>
      </c>
      <c r="H1306" t="str">
        <f>VLOOKUP(Table1[[#This Row],[Code Product Line]],ProductLineTable[], 2,FALSE)</f>
        <v>Bibs</v>
      </c>
      <c r="I1306" t="str">
        <f>VLOOKUP(Table1[[#This Row],[Code Product Name]], ProductNameTable[], 2, FALSE)</f>
        <v>Bibs</v>
      </c>
      <c r="J1306" t="str">
        <f>VLOOKUP(Table1[[#This Row],[Code Product Print]], ProductPrintTable[], 2, FALSE)</f>
        <v>Green</v>
      </c>
      <c r="K1306" s="2" t="str">
        <f>VLOOKUP(MID(Table1[[#This Row],[SKU]],5,2)&amp;IF(MID(Table1[[#This Row],[SKU]], 7,1) ="L", "L", ""), ProductSizeTable[], 2, FALSE)</f>
        <v>Small</v>
      </c>
      <c r="L1306" s="2" t="str">
        <f>IF(Table1[[#This Row],[Gender Product Name]] = "Neutral", Table1[[#This Row],[Gender Product Print]])</f>
        <v>Neutral</v>
      </c>
      <c r="M1306" s="2" t="str">
        <f>LEFT(Table1[[#This Row],[SKU]], 2)</f>
        <v>09</v>
      </c>
      <c r="N1306" s="2" t="str">
        <f>LEFT(Table1[[#This Row],[SKU]], 4)</f>
        <v>0901</v>
      </c>
      <c r="O1306" s="2" t="str">
        <f>MID(Table1[[#This Row],[SKU]],IF(MID(Table1[[#This Row],[SKU]], 7,1) ="L", 8, 7),2)</f>
        <v>GR</v>
      </c>
      <c r="P1306" s="2" t="str">
        <f>MID(Table1[[#This Row],[SKU]],5,2)&amp;IF(MID(Table1[[#This Row],[SKU]], 7,1) ="L", "L", "")</f>
        <v>01</v>
      </c>
      <c r="Q1306" s="2" t="str">
        <f>VLOOKUP(Table1[[#This Row],[Code Product Name]], ProductNameTable[], 3, FALSE)</f>
        <v>Neutral</v>
      </c>
      <c r="R1306" s="2" t="str">
        <f>VLOOKUP(Table1[[#This Row],[Code Product Print]], ProductPrintTable[], 3, FALSE)</f>
        <v>Neutral</v>
      </c>
      <c r="S1306" s="2"/>
    </row>
    <row r="1307" spans="1:19" ht="18" customHeight="1" x14ac:dyDescent="0.2">
      <c r="A1307" t="s">
        <v>1798</v>
      </c>
      <c r="B1307" t="b">
        <v>0</v>
      </c>
      <c r="C1307" t="b">
        <v>0</v>
      </c>
      <c r="D1307" t="s">
        <v>1710</v>
      </c>
      <c r="F1307">
        <v>10</v>
      </c>
      <c r="H1307" t="str">
        <f>VLOOKUP(Table1[[#This Row],[Code Product Line]],ProductLineTable[], 2,FALSE)</f>
        <v>Bibs</v>
      </c>
      <c r="I1307" t="str">
        <f>VLOOKUP(Table1[[#This Row],[Code Product Name]], ProductNameTable[], 2, FALSE)</f>
        <v>Bibs</v>
      </c>
      <c r="J1307" t="str">
        <f>VLOOKUP(Table1[[#This Row],[Code Product Print]], ProductPrintTable[], 2, FALSE)</f>
        <v>Green</v>
      </c>
      <c r="K1307" s="2" t="str">
        <f>VLOOKUP(MID(Table1[[#This Row],[SKU]],5,2)&amp;IF(MID(Table1[[#This Row],[SKU]], 7,1) ="L", "L", ""), ProductSizeTable[], 2, FALSE)</f>
        <v>Small</v>
      </c>
      <c r="L1307" s="2" t="str">
        <f>IF(Table1[[#This Row],[Gender Product Name]] = "Neutral", Table1[[#This Row],[Gender Product Print]])</f>
        <v>Neutral</v>
      </c>
      <c r="M1307" s="2" t="str">
        <f>LEFT(Table1[[#This Row],[SKU]], 2)</f>
        <v>09</v>
      </c>
      <c r="N1307" s="2" t="str">
        <f>LEFT(Table1[[#This Row],[SKU]], 4)</f>
        <v>0901</v>
      </c>
      <c r="O1307" s="2" t="str">
        <f>MID(Table1[[#This Row],[SKU]],IF(MID(Table1[[#This Row],[SKU]], 7,1) ="L", 8, 7),2)</f>
        <v>GR</v>
      </c>
      <c r="P1307" s="2" t="str">
        <f>MID(Table1[[#This Row],[SKU]],5,2)&amp;IF(MID(Table1[[#This Row],[SKU]], 7,1) ="L", "L", "")</f>
        <v>01</v>
      </c>
      <c r="Q1307" s="2" t="str">
        <f>VLOOKUP(Table1[[#This Row],[Code Product Name]], ProductNameTable[], 3, FALSE)</f>
        <v>Neutral</v>
      </c>
      <c r="R1307" s="2" t="str">
        <f>VLOOKUP(Table1[[#This Row],[Code Product Print]], ProductPrintTable[], 3, FALSE)</f>
        <v>Neutral</v>
      </c>
      <c r="S1307" s="2"/>
    </row>
    <row r="1308" spans="1:19" ht="18" customHeight="1" x14ac:dyDescent="0.2">
      <c r="A1308" t="s">
        <v>1799</v>
      </c>
      <c r="B1308" t="b">
        <v>0</v>
      </c>
      <c r="C1308" t="b">
        <v>0</v>
      </c>
      <c r="D1308" t="s">
        <v>1712</v>
      </c>
      <c r="F1308">
        <v>10</v>
      </c>
      <c r="H1308" t="str">
        <f>VLOOKUP(Table1[[#This Row],[Code Product Line]],ProductLineTable[], 2,FALSE)</f>
        <v>Bibs</v>
      </c>
      <c r="I1308" t="str">
        <f>VLOOKUP(Table1[[#This Row],[Code Product Name]], ProductNameTable[], 2, FALSE)</f>
        <v>Bibs</v>
      </c>
      <c r="J1308" t="str">
        <f>VLOOKUP(Table1[[#This Row],[Code Product Print]], ProductPrintTable[], 2, FALSE)</f>
        <v>Green</v>
      </c>
      <c r="K1308" s="2" t="str">
        <f>VLOOKUP(MID(Table1[[#This Row],[SKU]],5,2)&amp;IF(MID(Table1[[#This Row],[SKU]], 7,1) ="L", "L", ""), ProductSizeTable[], 2, FALSE)</f>
        <v>Small</v>
      </c>
      <c r="L1308" s="2" t="str">
        <f>IF(Table1[[#This Row],[Gender Product Name]] = "Neutral", Table1[[#This Row],[Gender Product Print]])</f>
        <v>Neutral</v>
      </c>
      <c r="M1308" s="2" t="str">
        <f>LEFT(Table1[[#This Row],[SKU]], 2)</f>
        <v>09</v>
      </c>
      <c r="N1308" s="2" t="str">
        <f>LEFT(Table1[[#This Row],[SKU]], 4)</f>
        <v>0901</v>
      </c>
      <c r="O1308" s="2" t="str">
        <f>MID(Table1[[#This Row],[SKU]],IF(MID(Table1[[#This Row],[SKU]], 7,1) ="L", 8, 7),2)</f>
        <v>GR</v>
      </c>
      <c r="P1308" s="2" t="str">
        <f>MID(Table1[[#This Row],[SKU]],5,2)&amp;IF(MID(Table1[[#This Row],[SKU]], 7,1) ="L", "L", "")</f>
        <v>01</v>
      </c>
      <c r="Q1308" s="2" t="str">
        <f>VLOOKUP(Table1[[#This Row],[Code Product Name]], ProductNameTable[], 3, FALSE)</f>
        <v>Neutral</v>
      </c>
      <c r="R1308" s="2" t="str">
        <f>VLOOKUP(Table1[[#This Row],[Code Product Print]], ProductPrintTable[], 3, FALSE)</f>
        <v>Neutral</v>
      </c>
      <c r="S1308" s="2"/>
    </row>
    <row r="1309" spans="1:19" ht="18" customHeight="1" x14ac:dyDescent="0.2">
      <c r="A1309" t="s">
        <v>1800</v>
      </c>
      <c r="B1309" t="b">
        <v>0</v>
      </c>
      <c r="C1309" t="b">
        <v>0</v>
      </c>
      <c r="D1309" t="s">
        <v>1714</v>
      </c>
      <c r="F1309">
        <v>10</v>
      </c>
      <c r="H1309" t="str">
        <f>VLOOKUP(Table1[[#This Row],[Code Product Line]],ProductLineTable[], 2,FALSE)</f>
        <v>Bibs</v>
      </c>
      <c r="I1309" t="str">
        <f>VLOOKUP(Table1[[#This Row],[Code Product Name]], ProductNameTable[], 2, FALSE)</f>
        <v>Bibs</v>
      </c>
      <c r="J1309" t="str">
        <f>VLOOKUP(Table1[[#This Row],[Code Product Print]], ProductPrintTable[], 2, FALSE)</f>
        <v>Green</v>
      </c>
      <c r="K1309" s="2" t="str">
        <f>VLOOKUP(MID(Table1[[#This Row],[SKU]],5,2)&amp;IF(MID(Table1[[#This Row],[SKU]], 7,1) ="L", "L", ""), ProductSizeTable[], 2, FALSE)</f>
        <v>Small</v>
      </c>
      <c r="L1309" s="2" t="str">
        <f>IF(Table1[[#This Row],[Gender Product Name]] = "Neutral", Table1[[#This Row],[Gender Product Print]])</f>
        <v>Neutral</v>
      </c>
      <c r="M1309" s="2" t="str">
        <f>LEFT(Table1[[#This Row],[SKU]], 2)</f>
        <v>09</v>
      </c>
      <c r="N1309" s="2" t="str">
        <f>LEFT(Table1[[#This Row],[SKU]], 4)</f>
        <v>0901</v>
      </c>
      <c r="O1309" s="2" t="str">
        <f>MID(Table1[[#This Row],[SKU]],IF(MID(Table1[[#This Row],[SKU]], 7,1) ="L", 8, 7),2)</f>
        <v>GR</v>
      </c>
      <c r="P1309" s="2" t="str">
        <f>MID(Table1[[#This Row],[SKU]],5,2)&amp;IF(MID(Table1[[#This Row],[SKU]], 7,1) ="L", "L", "")</f>
        <v>01</v>
      </c>
      <c r="Q1309" s="2" t="str">
        <f>VLOOKUP(Table1[[#This Row],[Code Product Name]], ProductNameTable[], 3, FALSE)</f>
        <v>Neutral</v>
      </c>
      <c r="R1309" s="2" t="str">
        <f>VLOOKUP(Table1[[#This Row],[Code Product Print]], ProductPrintTable[], 3, FALSE)</f>
        <v>Neutral</v>
      </c>
      <c r="S1309" s="2"/>
    </row>
    <row r="1310" spans="1:19" ht="18" customHeight="1" x14ac:dyDescent="0.2">
      <c r="A1310" t="s">
        <v>1801</v>
      </c>
      <c r="B1310" t="b">
        <v>0</v>
      </c>
      <c r="C1310" t="b">
        <v>0</v>
      </c>
      <c r="D1310" t="s">
        <v>1716</v>
      </c>
      <c r="F1310">
        <v>10</v>
      </c>
      <c r="H1310" t="str">
        <f>VLOOKUP(Table1[[#This Row],[Code Product Line]],ProductLineTable[], 2,FALSE)</f>
        <v>Bibs</v>
      </c>
      <c r="I1310" t="str">
        <f>VLOOKUP(Table1[[#This Row],[Code Product Name]], ProductNameTable[], 2, FALSE)</f>
        <v>Bibs</v>
      </c>
      <c r="J1310" t="str">
        <f>VLOOKUP(Table1[[#This Row],[Code Product Print]], ProductPrintTable[], 2, FALSE)</f>
        <v>Green</v>
      </c>
      <c r="K1310" s="2" t="str">
        <f>VLOOKUP(MID(Table1[[#This Row],[SKU]],5,2)&amp;IF(MID(Table1[[#This Row],[SKU]], 7,1) ="L", "L", ""), ProductSizeTable[], 2, FALSE)</f>
        <v>Small</v>
      </c>
      <c r="L1310" s="2" t="str">
        <f>IF(Table1[[#This Row],[Gender Product Name]] = "Neutral", Table1[[#This Row],[Gender Product Print]])</f>
        <v>Neutral</v>
      </c>
      <c r="M1310" s="2" t="str">
        <f>LEFT(Table1[[#This Row],[SKU]], 2)</f>
        <v>09</v>
      </c>
      <c r="N1310" s="2" t="str">
        <f>LEFT(Table1[[#This Row],[SKU]], 4)</f>
        <v>0901</v>
      </c>
      <c r="O1310" s="2" t="str">
        <f>MID(Table1[[#This Row],[SKU]],IF(MID(Table1[[#This Row],[SKU]], 7,1) ="L", 8, 7),2)</f>
        <v>GR</v>
      </c>
      <c r="P1310" s="2" t="str">
        <f>MID(Table1[[#This Row],[SKU]],5,2)&amp;IF(MID(Table1[[#This Row],[SKU]], 7,1) ="L", "L", "")</f>
        <v>01</v>
      </c>
      <c r="Q1310" s="2" t="str">
        <f>VLOOKUP(Table1[[#This Row],[Code Product Name]], ProductNameTable[], 3, FALSE)</f>
        <v>Neutral</v>
      </c>
      <c r="R1310" s="2" t="str">
        <f>VLOOKUP(Table1[[#This Row],[Code Product Print]], ProductPrintTable[], 3, FALSE)</f>
        <v>Neutral</v>
      </c>
      <c r="S1310" s="2"/>
    </row>
    <row r="1311" spans="1:19" ht="18" customHeight="1" x14ac:dyDescent="0.2">
      <c r="A1311" t="s">
        <v>1802</v>
      </c>
      <c r="B1311" t="b">
        <v>0</v>
      </c>
      <c r="C1311" t="b">
        <v>0</v>
      </c>
      <c r="D1311" t="s">
        <v>1718</v>
      </c>
      <c r="F1311">
        <v>10</v>
      </c>
      <c r="H1311" t="str">
        <f>VLOOKUP(Table1[[#This Row],[Code Product Line]],ProductLineTable[], 2,FALSE)</f>
        <v>Bibs</v>
      </c>
      <c r="I1311" t="str">
        <f>VLOOKUP(Table1[[#This Row],[Code Product Name]], ProductNameTable[], 2, FALSE)</f>
        <v>Bibs</v>
      </c>
      <c r="J1311" t="str">
        <f>VLOOKUP(Table1[[#This Row],[Code Product Print]], ProductPrintTable[], 2, FALSE)</f>
        <v>Green</v>
      </c>
      <c r="K1311" s="2" t="str">
        <f>VLOOKUP(MID(Table1[[#This Row],[SKU]],5,2)&amp;IF(MID(Table1[[#This Row],[SKU]], 7,1) ="L", "L", ""), ProductSizeTable[], 2, FALSE)</f>
        <v>Small</v>
      </c>
      <c r="L1311" s="2" t="str">
        <f>IF(Table1[[#This Row],[Gender Product Name]] = "Neutral", Table1[[#This Row],[Gender Product Print]])</f>
        <v>Neutral</v>
      </c>
      <c r="M1311" s="2" t="str">
        <f>LEFT(Table1[[#This Row],[SKU]], 2)</f>
        <v>09</v>
      </c>
      <c r="N1311" s="2" t="str">
        <f>LEFT(Table1[[#This Row],[SKU]], 4)</f>
        <v>0901</v>
      </c>
      <c r="O1311" s="2" t="str">
        <f>MID(Table1[[#This Row],[SKU]],IF(MID(Table1[[#This Row],[SKU]], 7,1) ="L", 8, 7),2)</f>
        <v>GR</v>
      </c>
      <c r="P1311" s="2" t="str">
        <f>MID(Table1[[#This Row],[SKU]],5,2)&amp;IF(MID(Table1[[#This Row],[SKU]], 7,1) ="L", "L", "")</f>
        <v>01</v>
      </c>
      <c r="Q1311" s="2" t="str">
        <f>VLOOKUP(Table1[[#This Row],[Code Product Name]], ProductNameTable[], 3, FALSE)</f>
        <v>Neutral</v>
      </c>
      <c r="R1311" s="2" t="str">
        <f>VLOOKUP(Table1[[#This Row],[Code Product Print]], ProductPrintTable[], 3, FALSE)</f>
        <v>Neutral</v>
      </c>
      <c r="S1311" s="2"/>
    </row>
    <row r="1312" spans="1:19" ht="18" customHeight="1" x14ac:dyDescent="0.2">
      <c r="A1312" t="s">
        <v>1803</v>
      </c>
      <c r="B1312" t="b">
        <v>0</v>
      </c>
      <c r="C1312" t="b">
        <v>0</v>
      </c>
      <c r="D1312" t="s">
        <v>1720</v>
      </c>
      <c r="F1312">
        <v>10</v>
      </c>
      <c r="H1312" t="str">
        <f>VLOOKUP(Table1[[#This Row],[Code Product Line]],ProductLineTable[], 2,FALSE)</f>
        <v>Bibs</v>
      </c>
      <c r="I1312" t="str">
        <f>VLOOKUP(Table1[[#This Row],[Code Product Name]], ProductNameTable[], 2, FALSE)</f>
        <v>Bibs</v>
      </c>
      <c r="J1312" t="str">
        <f>VLOOKUP(Table1[[#This Row],[Code Product Print]], ProductPrintTable[], 2, FALSE)</f>
        <v>Green</v>
      </c>
      <c r="K1312" s="2" t="str">
        <f>VLOOKUP(MID(Table1[[#This Row],[SKU]],5,2)&amp;IF(MID(Table1[[#This Row],[SKU]], 7,1) ="L", "L", ""), ProductSizeTable[], 2, FALSE)</f>
        <v>Small</v>
      </c>
      <c r="L1312" s="2" t="str">
        <f>IF(Table1[[#This Row],[Gender Product Name]] = "Neutral", Table1[[#This Row],[Gender Product Print]])</f>
        <v>Neutral</v>
      </c>
      <c r="M1312" s="2" t="str">
        <f>LEFT(Table1[[#This Row],[SKU]], 2)</f>
        <v>09</v>
      </c>
      <c r="N1312" s="2" t="str">
        <f>LEFT(Table1[[#This Row],[SKU]], 4)</f>
        <v>0901</v>
      </c>
      <c r="O1312" s="2" t="str">
        <f>MID(Table1[[#This Row],[SKU]],IF(MID(Table1[[#This Row],[SKU]], 7,1) ="L", 8, 7),2)</f>
        <v>GR</v>
      </c>
      <c r="P1312" s="2" t="str">
        <f>MID(Table1[[#This Row],[SKU]],5,2)&amp;IF(MID(Table1[[#This Row],[SKU]], 7,1) ="L", "L", "")</f>
        <v>01</v>
      </c>
      <c r="Q1312" s="2" t="str">
        <f>VLOOKUP(Table1[[#This Row],[Code Product Name]], ProductNameTable[], 3, FALSE)</f>
        <v>Neutral</v>
      </c>
      <c r="R1312" s="2" t="str">
        <f>VLOOKUP(Table1[[#This Row],[Code Product Print]], ProductPrintTable[], 3, FALSE)</f>
        <v>Neutral</v>
      </c>
      <c r="S1312" s="2"/>
    </row>
    <row r="1313" spans="1:19" ht="18" customHeight="1" x14ac:dyDescent="0.2">
      <c r="A1313" t="s">
        <v>1804</v>
      </c>
      <c r="B1313" t="b">
        <v>0</v>
      </c>
      <c r="C1313" t="b">
        <v>0</v>
      </c>
      <c r="D1313" t="s">
        <v>1722</v>
      </c>
      <c r="F1313">
        <v>10</v>
      </c>
      <c r="H1313" t="str">
        <f>VLOOKUP(Table1[[#This Row],[Code Product Line]],ProductLineTable[], 2,FALSE)</f>
        <v>Bibs</v>
      </c>
      <c r="I1313" t="str">
        <f>VLOOKUP(Table1[[#This Row],[Code Product Name]], ProductNameTable[], 2, FALSE)</f>
        <v>Bibs</v>
      </c>
      <c r="J1313" t="str">
        <f>VLOOKUP(Table1[[#This Row],[Code Product Print]], ProductPrintTable[], 2, FALSE)</f>
        <v>Green</v>
      </c>
      <c r="K1313" s="2" t="str">
        <f>VLOOKUP(MID(Table1[[#This Row],[SKU]],5,2)&amp;IF(MID(Table1[[#This Row],[SKU]], 7,1) ="L", "L", ""), ProductSizeTable[], 2, FALSE)</f>
        <v>Small</v>
      </c>
      <c r="L1313" s="2" t="str">
        <f>IF(Table1[[#This Row],[Gender Product Name]] = "Neutral", Table1[[#This Row],[Gender Product Print]])</f>
        <v>Neutral</v>
      </c>
      <c r="M1313" s="2" t="str">
        <f>LEFT(Table1[[#This Row],[SKU]], 2)</f>
        <v>09</v>
      </c>
      <c r="N1313" s="2" t="str">
        <f>LEFT(Table1[[#This Row],[SKU]], 4)</f>
        <v>0901</v>
      </c>
      <c r="O1313" s="2" t="str">
        <f>MID(Table1[[#This Row],[SKU]],IF(MID(Table1[[#This Row],[SKU]], 7,1) ="L", 8, 7),2)</f>
        <v>GR</v>
      </c>
      <c r="P1313" s="2" t="str">
        <f>MID(Table1[[#This Row],[SKU]],5,2)&amp;IF(MID(Table1[[#This Row],[SKU]], 7,1) ="L", "L", "")</f>
        <v>01</v>
      </c>
      <c r="Q1313" s="2" t="str">
        <f>VLOOKUP(Table1[[#This Row],[Code Product Name]], ProductNameTable[], 3, FALSE)</f>
        <v>Neutral</v>
      </c>
      <c r="R1313" s="2" t="str">
        <f>VLOOKUP(Table1[[#This Row],[Code Product Print]], ProductPrintTable[], 3, FALSE)</f>
        <v>Neutral</v>
      </c>
      <c r="S1313" s="2"/>
    </row>
    <row r="1314" spans="1:19" ht="18" customHeight="1" x14ac:dyDescent="0.2">
      <c r="A1314" t="s">
        <v>1805</v>
      </c>
      <c r="B1314" t="b">
        <v>0</v>
      </c>
      <c r="C1314" t="b">
        <v>0</v>
      </c>
      <c r="D1314" t="s">
        <v>1724</v>
      </c>
      <c r="F1314">
        <v>10</v>
      </c>
      <c r="H1314" t="str">
        <f>VLOOKUP(Table1[[#This Row],[Code Product Line]],ProductLineTable[], 2,FALSE)</f>
        <v>Bibs</v>
      </c>
      <c r="I1314" t="str">
        <f>VLOOKUP(Table1[[#This Row],[Code Product Name]], ProductNameTable[], 2, FALSE)</f>
        <v>Bibs</v>
      </c>
      <c r="J1314" t="str">
        <f>VLOOKUP(Table1[[#This Row],[Code Product Print]], ProductPrintTable[], 2, FALSE)</f>
        <v>Green</v>
      </c>
      <c r="K1314" s="2" t="str">
        <f>VLOOKUP(MID(Table1[[#This Row],[SKU]],5,2)&amp;IF(MID(Table1[[#This Row],[SKU]], 7,1) ="L", "L", ""), ProductSizeTable[], 2, FALSE)</f>
        <v>Small</v>
      </c>
      <c r="L1314" s="2" t="str">
        <f>IF(Table1[[#This Row],[Gender Product Name]] = "Neutral", Table1[[#This Row],[Gender Product Print]])</f>
        <v>Neutral</v>
      </c>
      <c r="M1314" s="2" t="str">
        <f>LEFT(Table1[[#This Row],[SKU]], 2)</f>
        <v>09</v>
      </c>
      <c r="N1314" s="2" t="str">
        <f>LEFT(Table1[[#This Row],[SKU]], 4)</f>
        <v>0901</v>
      </c>
      <c r="O1314" s="2" t="str">
        <f>MID(Table1[[#This Row],[SKU]],IF(MID(Table1[[#This Row],[SKU]], 7,1) ="L", 8, 7),2)</f>
        <v>GR</v>
      </c>
      <c r="P1314" s="2" t="str">
        <f>MID(Table1[[#This Row],[SKU]],5,2)&amp;IF(MID(Table1[[#This Row],[SKU]], 7,1) ="L", "L", "")</f>
        <v>01</v>
      </c>
      <c r="Q1314" s="2" t="str">
        <f>VLOOKUP(Table1[[#This Row],[Code Product Name]], ProductNameTable[], 3, FALSE)</f>
        <v>Neutral</v>
      </c>
      <c r="R1314" s="2" t="str">
        <f>VLOOKUP(Table1[[#This Row],[Code Product Print]], ProductPrintTable[], 3, FALSE)</f>
        <v>Neutral</v>
      </c>
      <c r="S1314" s="2"/>
    </row>
    <row r="1315" spans="1:19" ht="18" customHeight="1" x14ac:dyDescent="0.2">
      <c r="A1315" t="s">
        <v>1806</v>
      </c>
      <c r="B1315" t="b">
        <v>0</v>
      </c>
      <c r="C1315" t="b">
        <v>0</v>
      </c>
      <c r="D1315" t="s">
        <v>1726</v>
      </c>
      <c r="F1315">
        <v>10</v>
      </c>
      <c r="H1315" t="str">
        <f>VLOOKUP(Table1[[#This Row],[Code Product Line]],ProductLineTable[], 2,FALSE)</f>
        <v>Bibs</v>
      </c>
      <c r="I1315" t="str">
        <f>VLOOKUP(Table1[[#This Row],[Code Product Name]], ProductNameTable[], 2, FALSE)</f>
        <v>Bibs</v>
      </c>
      <c r="J1315" t="str">
        <f>VLOOKUP(Table1[[#This Row],[Code Product Print]], ProductPrintTable[], 2, FALSE)</f>
        <v>Green</v>
      </c>
      <c r="K1315" s="2" t="str">
        <f>VLOOKUP(MID(Table1[[#This Row],[SKU]],5,2)&amp;IF(MID(Table1[[#This Row],[SKU]], 7,1) ="L", "L", ""), ProductSizeTable[], 2, FALSE)</f>
        <v>Small</v>
      </c>
      <c r="L1315" s="2" t="str">
        <f>IF(Table1[[#This Row],[Gender Product Name]] = "Neutral", Table1[[#This Row],[Gender Product Print]])</f>
        <v>Neutral</v>
      </c>
      <c r="M1315" s="2" t="str">
        <f>LEFT(Table1[[#This Row],[SKU]], 2)</f>
        <v>09</v>
      </c>
      <c r="N1315" s="2" t="str">
        <f>LEFT(Table1[[#This Row],[SKU]], 4)</f>
        <v>0901</v>
      </c>
      <c r="O1315" s="2" t="str">
        <f>MID(Table1[[#This Row],[SKU]],IF(MID(Table1[[#This Row],[SKU]], 7,1) ="L", 8, 7),2)</f>
        <v>GR</v>
      </c>
      <c r="P1315" s="2" t="str">
        <f>MID(Table1[[#This Row],[SKU]],5,2)&amp;IF(MID(Table1[[#This Row],[SKU]], 7,1) ="L", "L", "")</f>
        <v>01</v>
      </c>
      <c r="Q1315" s="2" t="str">
        <f>VLOOKUP(Table1[[#This Row],[Code Product Name]], ProductNameTable[], 3, FALSE)</f>
        <v>Neutral</v>
      </c>
      <c r="R1315" s="2" t="str">
        <f>VLOOKUP(Table1[[#This Row],[Code Product Print]], ProductPrintTable[], 3, FALSE)</f>
        <v>Neutral</v>
      </c>
      <c r="S1315" s="2"/>
    </row>
    <row r="1316" spans="1:19" ht="18" customHeight="1" x14ac:dyDescent="0.2">
      <c r="A1316" t="s">
        <v>1807</v>
      </c>
      <c r="B1316" t="b">
        <v>0</v>
      </c>
      <c r="C1316" t="b">
        <v>0</v>
      </c>
      <c r="D1316" t="s">
        <v>1728</v>
      </c>
      <c r="F1316">
        <v>10</v>
      </c>
      <c r="H1316" t="str">
        <f>VLOOKUP(Table1[[#This Row],[Code Product Line]],ProductLineTable[], 2,FALSE)</f>
        <v>Bibs</v>
      </c>
      <c r="I1316" t="str">
        <f>VLOOKUP(Table1[[#This Row],[Code Product Name]], ProductNameTable[], 2, FALSE)</f>
        <v>Bibs</v>
      </c>
      <c r="J1316" t="str">
        <f>VLOOKUP(Table1[[#This Row],[Code Product Print]], ProductPrintTable[], 2, FALSE)</f>
        <v>Green</v>
      </c>
      <c r="K1316" s="2" t="str">
        <f>VLOOKUP(MID(Table1[[#This Row],[SKU]],5,2)&amp;IF(MID(Table1[[#This Row],[SKU]], 7,1) ="L", "L", ""), ProductSizeTable[], 2, FALSE)</f>
        <v>Small</v>
      </c>
      <c r="L1316" s="2" t="str">
        <f>IF(Table1[[#This Row],[Gender Product Name]] = "Neutral", Table1[[#This Row],[Gender Product Print]])</f>
        <v>Neutral</v>
      </c>
      <c r="M1316" s="2" t="str">
        <f>LEFT(Table1[[#This Row],[SKU]], 2)</f>
        <v>09</v>
      </c>
      <c r="N1316" s="2" t="str">
        <f>LEFT(Table1[[#This Row],[SKU]], 4)</f>
        <v>0901</v>
      </c>
      <c r="O1316" s="2" t="str">
        <f>MID(Table1[[#This Row],[SKU]],IF(MID(Table1[[#This Row],[SKU]], 7,1) ="L", 8, 7),2)</f>
        <v>GR</v>
      </c>
      <c r="P1316" s="2" t="str">
        <f>MID(Table1[[#This Row],[SKU]],5,2)&amp;IF(MID(Table1[[#This Row],[SKU]], 7,1) ="L", "L", "")</f>
        <v>01</v>
      </c>
      <c r="Q1316" s="2" t="str">
        <f>VLOOKUP(Table1[[#This Row],[Code Product Name]], ProductNameTable[], 3, FALSE)</f>
        <v>Neutral</v>
      </c>
      <c r="R1316" s="2" t="str">
        <f>VLOOKUP(Table1[[#This Row],[Code Product Print]], ProductPrintTable[], 3, FALSE)</f>
        <v>Neutral</v>
      </c>
      <c r="S1316" s="2"/>
    </row>
    <row r="1317" spans="1:19" ht="18" customHeight="1" x14ac:dyDescent="0.2">
      <c r="A1317" t="s">
        <v>1808</v>
      </c>
      <c r="B1317" t="b">
        <v>0</v>
      </c>
      <c r="C1317" t="b">
        <v>0</v>
      </c>
      <c r="D1317" t="s">
        <v>1730</v>
      </c>
      <c r="F1317">
        <v>10</v>
      </c>
      <c r="H1317" t="str">
        <f>VLOOKUP(Table1[[#This Row],[Code Product Line]],ProductLineTable[], 2,FALSE)</f>
        <v>Bibs</v>
      </c>
      <c r="I1317" t="str">
        <f>VLOOKUP(Table1[[#This Row],[Code Product Name]], ProductNameTable[], 2, FALSE)</f>
        <v>Bibs</v>
      </c>
      <c r="J1317" t="str">
        <f>VLOOKUP(Table1[[#This Row],[Code Product Print]], ProductPrintTable[], 2, FALSE)</f>
        <v>Green</v>
      </c>
      <c r="K1317" s="2" t="str">
        <f>VLOOKUP(MID(Table1[[#This Row],[SKU]],5,2)&amp;IF(MID(Table1[[#This Row],[SKU]], 7,1) ="L", "L", ""), ProductSizeTable[], 2, FALSE)</f>
        <v>Small</v>
      </c>
      <c r="L1317" s="2" t="str">
        <f>IF(Table1[[#This Row],[Gender Product Name]] = "Neutral", Table1[[#This Row],[Gender Product Print]])</f>
        <v>Neutral</v>
      </c>
      <c r="M1317" s="2" t="str">
        <f>LEFT(Table1[[#This Row],[SKU]], 2)</f>
        <v>09</v>
      </c>
      <c r="N1317" s="2" t="str">
        <f>LEFT(Table1[[#This Row],[SKU]], 4)</f>
        <v>0901</v>
      </c>
      <c r="O1317" s="2" t="str">
        <f>MID(Table1[[#This Row],[SKU]],IF(MID(Table1[[#This Row],[SKU]], 7,1) ="L", 8, 7),2)</f>
        <v>GR</v>
      </c>
      <c r="P1317" s="2" t="str">
        <f>MID(Table1[[#This Row],[SKU]],5,2)&amp;IF(MID(Table1[[#This Row],[SKU]], 7,1) ="L", "L", "")</f>
        <v>01</v>
      </c>
      <c r="Q1317" s="2" t="str">
        <f>VLOOKUP(Table1[[#This Row],[Code Product Name]], ProductNameTable[], 3, FALSE)</f>
        <v>Neutral</v>
      </c>
      <c r="R1317" s="2" t="str">
        <f>VLOOKUP(Table1[[#This Row],[Code Product Print]], ProductPrintTable[], 3, FALSE)</f>
        <v>Neutral</v>
      </c>
      <c r="S1317" s="2"/>
    </row>
    <row r="1318" spans="1:19" ht="18" customHeight="1" x14ac:dyDescent="0.2">
      <c r="A1318" t="s">
        <v>1809</v>
      </c>
      <c r="B1318" t="b">
        <v>0</v>
      </c>
      <c r="C1318" t="b">
        <v>0</v>
      </c>
      <c r="D1318" t="s">
        <v>1732</v>
      </c>
      <c r="F1318">
        <v>10</v>
      </c>
      <c r="H1318" t="str">
        <f>VLOOKUP(Table1[[#This Row],[Code Product Line]],ProductLineTable[], 2,FALSE)</f>
        <v>Bibs</v>
      </c>
      <c r="I1318" t="str">
        <f>VLOOKUP(Table1[[#This Row],[Code Product Name]], ProductNameTable[], 2, FALSE)</f>
        <v>Bibs</v>
      </c>
      <c r="J1318" t="str">
        <f>VLOOKUP(Table1[[#This Row],[Code Product Print]], ProductPrintTable[], 2, FALSE)</f>
        <v>Green</v>
      </c>
      <c r="K1318" s="2" t="str">
        <f>VLOOKUP(MID(Table1[[#This Row],[SKU]],5,2)&amp;IF(MID(Table1[[#This Row],[SKU]], 7,1) ="L", "L", ""), ProductSizeTable[], 2, FALSE)</f>
        <v>Small</v>
      </c>
      <c r="L1318" s="2" t="str">
        <f>IF(Table1[[#This Row],[Gender Product Name]] = "Neutral", Table1[[#This Row],[Gender Product Print]])</f>
        <v>Neutral</v>
      </c>
      <c r="M1318" s="2" t="str">
        <f>LEFT(Table1[[#This Row],[SKU]], 2)</f>
        <v>09</v>
      </c>
      <c r="N1318" s="2" t="str">
        <f>LEFT(Table1[[#This Row],[SKU]], 4)</f>
        <v>0901</v>
      </c>
      <c r="O1318" s="2" t="str">
        <f>MID(Table1[[#This Row],[SKU]],IF(MID(Table1[[#This Row],[SKU]], 7,1) ="L", 8, 7),2)</f>
        <v>GR</v>
      </c>
      <c r="P1318" s="2" t="str">
        <f>MID(Table1[[#This Row],[SKU]],5,2)&amp;IF(MID(Table1[[#This Row],[SKU]], 7,1) ="L", "L", "")</f>
        <v>01</v>
      </c>
      <c r="Q1318" s="2" t="str">
        <f>VLOOKUP(Table1[[#This Row],[Code Product Name]], ProductNameTable[], 3, FALSE)</f>
        <v>Neutral</v>
      </c>
      <c r="R1318" s="2" t="str">
        <f>VLOOKUP(Table1[[#This Row],[Code Product Print]], ProductPrintTable[], 3, FALSE)</f>
        <v>Neutral</v>
      </c>
      <c r="S1318" s="2"/>
    </row>
    <row r="1319" spans="1:19" ht="18" customHeight="1" x14ac:dyDescent="0.2">
      <c r="A1319" t="s">
        <v>1810</v>
      </c>
      <c r="B1319" t="b">
        <v>0</v>
      </c>
      <c r="C1319" t="b">
        <v>0</v>
      </c>
      <c r="D1319" t="s">
        <v>1734</v>
      </c>
      <c r="F1319">
        <v>10</v>
      </c>
      <c r="H1319" t="str">
        <f>VLOOKUP(Table1[[#This Row],[Code Product Line]],ProductLineTable[], 2,FALSE)</f>
        <v>Bibs</v>
      </c>
      <c r="I1319" t="str">
        <f>VLOOKUP(Table1[[#This Row],[Code Product Name]], ProductNameTable[], 2, FALSE)</f>
        <v>Bibs</v>
      </c>
      <c r="J1319" t="str">
        <f>VLOOKUP(Table1[[#This Row],[Code Product Print]], ProductPrintTable[], 2, FALSE)</f>
        <v>Green</v>
      </c>
      <c r="K1319" s="2" t="str">
        <f>VLOOKUP(MID(Table1[[#This Row],[SKU]],5,2)&amp;IF(MID(Table1[[#This Row],[SKU]], 7,1) ="L", "L", ""), ProductSizeTable[], 2, FALSE)</f>
        <v>Small</v>
      </c>
      <c r="L1319" s="2" t="str">
        <f>IF(Table1[[#This Row],[Gender Product Name]] = "Neutral", Table1[[#This Row],[Gender Product Print]])</f>
        <v>Neutral</v>
      </c>
      <c r="M1319" s="2" t="str">
        <f>LEFT(Table1[[#This Row],[SKU]], 2)</f>
        <v>09</v>
      </c>
      <c r="N1319" s="2" t="str">
        <f>LEFT(Table1[[#This Row],[SKU]], 4)</f>
        <v>0901</v>
      </c>
      <c r="O1319" s="2" t="str">
        <f>MID(Table1[[#This Row],[SKU]],IF(MID(Table1[[#This Row],[SKU]], 7,1) ="L", 8, 7),2)</f>
        <v>GR</v>
      </c>
      <c r="P1319" s="2" t="str">
        <f>MID(Table1[[#This Row],[SKU]],5,2)&amp;IF(MID(Table1[[#This Row],[SKU]], 7,1) ="L", "L", "")</f>
        <v>01</v>
      </c>
      <c r="Q1319" s="2" t="str">
        <f>VLOOKUP(Table1[[#This Row],[Code Product Name]], ProductNameTable[], 3, FALSE)</f>
        <v>Neutral</v>
      </c>
      <c r="R1319" s="2" t="str">
        <f>VLOOKUP(Table1[[#This Row],[Code Product Print]], ProductPrintTable[], 3, FALSE)</f>
        <v>Neutral</v>
      </c>
      <c r="S1319" s="2"/>
    </row>
    <row r="1320" spans="1:19" ht="18" customHeight="1" x14ac:dyDescent="0.2">
      <c r="A1320" t="s">
        <v>1811</v>
      </c>
      <c r="B1320" t="b">
        <v>0</v>
      </c>
      <c r="C1320" t="b">
        <v>0</v>
      </c>
      <c r="D1320" t="s">
        <v>1736</v>
      </c>
      <c r="F1320">
        <v>10</v>
      </c>
      <c r="H1320" t="str">
        <f>VLOOKUP(Table1[[#This Row],[Code Product Line]],ProductLineTable[], 2,FALSE)</f>
        <v>Bibs</v>
      </c>
      <c r="I1320" t="str">
        <f>VLOOKUP(Table1[[#This Row],[Code Product Name]], ProductNameTable[], 2, FALSE)</f>
        <v>Bibs</v>
      </c>
      <c r="J1320" t="str">
        <f>VLOOKUP(Table1[[#This Row],[Code Product Print]], ProductPrintTable[], 2, FALSE)</f>
        <v>Green</v>
      </c>
      <c r="K1320" s="2" t="str">
        <f>VLOOKUP(MID(Table1[[#This Row],[SKU]],5,2)&amp;IF(MID(Table1[[#This Row],[SKU]], 7,1) ="L", "L", ""), ProductSizeTable[], 2, FALSE)</f>
        <v>Small</v>
      </c>
      <c r="L1320" s="2" t="str">
        <f>IF(Table1[[#This Row],[Gender Product Name]] = "Neutral", Table1[[#This Row],[Gender Product Print]])</f>
        <v>Neutral</v>
      </c>
      <c r="M1320" s="2" t="str">
        <f>LEFT(Table1[[#This Row],[SKU]], 2)</f>
        <v>09</v>
      </c>
      <c r="N1320" s="2" t="str">
        <f>LEFT(Table1[[#This Row],[SKU]], 4)</f>
        <v>0901</v>
      </c>
      <c r="O1320" s="2" t="str">
        <f>MID(Table1[[#This Row],[SKU]],IF(MID(Table1[[#This Row],[SKU]], 7,1) ="L", 8, 7),2)</f>
        <v>GR</v>
      </c>
      <c r="P1320" s="2" t="str">
        <f>MID(Table1[[#This Row],[SKU]],5,2)&amp;IF(MID(Table1[[#This Row],[SKU]], 7,1) ="L", "L", "")</f>
        <v>01</v>
      </c>
      <c r="Q1320" s="2" t="str">
        <f>VLOOKUP(Table1[[#This Row],[Code Product Name]], ProductNameTable[], 3, FALSE)</f>
        <v>Neutral</v>
      </c>
      <c r="R1320" s="2" t="str">
        <f>VLOOKUP(Table1[[#This Row],[Code Product Print]], ProductPrintTable[], 3, FALSE)</f>
        <v>Neutral</v>
      </c>
      <c r="S1320" s="2"/>
    </row>
    <row r="1321" spans="1:19" ht="18" customHeight="1" x14ac:dyDescent="0.2">
      <c r="A1321" t="s">
        <v>1812</v>
      </c>
      <c r="B1321" t="b">
        <v>0</v>
      </c>
      <c r="C1321" t="b">
        <v>0</v>
      </c>
      <c r="D1321" t="s">
        <v>1738</v>
      </c>
      <c r="F1321">
        <v>10</v>
      </c>
      <c r="H1321" t="str">
        <f>VLOOKUP(Table1[[#This Row],[Code Product Line]],ProductLineTable[], 2,FALSE)</f>
        <v>Bibs</v>
      </c>
      <c r="I1321" t="str">
        <f>VLOOKUP(Table1[[#This Row],[Code Product Name]], ProductNameTable[], 2, FALSE)</f>
        <v>Bibs</v>
      </c>
      <c r="J1321" t="str">
        <f>VLOOKUP(Table1[[#This Row],[Code Product Print]], ProductPrintTable[], 2, FALSE)</f>
        <v>Green</v>
      </c>
      <c r="K1321" s="2" t="str">
        <f>VLOOKUP(MID(Table1[[#This Row],[SKU]],5,2)&amp;IF(MID(Table1[[#This Row],[SKU]], 7,1) ="L", "L", ""), ProductSizeTable[], 2, FALSE)</f>
        <v>Small</v>
      </c>
      <c r="L1321" s="2" t="str">
        <f>IF(Table1[[#This Row],[Gender Product Name]] = "Neutral", Table1[[#This Row],[Gender Product Print]])</f>
        <v>Neutral</v>
      </c>
      <c r="M1321" s="2" t="str">
        <f>LEFT(Table1[[#This Row],[SKU]], 2)</f>
        <v>09</v>
      </c>
      <c r="N1321" s="2" t="str">
        <f>LEFT(Table1[[#This Row],[SKU]], 4)</f>
        <v>0901</v>
      </c>
      <c r="O1321" s="2" t="str">
        <f>MID(Table1[[#This Row],[SKU]],IF(MID(Table1[[#This Row],[SKU]], 7,1) ="L", 8, 7),2)</f>
        <v>GR</v>
      </c>
      <c r="P1321" s="2" t="str">
        <f>MID(Table1[[#This Row],[SKU]],5,2)&amp;IF(MID(Table1[[#This Row],[SKU]], 7,1) ="L", "L", "")</f>
        <v>01</v>
      </c>
      <c r="Q1321" s="2" t="str">
        <f>VLOOKUP(Table1[[#This Row],[Code Product Name]], ProductNameTable[], 3, FALSE)</f>
        <v>Neutral</v>
      </c>
      <c r="R1321" s="2" t="str">
        <f>VLOOKUP(Table1[[#This Row],[Code Product Print]], ProductPrintTable[], 3, FALSE)</f>
        <v>Neutral</v>
      </c>
      <c r="S1321" s="2"/>
    </row>
    <row r="1322" spans="1:19" ht="18" customHeight="1" x14ac:dyDescent="0.2">
      <c r="A1322" t="s">
        <v>1813</v>
      </c>
      <c r="B1322" t="b">
        <v>0</v>
      </c>
      <c r="C1322" t="b">
        <v>0</v>
      </c>
      <c r="D1322" t="s">
        <v>1740</v>
      </c>
      <c r="F1322">
        <v>10</v>
      </c>
      <c r="H1322" t="str">
        <f>VLOOKUP(Table1[[#This Row],[Code Product Line]],ProductLineTable[], 2,FALSE)</f>
        <v>Bibs</v>
      </c>
      <c r="I1322" t="str">
        <f>VLOOKUP(Table1[[#This Row],[Code Product Name]], ProductNameTable[], 2, FALSE)</f>
        <v>Bibs</v>
      </c>
      <c r="J1322" t="str">
        <f>VLOOKUP(Table1[[#This Row],[Code Product Print]], ProductPrintTable[], 2, FALSE)</f>
        <v>Green</v>
      </c>
      <c r="K1322" s="2" t="str">
        <f>VLOOKUP(MID(Table1[[#This Row],[SKU]],5,2)&amp;IF(MID(Table1[[#This Row],[SKU]], 7,1) ="L", "L", ""), ProductSizeTable[], 2, FALSE)</f>
        <v>Small</v>
      </c>
      <c r="L1322" s="2" t="str">
        <f>IF(Table1[[#This Row],[Gender Product Name]] = "Neutral", Table1[[#This Row],[Gender Product Print]])</f>
        <v>Neutral</v>
      </c>
      <c r="M1322" s="2" t="str">
        <f>LEFT(Table1[[#This Row],[SKU]], 2)</f>
        <v>09</v>
      </c>
      <c r="N1322" s="2" t="str">
        <f>LEFT(Table1[[#This Row],[SKU]], 4)</f>
        <v>0901</v>
      </c>
      <c r="O1322" s="2" t="str">
        <f>MID(Table1[[#This Row],[SKU]],IF(MID(Table1[[#This Row],[SKU]], 7,1) ="L", 8, 7),2)</f>
        <v>GR</v>
      </c>
      <c r="P1322" s="2" t="str">
        <f>MID(Table1[[#This Row],[SKU]],5,2)&amp;IF(MID(Table1[[#This Row],[SKU]], 7,1) ="L", "L", "")</f>
        <v>01</v>
      </c>
      <c r="Q1322" s="2" t="str">
        <f>VLOOKUP(Table1[[#This Row],[Code Product Name]], ProductNameTable[], 3, FALSE)</f>
        <v>Neutral</v>
      </c>
      <c r="R1322" s="2" t="str">
        <f>VLOOKUP(Table1[[#This Row],[Code Product Print]], ProductPrintTable[], 3, FALSE)</f>
        <v>Neutral</v>
      </c>
      <c r="S1322" s="2"/>
    </row>
    <row r="1323" spans="1:19" ht="18" customHeight="1" x14ac:dyDescent="0.2">
      <c r="A1323" t="s">
        <v>1814</v>
      </c>
      <c r="B1323" t="b">
        <v>0</v>
      </c>
      <c r="C1323" t="b">
        <v>0</v>
      </c>
      <c r="D1323" t="s">
        <v>1742</v>
      </c>
      <c r="F1323">
        <v>10</v>
      </c>
      <c r="H1323" t="str">
        <f>VLOOKUP(Table1[[#This Row],[Code Product Line]],ProductLineTable[], 2,FALSE)</f>
        <v>Bibs</v>
      </c>
      <c r="I1323" t="str">
        <f>VLOOKUP(Table1[[#This Row],[Code Product Name]], ProductNameTable[], 2, FALSE)</f>
        <v>Bibs</v>
      </c>
      <c r="J1323" t="str">
        <f>VLOOKUP(Table1[[#This Row],[Code Product Print]], ProductPrintTable[], 2, FALSE)</f>
        <v>Green</v>
      </c>
      <c r="K1323" s="2" t="str">
        <f>VLOOKUP(MID(Table1[[#This Row],[SKU]],5,2)&amp;IF(MID(Table1[[#This Row],[SKU]], 7,1) ="L", "L", ""), ProductSizeTable[], 2, FALSE)</f>
        <v>Small</v>
      </c>
      <c r="L1323" s="2" t="str">
        <f>IF(Table1[[#This Row],[Gender Product Name]] = "Neutral", Table1[[#This Row],[Gender Product Print]])</f>
        <v>Neutral</v>
      </c>
      <c r="M1323" s="2" t="str">
        <f>LEFT(Table1[[#This Row],[SKU]], 2)</f>
        <v>09</v>
      </c>
      <c r="N1323" s="2" t="str">
        <f>LEFT(Table1[[#This Row],[SKU]], 4)</f>
        <v>0901</v>
      </c>
      <c r="O1323" s="2" t="str">
        <f>MID(Table1[[#This Row],[SKU]],IF(MID(Table1[[#This Row],[SKU]], 7,1) ="L", 8, 7),2)</f>
        <v>GR</v>
      </c>
      <c r="P1323" s="2" t="str">
        <f>MID(Table1[[#This Row],[SKU]],5,2)&amp;IF(MID(Table1[[#This Row],[SKU]], 7,1) ="L", "L", "")</f>
        <v>01</v>
      </c>
      <c r="Q1323" s="2" t="str">
        <f>VLOOKUP(Table1[[#This Row],[Code Product Name]], ProductNameTable[], 3, FALSE)</f>
        <v>Neutral</v>
      </c>
      <c r="R1323" s="2" t="str">
        <f>VLOOKUP(Table1[[#This Row],[Code Product Print]], ProductPrintTable[], 3, FALSE)</f>
        <v>Neutral</v>
      </c>
      <c r="S1323" s="2"/>
    </row>
    <row r="1324" spans="1:19" ht="18" customHeight="1" x14ac:dyDescent="0.2">
      <c r="A1324" t="s">
        <v>1815</v>
      </c>
      <c r="B1324" t="b">
        <v>0</v>
      </c>
      <c r="C1324" t="b">
        <v>0</v>
      </c>
      <c r="D1324" t="s">
        <v>1744</v>
      </c>
      <c r="F1324">
        <v>10</v>
      </c>
      <c r="H1324" t="str">
        <f>VLOOKUP(Table1[[#This Row],[Code Product Line]],ProductLineTable[], 2,FALSE)</f>
        <v>Bibs</v>
      </c>
      <c r="I1324" t="str">
        <f>VLOOKUP(Table1[[#This Row],[Code Product Name]], ProductNameTable[], 2, FALSE)</f>
        <v>Bibs</v>
      </c>
      <c r="J1324" t="str">
        <f>VLOOKUP(Table1[[#This Row],[Code Product Print]], ProductPrintTable[], 2, FALSE)</f>
        <v>Green</v>
      </c>
      <c r="K1324" s="2" t="str">
        <f>VLOOKUP(MID(Table1[[#This Row],[SKU]],5,2)&amp;IF(MID(Table1[[#This Row],[SKU]], 7,1) ="L", "L", ""), ProductSizeTable[], 2, FALSE)</f>
        <v>Small</v>
      </c>
      <c r="L1324" s="2" t="str">
        <f>IF(Table1[[#This Row],[Gender Product Name]] = "Neutral", Table1[[#This Row],[Gender Product Print]])</f>
        <v>Neutral</v>
      </c>
      <c r="M1324" s="2" t="str">
        <f>LEFT(Table1[[#This Row],[SKU]], 2)</f>
        <v>09</v>
      </c>
      <c r="N1324" s="2" t="str">
        <f>LEFT(Table1[[#This Row],[SKU]], 4)</f>
        <v>0901</v>
      </c>
      <c r="O1324" s="2" t="str">
        <f>MID(Table1[[#This Row],[SKU]],IF(MID(Table1[[#This Row],[SKU]], 7,1) ="L", 8, 7),2)</f>
        <v>GR</v>
      </c>
      <c r="P1324" s="2" t="str">
        <f>MID(Table1[[#This Row],[SKU]],5,2)&amp;IF(MID(Table1[[#This Row],[SKU]], 7,1) ="L", "L", "")</f>
        <v>01</v>
      </c>
      <c r="Q1324" s="2" t="str">
        <f>VLOOKUP(Table1[[#This Row],[Code Product Name]], ProductNameTable[], 3, FALSE)</f>
        <v>Neutral</v>
      </c>
      <c r="R1324" s="2" t="str">
        <f>VLOOKUP(Table1[[#This Row],[Code Product Print]], ProductPrintTable[], 3, FALSE)</f>
        <v>Neutral</v>
      </c>
      <c r="S1324" s="2"/>
    </row>
    <row r="1325" spans="1:19" ht="18" customHeight="1" x14ac:dyDescent="0.2">
      <c r="A1325" t="s">
        <v>1816</v>
      </c>
      <c r="B1325" t="b">
        <v>0</v>
      </c>
      <c r="C1325" t="b">
        <v>0</v>
      </c>
      <c r="D1325" t="s">
        <v>1817</v>
      </c>
      <c r="F1325">
        <v>10</v>
      </c>
      <c r="H1325" t="str">
        <f>VLOOKUP(Table1[[#This Row],[Code Product Line]],ProductLineTable[], 2,FALSE)</f>
        <v>Bibs</v>
      </c>
      <c r="I1325" t="str">
        <f>VLOOKUP(Table1[[#This Row],[Code Product Name]], ProductNameTable[], 2, FALSE)</f>
        <v>Bibs</v>
      </c>
      <c r="J1325" t="str">
        <f>VLOOKUP(Table1[[#This Row],[Code Product Print]], ProductPrintTable[], 2, FALSE)</f>
        <v>Red</v>
      </c>
      <c r="K1325" s="2" t="str">
        <f>VLOOKUP(MID(Table1[[#This Row],[SKU]],5,2)&amp;IF(MID(Table1[[#This Row],[SKU]], 7,1) ="L", "L", ""), ProductSizeTable[], 2, FALSE)</f>
        <v>Small</v>
      </c>
      <c r="L1325" s="2" t="str">
        <f>IF(Table1[[#This Row],[Gender Product Name]] = "Neutral", Table1[[#This Row],[Gender Product Print]])</f>
        <v>Neutral</v>
      </c>
      <c r="M1325" s="2" t="str">
        <f>LEFT(Table1[[#This Row],[SKU]], 2)</f>
        <v>09</v>
      </c>
      <c r="N1325" s="2" t="str">
        <f>LEFT(Table1[[#This Row],[SKU]], 4)</f>
        <v>0901</v>
      </c>
      <c r="O1325" s="2" t="str">
        <f>MID(Table1[[#This Row],[SKU]],IF(MID(Table1[[#This Row],[SKU]], 7,1) ="L", 8, 7),2)</f>
        <v>RE</v>
      </c>
      <c r="P1325" s="2" t="str">
        <f>MID(Table1[[#This Row],[SKU]],5,2)&amp;IF(MID(Table1[[#This Row],[SKU]], 7,1) ="L", "L", "")</f>
        <v>01</v>
      </c>
      <c r="Q1325" s="2" t="str">
        <f>VLOOKUP(Table1[[#This Row],[Code Product Name]], ProductNameTable[], 3, FALSE)</f>
        <v>Neutral</v>
      </c>
      <c r="R1325" s="2" t="str">
        <f>VLOOKUP(Table1[[#This Row],[Code Product Print]], ProductPrintTable[], 3, FALSE)</f>
        <v>Neutral</v>
      </c>
      <c r="S1325" s="2"/>
    </row>
    <row r="1326" spans="1:19" ht="18" customHeight="1" x14ac:dyDescent="0.2">
      <c r="A1326" t="s">
        <v>1818</v>
      </c>
      <c r="B1326" t="b">
        <v>0</v>
      </c>
      <c r="C1326" t="b">
        <v>0</v>
      </c>
      <c r="D1326" t="s">
        <v>1606</v>
      </c>
      <c r="F1326">
        <v>10</v>
      </c>
      <c r="H1326" t="str">
        <f>VLOOKUP(Table1[[#This Row],[Code Product Line]],ProductLineTable[], 2,FALSE)</f>
        <v>Bibs</v>
      </c>
      <c r="I1326" t="str">
        <f>VLOOKUP(Table1[[#This Row],[Code Product Name]], ProductNameTable[], 2, FALSE)</f>
        <v>Bibs</v>
      </c>
      <c r="J1326" t="str">
        <f>VLOOKUP(Table1[[#This Row],[Code Product Print]], ProductPrintTable[], 2, FALSE)</f>
        <v>Red</v>
      </c>
      <c r="K1326" s="2" t="str">
        <f>VLOOKUP(MID(Table1[[#This Row],[SKU]],5,2)&amp;IF(MID(Table1[[#This Row],[SKU]], 7,1) ="L", "L", ""), ProductSizeTable[], 2, FALSE)</f>
        <v>Small</v>
      </c>
      <c r="L1326" s="2" t="str">
        <f>IF(Table1[[#This Row],[Gender Product Name]] = "Neutral", Table1[[#This Row],[Gender Product Print]])</f>
        <v>Neutral</v>
      </c>
      <c r="M1326" s="2" t="str">
        <f>LEFT(Table1[[#This Row],[SKU]], 2)</f>
        <v>09</v>
      </c>
      <c r="N1326" s="2" t="str">
        <f>LEFT(Table1[[#This Row],[SKU]], 4)</f>
        <v>0901</v>
      </c>
      <c r="O1326" s="2" t="str">
        <f>MID(Table1[[#This Row],[SKU]],IF(MID(Table1[[#This Row],[SKU]], 7,1) ="L", 8, 7),2)</f>
        <v>RE</v>
      </c>
      <c r="P1326" s="2" t="str">
        <f>MID(Table1[[#This Row],[SKU]],5,2)&amp;IF(MID(Table1[[#This Row],[SKU]], 7,1) ="L", "L", "")</f>
        <v>01</v>
      </c>
      <c r="Q1326" s="2" t="str">
        <f>VLOOKUP(Table1[[#This Row],[Code Product Name]], ProductNameTable[], 3, FALSE)</f>
        <v>Neutral</v>
      </c>
      <c r="R1326" s="2" t="str">
        <f>VLOOKUP(Table1[[#This Row],[Code Product Print]], ProductPrintTable[], 3, FALSE)</f>
        <v>Neutral</v>
      </c>
      <c r="S1326" s="2"/>
    </row>
    <row r="1327" spans="1:19" ht="18" customHeight="1" x14ac:dyDescent="0.2">
      <c r="A1327" t="s">
        <v>1819</v>
      </c>
      <c r="B1327" t="b">
        <v>0</v>
      </c>
      <c r="C1327" t="b">
        <v>0</v>
      </c>
      <c r="D1327" t="s">
        <v>1608</v>
      </c>
      <c r="F1327">
        <v>10</v>
      </c>
      <c r="H1327" t="str">
        <f>VLOOKUP(Table1[[#This Row],[Code Product Line]],ProductLineTable[], 2,FALSE)</f>
        <v>Bibs</v>
      </c>
      <c r="I1327" t="str">
        <f>VLOOKUP(Table1[[#This Row],[Code Product Name]], ProductNameTable[], 2, FALSE)</f>
        <v>Bibs</v>
      </c>
      <c r="J1327" t="str">
        <f>VLOOKUP(Table1[[#This Row],[Code Product Print]], ProductPrintTable[], 2, FALSE)</f>
        <v>Red</v>
      </c>
      <c r="K1327" s="2" t="str">
        <f>VLOOKUP(MID(Table1[[#This Row],[SKU]],5,2)&amp;IF(MID(Table1[[#This Row],[SKU]], 7,1) ="L", "L", ""), ProductSizeTable[], 2, FALSE)</f>
        <v>Small</v>
      </c>
      <c r="L1327" s="2" t="str">
        <f>IF(Table1[[#This Row],[Gender Product Name]] = "Neutral", Table1[[#This Row],[Gender Product Print]])</f>
        <v>Neutral</v>
      </c>
      <c r="M1327" s="2" t="str">
        <f>LEFT(Table1[[#This Row],[SKU]], 2)</f>
        <v>09</v>
      </c>
      <c r="N1327" s="2" t="str">
        <f>LEFT(Table1[[#This Row],[SKU]], 4)</f>
        <v>0901</v>
      </c>
      <c r="O1327" s="2" t="str">
        <f>MID(Table1[[#This Row],[SKU]],IF(MID(Table1[[#This Row],[SKU]], 7,1) ="L", 8, 7),2)</f>
        <v>RE</v>
      </c>
      <c r="P1327" s="2" t="str">
        <f>MID(Table1[[#This Row],[SKU]],5,2)&amp;IF(MID(Table1[[#This Row],[SKU]], 7,1) ="L", "L", "")</f>
        <v>01</v>
      </c>
      <c r="Q1327" s="2" t="str">
        <f>VLOOKUP(Table1[[#This Row],[Code Product Name]], ProductNameTable[], 3, FALSE)</f>
        <v>Neutral</v>
      </c>
      <c r="R1327" s="2" t="str">
        <f>VLOOKUP(Table1[[#This Row],[Code Product Print]], ProductPrintTable[], 3, FALSE)</f>
        <v>Neutral</v>
      </c>
      <c r="S1327" s="2"/>
    </row>
    <row r="1328" spans="1:19" ht="18" customHeight="1" x14ac:dyDescent="0.2">
      <c r="A1328" t="s">
        <v>1820</v>
      </c>
      <c r="B1328" t="b">
        <v>0</v>
      </c>
      <c r="C1328" t="b">
        <v>0</v>
      </c>
      <c r="D1328" t="s">
        <v>1610</v>
      </c>
      <c r="F1328">
        <v>10</v>
      </c>
      <c r="H1328" t="str">
        <f>VLOOKUP(Table1[[#This Row],[Code Product Line]],ProductLineTable[], 2,FALSE)</f>
        <v>Bibs</v>
      </c>
      <c r="I1328" t="str">
        <f>VLOOKUP(Table1[[#This Row],[Code Product Name]], ProductNameTable[], 2, FALSE)</f>
        <v>Bibs</v>
      </c>
      <c r="J1328" t="str">
        <f>VLOOKUP(Table1[[#This Row],[Code Product Print]], ProductPrintTable[], 2, FALSE)</f>
        <v>Red</v>
      </c>
      <c r="K1328" s="2" t="str">
        <f>VLOOKUP(MID(Table1[[#This Row],[SKU]],5,2)&amp;IF(MID(Table1[[#This Row],[SKU]], 7,1) ="L", "L", ""), ProductSizeTable[], 2, FALSE)</f>
        <v>Small</v>
      </c>
      <c r="L1328" s="2" t="str">
        <f>IF(Table1[[#This Row],[Gender Product Name]] = "Neutral", Table1[[#This Row],[Gender Product Print]])</f>
        <v>Neutral</v>
      </c>
      <c r="M1328" s="2" t="str">
        <f>LEFT(Table1[[#This Row],[SKU]], 2)</f>
        <v>09</v>
      </c>
      <c r="N1328" s="2" t="str">
        <f>LEFT(Table1[[#This Row],[SKU]], 4)</f>
        <v>0901</v>
      </c>
      <c r="O1328" s="2" t="str">
        <f>MID(Table1[[#This Row],[SKU]],IF(MID(Table1[[#This Row],[SKU]], 7,1) ="L", 8, 7),2)</f>
        <v>RE</v>
      </c>
      <c r="P1328" s="2" t="str">
        <f>MID(Table1[[#This Row],[SKU]],5,2)&amp;IF(MID(Table1[[#This Row],[SKU]], 7,1) ="L", "L", "")</f>
        <v>01</v>
      </c>
      <c r="Q1328" s="2" t="str">
        <f>VLOOKUP(Table1[[#This Row],[Code Product Name]], ProductNameTable[], 3, FALSE)</f>
        <v>Neutral</v>
      </c>
      <c r="R1328" s="2" t="str">
        <f>VLOOKUP(Table1[[#This Row],[Code Product Print]], ProductPrintTable[], 3, FALSE)</f>
        <v>Neutral</v>
      </c>
      <c r="S1328" s="2"/>
    </row>
    <row r="1329" spans="1:19" ht="18" customHeight="1" x14ac:dyDescent="0.2">
      <c r="A1329" t="s">
        <v>1821</v>
      </c>
      <c r="B1329" t="b">
        <v>0</v>
      </c>
      <c r="C1329" t="b">
        <v>0</v>
      </c>
      <c r="D1329" t="s">
        <v>1612</v>
      </c>
      <c r="F1329">
        <v>10</v>
      </c>
      <c r="H1329" t="str">
        <f>VLOOKUP(Table1[[#This Row],[Code Product Line]],ProductLineTable[], 2,FALSE)</f>
        <v>Bibs</v>
      </c>
      <c r="I1329" t="str">
        <f>VLOOKUP(Table1[[#This Row],[Code Product Name]], ProductNameTable[], 2, FALSE)</f>
        <v>Bibs</v>
      </c>
      <c r="J1329" t="str">
        <f>VLOOKUP(Table1[[#This Row],[Code Product Print]], ProductPrintTable[], 2, FALSE)</f>
        <v>Red</v>
      </c>
      <c r="K1329" s="2" t="str">
        <f>VLOOKUP(MID(Table1[[#This Row],[SKU]],5,2)&amp;IF(MID(Table1[[#This Row],[SKU]], 7,1) ="L", "L", ""), ProductSizeTable[], 2, FALSE)</f>
        <v>Small</v>
      </c>
      <c r="L1329" s="2" t="str">
        <f>IF(Table1[[#This Row],[Gender Product Name]] = "Neutral", Table1[[#This Row],[Gender Product Print]])</f>
        <v>Neutral</v>
      </c>
      <c r="M1329" s="2" t="str">
        <f>LEFT(Table1[[#This Row],[SKU]], 2)</f>
        <v>09</v>
      </c>
      <c r="N1329" s="2" t="str">
        <f>LEFT(Table1[[#This Row],[SKU]], 4)</f>
        <v>0901</v>
      </c>
      <c r="O1329" s="2" t="str">
        <f>MID(Table1[[#This Row],[SKU]],IF(MID(Table1[[#This Row],[SKU]], 7,1) ="L", 8, 7),2)</f>
        <v>RE</v>
      </c>
      <c r="P1329" s="2" t="str">
        <f>MID(Table1[[#This Row],[SKU]],5,2)&amp;IF(MID(Table1[[#This Row],[SKU]], 7,1) ="L", "L", "")</f>
        <v>01</v>
      </c>
      <c r="Q1329" s="2" t="str">
        <f>VLOOKUP(Table1[[#This Row],[Code Product Name]], ProductNameTable[], 3, FALSE)</f>
        <v>Neutral</v>
      </c>
      <c r="R1329" s="2" t="str">
        <f>VLOOKUP(Table1[[#This Row],[Code Product Print]], ProductPrintTable[], 3, FALSE)</f>
        <v>Neutral</v>
      </c>
      <c r="S1329" s="2"/>
    </row>
    <row r="1330" spans="1:19" ht="18" customHeight="1" x14ac:dyDescent="0.2">
      <c r="A1330" t="s">
        <v>1822</v>
      </c>
      <c r="B1330" t="b">
        <v>0</v>
      </c>
      <c r="C1330" t="b">
        <v>0</v>
      </c>
      <c r="D1330" t="s">
        <v>1614</v>
      </c>
      <c r="F1330">
        <v>10</v>
      </c>
      <c r="H1330" t="str">
        <f>VLOOKUP(Table1[[#This Row],[Code Product Line]],ProductLineTable[], 2,FALSE)</f>
        <v>Bibs</v>
      </c>
      <c r="I1330" t="str">
        <f>VLOOKUP(Table1[[#This Row],[Code Product Name]], ProductNameTable[], 2, FALSE)</f>
        <v>Bibs</v>
      </c>
      <c r="J1330" t="str">
        <f>VLOOKUP(Table1[[#This Row],[Code Product Print]], ProductPrintTable[], 2, FALSE)</f>
        <v>Red</v>
      </c>
      <c r="K1330" s="2" t="str">
        <f>VLOOKUP(MID(Table1[[#This Row],[SKU]],5,2)&amp;IF(MID(Table1[[#This Row],[SKU]], 7,1) ="L", "L", ""), ProductSizeTable[], 2, FALSE)</f>
        <v>Small</v>
      </c>
      <c r="L1330" s="2" t="str">
        <f>IF(Table1[[#This Row],[Gender Product Name]] = "Neutral", Table1[[#This Row],[Gender Product Print]])</f>
        <v>Neutral</v>
      </c>
      <c r="M1330" s="2" t="str">
        <f>LEFT(Table1[[#This Row],[SKU]], 2)</f>
        <v>09</v>
      </c>
      <c r="N1330" s="2" t="str">
        <f>LEFT(Table1[[#This Row],[SKU]], 4)</f>
        <v>0901</v>
      </c>
      <c r="O1330" s="2" t="str">
        <f>MID(Table1[[#This Row],[SKU]],IF(MID(Table1[[#This Row],[SKU]], 7,1) ="L", 8, 7),2)</f>
        <v>RE</v>
      </c>
      <c r="P1330" s="2" t="str">
        <f>MID(Table1[[#This Row],[SKU]],5,2)&amp;IF(MID(Table1[[#This Row],[SKU]], 7,1) ="L", "L", "")</f>
        <v>01</v>
      </c>
      <c r="Q1330" s="2" t="str">
        <f>VLOOKUP(Table1[[#This Row],[Code Product Name]], ProductNameTable[], 3, FALSE)</f>
        <v>Neutral</v>
      </c>
      <c r="R1330" s="2" t="str">
        <f>VLOOKUP(Table1[[#This Row],[Code Product Print]], ProductPrintTable[], 3, FALSE)</f>
        <v>Neutral</v>
      </c>
      <c r="S1330" s="2"/>
    </row>
    <row r="1331" spans="1:19" ht="18" customHeight="1" x14ac:dyDescent="0.2">
      <c r="A1331" t="s">
        <v>1823</v>
      </c>
      <c r="B1331" t="b">
        <v>0</v>
      </c>
      <c r="C1331" t="b">
        <v>0</v>
      </c>
      <c r="D1331" t="s">
        <v>1616</v>
      </c>
      <c r="F1331">
        <v>10</v>
      </c>
      <c r="H1331" t="str">
        <f>VLOOKUP(Table1[[#This Row],[Code Product Line]],ProductLineTable[], 2,FALSE)</f>
        <v>Bibs</v>
      </c>
      <c r="I1331" t="str">
        <f>VLOOKUP(Table1[[#This Row],[Code Product Name]], ProductNameTable[], 2, FALSE)</f>
        <v>Bibs</v>
      </c>
      <c r="J1331" t="str">
        <f>VLOOKUP(Table1[[#This Row],[Code Product Print]], ProductPrintTable[], 2, FALSE)</f>
        <v>Red</v>
      </c>
      <c r="K1331" s="2" t="str">
        <f>VLOOKUP(MID(Table1[[#This Row],[SKU]],5,2)&amp;IF(MID(Table1[[#This Row],[SKU]], 7,1) ="L", "L", ""), ProductSizeTable[], 2, FALSE)</f>
        <v>Small</v>
      </c>
      <c r="L1331" s="2" t="str">
        <f>IF(Table1[[#This Row],[Gender Product Name]] = "Neutral", Table1[[#This Row],[Gender Product Print]])</f>
        <v>Neutral</v>
      </c>
      <c r="M1331" s="2" t="str">
        <f>LEFT(Table1[[#This Row],[SKU]], 2)</f>
        <v>09</v>
      </c>
      <c r="N1331" s="2" t="str">
        <f>LEFT(Table1[[#This Row],[SKU]], 4)</f>
        <v>0901</v>
      </c>
      <c r="O1331" s="2" t="str">
        <f>MID(Table1[[#This Row],[SKU]],IF(MID(Table1[[#This Row],[SKU]], 7,1) ="L", 8, 7),2)</f>
        <v>RE</v>
      </c>
      <c r="P1331" s="2" t="str">
        <f>MID(Table1[[#This Row],[SKU]],5,2)&amp;IF(MID(Table1[[#This Row],[SKU]], 7,1) ="L", "L", "")</f>
        <v>01</v>
      </c>
      <c r="Q1331" s="2" t="str">
        <f>VLOOKUP(Table1[[#This Row],[Code Product Name]], ProductNameTable[], 3, FALSE)</f>
        <v>Neutral</v>
      </c>
      <c r="R1331" s="2" t="str">
        <f>VLOOKUP(Table1[[#This Row],[Code Product Print]], ProductPrintTable[], 3, FALSE)</f>
        <v>Neutral</v>
      </c>
      <c r="S1331" s="2"/>
    </row>
    <row r="1332" spans="1:19" ht="18" customHeight="1" x14ac:dyDescent="0.2">
      <c r="A1332" t="s">
        <v>1824</v>
      </c>
      <c r="B1332" t="b">
        <v>0</v>
      </c>
      <c r="C1332" t="b">
        <v>0</v>
      </c>
      <c r="D1332" t="s">
        <v>1618</v>
      </c>
      <c r="F1332">
        <v>10</v>
      </c>
      <c r="H1332" t="str">
        <f>VLOOKUP(Table1[[#This Row],[Code Product Line]],ProductLineTable[], 2,FALSE)</f>
        <v>Bibs</v>
      </c>
      <c r="I1332" t="str">
        <f>VLOOKUP(Table1[[#This Row],[Code Product Name]], ProductNameTable[], 2, FALSE)</f>
        <v>Bibs</v>
      </c>
      <c r="J1332" t="str">
        <f>VLOOKUP(Table1[[#This Row],[Code Product Print]], ProductPrintTable[], 2, FALSE)</f>
        <v>Red</v>
      </c>
      <c r="K1332" s="2" t="str">
        <f>VLOOKUP(MID(Table1[[#This Row],[SKU]],5,2)&amp;IF(MID(Table1[[#This Row],[SKU]], 7,1) ="L", "L", ""), ProductSizeTable[], 2, FALSE)</f>
        <v>Small</v>
      </c>
      <c r="L1332" s="2" t="str">
        <f>IF(Table1[[#This Row],[Gender Product Name]] = "Neutral", Table1[[#This Row],[Gender Product Print]])</f>
        <v>Neutral</v>
      </c>
      <c r="M1332" s="2" t="str">
        <f>LEFT(Table1[[#This Row],[SKU]], 2)</f>
        <v>09</v>
      </c>
      <c r="N1332" s="2" t="str">
        <f>LEFT(Table1[[#This Row],[SKU]], 4)</f>
        <v>0901</v>
      </c>
      <c r="O1332" s="2" t="str">
        <f>MID(Table1[[#This Row],[SKU]],IF(MID(Table1[[#This Row],[SKU]], 7,1) ="L", 8, 7),2)</f>
        <v>RE</v>
      </c>
      <c r="P1332" s="2" t="str">
        <f>MID(Table1[[#This Row],[SKU]],5,2)&amp;IF(MID(Table1[[#This Row],[SKU]], 7,1) ="L", "L", "")</f>
        <v>01</v>
      </c>
      <c r="Q1332" s="2" t="str">
        <f>VLOOKUP(Table1[[#This Row],[Code Product Name]], ProductNameTable[], 3, FALSE)</f>
        <v>Neutral</v>
      </c>
      <c r="R1332" s="2" t="str">
        <f>VLOOKUP(Table1[[#This Row],[Code Product Print]], ProductPrintTable[], 3, FALSE)</f>
        <v>Neutral</v>
      </c>
      <c r="S1332" s="2"/>
    </row>
    <row r="1333" spans="1:19" ht="18" customHeight="1" x14ac:dyDescent="0.2">
      <c r="A1333" t="s">
        <v>1825</v>
      </c>
      <c r="B1333" t="b">
        <v>0</v>
      </c>
      <c r="C1333" t="b">
        <v>0</v>
      </c>
      <c r="D1333" t="s">
        <v>1620</v>
      </c>
      <c r="F1333">
        <v>10</v>
      </c>
      <c r="H1333" t="str">
        <f>VLOOKUP(Table1[[#This Row],[Code Product Line]],ProductLineTable[], 2,FALSE)</f>
        <v>Bibs</v>
      </c>
      <c r="I1333" t="str">
        <f>VLOOKUP(Table1[[#This Row],[Code Product Name]], ProductNameTable[], 2, FALSE)</f>
        <v>Bibs</v>
      </c>
      <c r="J1333" t="str">
        <f>VLOOKUP(Table1[[#This Row],[Code Product Print]], ProductPrintTable[], 2, FALSE)</f>
        <v>Red</v>
      </c>
      <c r="K1333" s="2" t="str">
        <f>VLOOKUP(MID(Table1[[#This Row],[SKU]],5,2)&amp;IF(MID(Table1[[#This Row],[SKU]], 7,1) ="L", "L", ""), ProductSizeTable[], 2, FALSE)</f>
        <v>Small</v>
      </c>
      <c r="L1333" s="2" t="str">
        <f>IF(Table1[[#This Row],[Gender Product Name]] = "Neutral", Table1[[#This Row],[Gender Product Print]])</f>
        <v>Neutral</v>
      </c>
      <c r="M1333" s="2" t="str">
        <f>LEFT(Table1[[#This Row],[SKU]], 2)</f>
        <v>09</v>
      </c>
      <c r="N1333" s="2" t="str">
        <f>LEFT(Table1[[#This Row],[SKU]], 4)</f>
        <v>0901</v>
      </c>
      <c r="O1333" s="2" t="str">
        <f>MID(Table1[[#This Row],[SKU]],IF(MID(Table1[[#This Row],[SKU]], 7,1) ="L", 8, 7),2)</f>
        <v>RE</v>
      </c>
      <c r="P1333" s="2" t="str">
        <f>MID(Table1[[#This Row],[SKU]],5,2)&amp;IF(MID(Table1[[#This Row],[SKU]], 7,1) ="L", "L", "")</f>
        <v>01</v>
      </c>
      <c r="Q1333" s="2" t="str">
        <f>VLOOKUP(Table1[[#This Row],[Code Product Name]], ProductNameTable[], 3, FALSE)</f>
        <v>Neutral</v>
      </c>
      <c r="R1333" s="2" t="str">
        <f>VLOOKUP(Table1[[#This Row],[Code Product Print]], ProductPrintTable[], 3, FALSE)</f>
        <v>Neutral</v>
      </c>
      <c r="S1333" s="2"/>
    </row>
    <row r="1334" spans="1:19" ht="18" customHeight="1" x14ac:dyDescent="0.2">
      <c r="A1334" t="s">
        <v>1826</v>
      </c>
      <c r="B1334" t="b">
        <v>0</v>
      </c>
      <c r="C1334" t="b">
        <v>0</v>
      </c>
      <c r="D1334" t="s">
        <v>1622</v>
      </c>
      <c r="F1334">
        <v>10</v>
      </c>
      <c r="H1334" t="str">
        <f>VLOOKUP(Table1[[#This Row],[Code Product Line]],ProductLineTable[], 2,FALSE)</f>
        <v>Bibs</v>
      </c>
      <c r="I1334" t="str">
        <f>VLOOKUP(Table1[[#This Row],[Code Product Name]], ProductNameTable[], 2, FALSE)</f>
        <v>Bibs</v>
      </c>
      <c r="J1334" t="str">
        <f>VLOOKUP(Table1[[#This Row],[Code Product Print]], ProductPrintTable[], 2, FALSE)</f>
        <v>Red</v>
      </c>
      <c r="K1334" s="2" t="str">
        <f>VLOOKUP(MID(Table1[[#This Row],[SKU]],5,2)&amp;IF(MID(Table1[[#This Row],[SKU]], 7,1) ="L", "L", ""), ProductSizeTable[], 2, FALSE)</f>
        <v>Small</v>
      </c>
      <c r="L1334" s="2" t="str">
        <f>IF(Table1[[#This Row],[Gender Product Name]] = "Neutral", Table1[[#This Row],[Gender Product Print]])</f>
        <v>Neutral</v>
      </c>
      <c r="M1334" s="2" t="str">
        <f>LEFT(Table1[[#This Row],[SKU]], 2)</f>
        <v>09</v>
      </c>
      <c r="N1334" s="2" t="str">
        <f>LEFT(Table1[[#This Row],[SKU]], 4)</f>
        <v>0901</v>
      </c>
      <c r="O1334" s="2" t="str">
        <f>MID(Table1[[#This Row],[SKU]],IF(MID(Table1[[#This Row],[SKU]], 7,1) ="L", 8, 7),2)</f>
        <v>RE</v>
      </c>
      <c r="P1334" s="2" t="str">
        <f>MID(Table1[[#This Row],[SKU]],5,2)&amp;IF(MID(Table1[[#This Row],[SKU]], 7,1) ="L", "L", "")</f>
        <v>01</v>
      </c>
      <c r="Q1334" s="2" t="str">
        <f>VLOOKUP(Table1[[#This Row],[Code Product Name]], ProductNameTable[], 3, FALSE)</f>
        <v>Neutral</v>
      </c>
      <c r="R1334" s="2" t="str">
        <f>VLOOKUP(Table1[[#This Row],[Code Product Print]], ProductPrintTable[], 3, FALSE)</f>
        <v>Neutral</v>
      </c>
      <c r="S1334" s="2"/>
    </row>
    <row r="1335" spans="1:19" ht="18" customHeight="1" x14ac:dyDescent="0.2">
      <c r="A1335" t="s">
        <v>1827</v>
      </c>
      <c r="B1335" t="b">
        <v>0</v>
      </c>
      <c r="C1335" t="b">
        <v>0</v>
      </c>
      <c r="D1335" t="s">
        <v>1624</v>
      </c>
      <c r="F1335">
        <v>10</v>
      </c>
      <c r="H1335" t="str">
        <f>VLOOKUP(Table1[[#This Row],[Code Product Line]],ProductLineTable[], 2,FALSE)</f>
        <v>Bibs</v>
      </c>
      <c r="I1335" t="str">
        <f>VLOOKUP(Table1[[#This Row],[Code Product Name]], ProductNameTable[], 2, FALSE)</f>
        <v>Bibs</v>
      </c>
      <c r="J1335" t="str">
        <f>VLOOKUP(Table1[[#This Row],[Code Product Print]], ProductPrintTable[], 2, FALSE)</f>
        <v>Red</v>
      </c>
      <c r="K1335" s="2" t="str">
        <f>VLOOKUP(MID(Table1[[#This Row],[SKU]],5,2)&amp;IF(MID(Table1[[#This Row],[SKU]], 7,1) ="L", "L", ""), ProductSizeTable[], 2, FALSE)</f>
        <v>Small</v>
      </c>
      <c r="L1335" s="2" t="str">
        <f>IF(Table1[[#This Row],[Gender Product Name]] = "Neutral", Table1[[#This Row],[Gender Product Print]])</f>
        <v>Neutral</v>
      </c>
      <c r="M1335" s="2" t="str">
        <f>LEFT(Table1[[#This Row],[SKU]], 2)</f>
        <v>09</v>
      </c>
      <c r="N1335" s="2" t="str">
        <f>LEFT(Table1[[#This Row],[SKU]], 4)</f>
        <v>0901</v>
      </c>
      <c r="O1335" s="2" t="str">
        <f>MID(Table1[[#This Row],[SKU]],IF(MID(Table1[[#This Row],[SKU]], 7,1) ="L", 8, 7),2)</f>
        <v>RE</v>
      </c>
      <c r="P1335" s="2" t="str">
        <f>MID(Table1[[#This Row],[SKU]],5,2)&amp;IF(MID(Table1[[#This Row],[SKU]], 7,1) ="L", "L", "")</f>
        <v>01</v>
      </c>
      <c r="Q1335" s="2" t="str">
        <f>VLOOKUP(Table1[[#This Row],[Code Product Name]], ProductNameTable[], 3, FALSE)</f>
        <v>Neutral</v>
      </c>
      <c r="R1335" s="2" t="str">
        <f>VLOOKUP(Table1[[#This Row],[Code Product Print]], ProductPrintTable[], 3, FALSE)</f>
        <v>Neutral</v>
      </c>
      <c r="S1335" s="2"/>
    </row>
    <row r="1336" spans="1:19" ht="18" customHeight="1" x14ac:dyDescent="0.2">
      <c r="A1336" t="s">
        <v>1828</v>
      </c>
      <c r="B1336" t="b">
        <v>0</v>
      </c>
      <c r="C1336" t="b">
        <v>0</v>
      </c>
      <c r="D1336" t="s">
        <v>1626</v>
      </c>
      <c r="F1336">
        <v>10</v>
      </c>
      <c r="H1336" t="str">
        <f>VLOOKUP(Table1[[#This Row],[Code Product Line]],ProductLineTable[], 2,FALSE)</f>
        <v>Bibs</v>
      </c>
      <c r="I1336" t="str">
        <f>VLOOKUP(Table1[[#This Row],[Code Product Name]], ProductNameTable[], 2, FALSE)</f>
        <v>Bibs</v>
      </c>
      <c r="J1336" t="str">
        <f>VLOOKUP(Table1[[#This Row],[Code Product Print]], ProductPrintTable[], 2, FALSE)</f>
        <v>Red</v>
      </c>
      <c r="K1336" s="2" t="str">
        <f>VLOOKUP(MID(Table1[[#This Row],[SKU]],5,2)&amp;IF(MID(Table1[[#This Row],[SKU]], 7,1) ="L", "L", ""), ProductSizeTable[], 2, FALSE)</f>
        <v>Small</v>
      </c>
      <c r="L1336" s="2" t="str">
        <f>IF(Table1[[#This Row],[Gender Product Name]] = "Neutral", Table1[[#This Row],[Gender Product Print]])</f>
        <v>Neutral</v>
      </c>
      <c r="M1336" s="2" t="str">
        <f>LEFT(Table1[[#This Row],[SKU]], 2)</f>
        <v>09</v>
      </c>
      <c r="N1336" s="2" t="str">
        <f>LEFT(Table1[[#This Row],[SKU]], 4)</f>
        <v>0901</v>
      </c>
      <c r="O1336" s="2" t="str">
        <f>MID(Table1[[#This Row],[SKU]],IF(MID(Table1[[#This Row],[SKU]], 7,1) ="L", 8, 7),2)</f>
        <v>RE</v>
      </c>
      <c r="P1336" s="2" t="str">
        <f>MID(Table1[[#This Row],[SKU]],5,2)&amp;IF(MID(Table1[[#This Row],[SKU]], 7,1) ="L", "L", "")</f>
        <v>01</v>
      </c>
      <c r="Q1336" s="2" t="str">
        <f>VLOOKUP(Table1[[#This Row],[Code Product Name]], ProductNameTable[], 3, FALSE)</f>
        <v>Neutral</v>
      </c>
      <c r="R1336" s="2" t="str">
        <f>VLOOKUP(Table1[[#This Row],[Code Product Print]], ProductPrintTable[], 3, FALSE)</f>
        <v>Neutral</v>
      </c>
      <c r="S1336" s="2"/>
    </row>
    <row r="1337" spans="1:19" ht="18" customHeight="1" x14ac:dyDescent="0.2">
      <c r="A1337" t="s">
        <v>1829</v>
      </c>
      <c r="B1337" t="b">
        <v>0</v>
      </c>
      <c r="C1337" t="b">
        <v>0</v>
      </c>
      <c r="D1337" t="s">
        <v>1628</v>
      </c>
      <c r="F1337">
        <v>10</v>
      </c>
      <c r="H1337" t="str">
        <f>VLOOKUP(Table1[[#This Row],[Code Product Line]],ProductLineTable[], 2,FALSE)</f>
        <v>Bibs</v>
      </c>
      <c r="I1337" t="str">
        <f>VLOOKUP(Table1[[#This Row],[Code Product Name]], ProductNameTable[], 2, FALSE)</f>
        <v>Bibs</v>
      </c>
      <c r="J1337" t="str">
        <f>VLOOKUP(Table1[[#This Row],[Code Product Print]], ProductPrintTable[], 2, FALSE)</f>
        <v>Red</v>
      </c>
      <c r="K1337" s="2" t="str">
        <f>VLOOKUP(MID(Table1[[#This Row],[SKU]],5,2)&amp;IF(MID(Table1[[#This Row],[SKU]], 7,1) ="L", "L", ""), ProductSizeTable[], 2, FALSE)</f>
        <v>Small</v>
      </c>
      <c r="L1337" s="2" t="str">
        <f>IF(Table1[[#This Row],[Gender Product Name]] = "Neutral", Table1[[#This Row],[Gender Product Print]])</f>
        <v>Neutral</v>
      </c>
      <c r="M1337" s="2" t="str">
        <f>LEFT(Table1[[#This Row],[SKU]], 2)</f>
        <v>09</v>
      </c>
      <c r="N1337" s="2" t="str">
        <f>LEFT(Table1[[#This Row],[SKU]], 4)</f>
        <v>0901</v>
      </c>
      <c r="O1337" s="2" t="str">
        <f>MID(Table1[[#This Row],[SKU]],IF(MID(Table1[[#This Row],[SKU]], 7,1) ="L", 8, 7),2)</f>
        <v>RE</v>
      </c>
      <c r="P1337" s="2" t="str">
        <f>MID(Table1[[#This Row],[SKU]],5,2)&amp;IF(MID(Table1[[#This Row],[SKU]], 7,1) ="L", "L", "")</f>
        <v>01</v>
      </c>
      <c r="Q1337" s="2" t="str">
        <f>VLOOKUP(Table1[[#This Row],[Code Product Name]], ProductNameTable[], 3, FALSE)</f>
        <v>Neutral</v>
      </c>
      <c r="R1337" s="2" t="str">
        <f>VLOOKUP(Table1[[#This Row],[Code Product Print]], ProductPrintTable[], 3, FALSE)</f>
        <v>Neutral</v>
      </c>
      <c r="S1337" s="2"/>
    </row>
    <row r="1338" spans="1:19" ht="18" customHeight="1" x14ac:dyDescent="0.2">
      <c r="A1338" t="s">
        <v>1830</v>
      </c>
      <c r="B1338" t="b">
        <v>0</v>
      </c>
      <c r="C1338" t="b">
        <v>0</v>
      </c>
      <c r="D1338" t="s">
        <v>1630</v>
      </c>
      <c r="F1338">
        <v>10</v>
      </c>
      <c r="H1338" t="str">
        <f>VLOOKUP(Table1[[#This Row],[Code Product Line]],ProductLineTable[], 2,FALSE)</f>
        <v>Bibs</v>
      </c>
      <c r="I1338" t="str">
        <f>VLOOKUP(Table1[[#This Row],[Code Product Name]], ProductNameTable[], 2, FALSE)</f>
        <v>Bibs</v>
      </c>
      <c r="J1338" t="str">
        <f>VLOOKUP(Table1[[#This Row],[Code Product Print]], ProductPrintTable[], 2, FALSE)</f>
        <v>Red</v>
      </c>
      <c r="K1338" s="2" t="str">
        <f>VLOOKUP(MID(Table1[[#This Row],[SKU]],5,2)&amp;IF(MID(Table1[[#This Row],[SKU]], 7,1) ="L", "L", ""), ProductSizeTable[], 2, FALSE)</f>
        <v>Small</v>
      </c>
      <c r="L1338" s="2" t="str">
        <f>IF(Table1[[#This Row],[Gender Product Name]] = "Neutral", Table1[[#This Row],[Gender Product Print]])</f>
        <v>Neutral</v>
      </c>
      <c r="M1338" s="2" t="str">
        <f>LEFT(Table1[[#This Row],[SKU]], 2)</f>
        <v>09</v>
      </c>
      <c r="N1338" s="2" t="str">
        <f>LEFT(Table1[[#This Row],[SKU]], 4)</f>
        <v>0901</v>
      </c>
      <c r="O1338" s="2" t="str">
        <f>MID(Table1[[#This Row],[SKU]],IF(MID(Table1[[#This Row],[SKU]], 7,1) ="L", 8, 7),2)</f>
        <v>RE</v>
      </c>
      <c r="P1338" s="2" t="str">
        <f>MID(Table1[[#This Row],[SKU]],5,2)&amp;IF(MID(Table1[[#This Row],[SKU]], 7,1) ="L", "L", "")</f>
        <v>01</v>
      </c>
      <c r="Q1338" s="2" t="str">
        <f>VLOOKUP(Table1[[#This Row],[Code Product Name]], ProductNameTable[], 3, FALSE)</f>
        <v>Neutral</v>
      </c>
      <c r="R1338" s="2" t="str">
        <f>VLOOKUP(Table1[[#This Row],[Code Product Print]], ProductPrintTable[], 3, FALSE)</f>
        <v>Neutral</v>
      </c>
      <c r="S1338" s="2"/>
    </row>
    <row r="1339" spans="1:19" ht="18" customHeight="1" x14ac:dyDescent="0.2">
      <c r="A1339" t="s">
        <v>1831</v>
      </c>
      <c r="B1339" t="b">
        <v>0</v>
      </c>
      <c r="C1339" t="b">
        <v>0</v>
      </c>
      <c r="D1339" t="s">
        <v>1632</v>
      </c>
      <c r="F1339">
        <v>10</v>
      </c>
      <c r="H1339" t="str">
        <f>VLOOKUP(Table1[[#This Row],[Code Product Line]],ProductLineTable[], 2,FALSE)</f>
        <v>Bibs</v>
      </c>
      <c r="I1339" t="str">
        <f>VLOOKUP(Table1[[#This Row],[Code Product Name]], ProductNameTable[], 2, FALSE)</f>
        <v>Bibs</v>
      </c>
      <c r="J1339" t="str">
        <f>VLOOKUP(Table1[[#This Row],[Code Product Print]], ProductPrintTable[], 2, FALSE)</f>
        <v>Red</v>
      </c>
      <c r="K1339" s="2" t="str">
        <f>VLOOKUP(MID(Table1[[#This Row],[SKU]],5,2)&amp;IF(MID(Table1[[#This Row],[SKU]], 7,1) ="L", "L", ""), ProductSizeTable[], 2, FALSE)</f>
        <v>Small</v>
      </c>
      <c r="L1339" s="2" t="str">
        <f>IF(Table1[[#This Row],[Gender Product Name]] = "Neutral", Table1[[#This Row],[Gender Product Print]])</f>
        <v>Neutral</v>
      </c>
      <c r="M1339" s="2" t="str">
        <f>LEFT(Table1[[#This Row],[SKU]], 2)</f>
        <v>09</v>
      </c>
      <c r="N1339" s="2" t="str">
        <f>LEFT(Table1[[#This Row],[SKU]], 4)</f>
        <v>0901</v>
      </c>
      <c r="O1339" s="2" t="str">
        <f>MID(Table1[[#This Row],[SKU]],IF(MID(Table1[[#This Row],[SKU]], 7,1) ="L", 8, 7),2)</f>
        <v>RE</v>
      </c>
      <c r="P1339" s="2" t="str">
        <f>MID(Table1[[#This Row],[SKU]],5,2)&amp;IF(MID(Table1[[#This Row],[SKU]], 7,1) ="L", "L", "")</f>
        <v>01</v>
      </c>
      <c r="Q1339" s="2" t="str">
        <f>VLOOKUP(Table1[[#This Row],[Code Product Name]], ProductNameTable[], 3, FALSE)</f>
        <v>Neutral</v>
      </c>
      <c r="R1339" s="2" t="str">
        <f>VLOOKUP(Table1[[#This Row],[Code Product Print]], ProductPrintTable[], 3, FALSE)</f>
        <v>Neutral</v>
      </c>
      <c r="S1339" s="2"/>
    </row>
    <row r="1340" spans="1:19" ht="18" customHeight="1" x14ac:dyDescent="0.2">
      <c r="A1340" t="s">
        <v>1832</v>
      </c>
      <c r="B1340" t="b">
        <v>0</v>
      </c>
      <c r="C1340" t="b">
        <v>0</v>
      </c>
      <c r="D1340" t="s">
        <v>1634</v>
      </c>
      <c r="F1340">
        <v>10</v>
      </c>
      <c r="H1340" t="str">
        <f>VLOOKUP(Table1[[#This Row],[Code Product Line]],ProductLineTable[], 2,FALSE)</f>
        <v>Bibs</v>
      </c>
      <c r="I1340" t="str">
        <f>VLOOKUP(Table1[[#This Row],[Code Product Name]], ProductNameTable[], 2, FALSE)</f>
        <v>Bibs</v>
      </c>
      <c r="J1340" t="str">
        <f>VLOOKUP(Table1[[#This Row],[Code Product Print]], ProductPrintTable[], 2, FALSE)</f>
        <v>Red</v>
      </c>
      <c r="K1340" s="2" t="str">
        <f>VLOOKUP(MID(Table1[[#This Row],[SKU]],5,2)&amp;IF(MID(Table1[[#This Row],[SKU]], 7,1) ="L", "L", ""), ProductSizeTable[], 2, FALSE)</f>
        <v>Small</v>
      </c>
      <c r="L1340" s="2" t="str">
        <f>IF(Table1[[#This Row],[Gender Product Name]] = "Neutral", Table1[[#This Row],[Gender Product Print]])</f>
        <v>Neutral</v>
      </c>
      <c r="M1340" s="2" t="str">
        <f>LEFT(Table1[[#This Row],[SKU]], 2)</f>
        <v>09</v>
      </c>
      <c r="N1340" s="2" t="str">
        <f>LEFT(Table1[[#This Row],[SKU]], 4)</f>
        <v>0901</v>
      </c>
      <c r="O1340" s="2" t="str">
        <f>MID(Table1[[#This Row],[SKU]],IF(MID(Table1[[#This Row],[SKU]], 7,1) ="L", 8, 7),2)</f>
        <v>RE</v>
      </c>
      <c r="P1340" s="2" t="str">
        <f>MID(Table1[[#This Row],[SKU]],5,2)&amp;IF(MID(Table1[[#This Row],[SKU]], 7,1) ="L", "L", "")</f>
        <v>01</v>
      </c>
      <c r="Q1340" s="2" t="str">
        <f>VLOOKUP(Table1[[#This Row],[Code Product Name]], ProductNameTable[], 3, FALSE)</f>
        <v>Neutral</v>
      </c>
      <c r="R1340" s="2" t="str">
        <f>VLOOKUP(Table1[[#This Row],[Code Product Print]], ProductPrintTable[], 3, FALSE)</f>
        <v>Neutral</v>
      </c>
      <c r="S1340" s="2"/>
    </row>
    <row r="1341" spans="1:19" ht="18" customHeight="1" x14ac:dyDescent="0.2">
      <c r="A1341" t="s">
        <v>1833</v>
      </c>
      <c r="B1341" t="b">
        <v>0</v>
      </c>
      <c r="C1341" t="b">
        <v>0</v>
      </c>
      <c r="D1341" t="s">
        <v>1636</v>
      </c>
      <c r="F1341">
        <v>10</v>
      </c>
      <c r="H1341" t="str">
        <f>VLOOKUP(Table1[[#This Row],[Code Product Line]],ProductLineTable[], 2,FALSE)</f>
        <v>Bibs</v>
      </c>
      <c r="I1341" t="str">
        <f>VLOOKUP(Table1[[#This Row],[Code Product Name]], ProductNameTable[], 2, FALSE)</f>
        <v>Bibs</v>
      </c>
      <c r="J1341" t="str">
        <f>VLOOKUP(Table1[[#This Row],[Code Product Print]], ProductPrintTable[], 2, FALSE)</f>
        <v>Red</v>
      </c>
      <c r="K1341" s="2" t="str">
        <f>VLOOKUP(MID(Table1[[#This Row],[SKU]],5,2)&amp;IF(MID(Table1[[#This Row],[SKU]], 7,1) ="L", "L", ""), ProductSizeTable[], 2, FALSE)</f>
        <v>Small</v>
      </c>
      <c r="L1341" s="2" t="str">
        <f>IF(Table1[[#This Row],[Gender Product Name]] = "Neutral", Table1[[#This Row],[Gender Product Print]])</f>
        <v>Neutral</v>
      </c>
      <c r="M1341" s="2" t="str">
        <f>LEFT(Table1[[#This Row],[SKU]], 2)</f>
        <v>09</v>
      </c>
      <c r="N1341" s="2" t="str">
        <f>LEFT(Table1[[#This Row],[SKU]], 4)</f>
        <v>0901</v>
      </c>
      <c r="O1341" s="2" t="str">
        <f>MID(Table1[[#This Row],[SKU]],IF(MID(Table1[[#This Row],[SKU]], 7,1) ="L", 8, 7),2)</f>
        <v>RE</v>
      </c>
      <c r="P1341" s="2" t="str">
        <f>MID(Table1[[#This Row],[SKU]],5,2)&amp;IF(MID(Table1[[#This Row],[SKU]], 7,1) ="L", "L", "")</f>
        <v>01</v>
      </c>
      <c r="Q1341" s="2" t="str">
        <f>VLOOKUP(Table1[[#This Row],[Code Product Name]], ProductNameTable[], 3, FALSE)</f>
        <v>Neutral</v>
      </c>
      <c r="R1341" s="2" t="str">
        <f>VLOOKUP(Table1[[#This Row],[Code Product Print]], ProductPrintTable[], 3, FALSE)</f>
        <v>Neutral</v>
      </c>
      <c r="S1341" s="2"/>
    </row>
    <row r="1342" spans="1:19" ht="18" customHeight="1" x14ac:dyDescent="0.2">
      <c r="A1342" t="s">
        <v>1834</v>
      </c>
      <c r="B1342" t="b">
        <v>0</v>
      </c>
      <c r="C1342" t="b">
        <v>0</v>
      </c>
      <c r="D1342" t="s">
        <v>1638</v>
      </c>
      <c r="F1342">
        <v>10</v>
      </c>
      <c r="H1342" t="str">
        <f>VLOOKUP(Table1[[#This Row],[Code Product Line]],ProductLineTable[], 2,FALSE)</f>
        <v>Bibs</v>
      </c>
      <c r="I1342" t="str">
        <f>VLOOKUP(Table1[[#This Row],[Code Product Name]], ProductNameTable[], 2, FALSE)</f>
        <v>Bibs</v>
      </c>
      <c r="J1342" t="str">
        <f>VLOOKUP(Table1[[#This Row],[Code Product Print]], ProductPrintTable[], 2, FALSE)</f>
        <v>Red</v>
      </c>
      <c r="K1342" s="2" t="str">
        <f>VLOOKUP(MID(Table1[[#This Row],[SKU]],5,2)&amp;IF(MID(Table1[[#This Row],[SKU]], 7,1) ="L", "L", ""), ProductSizeTable[], 2, FALSE)</f>
        <v>Small</v>
      </c>
      <c r="L1342" s="2" t="str">
        <f>IF(Table1[[#This Row],[Gender Product Name]] = "Neutral", Table1[[#This Row],[Gender Product Print]])</f>
        <v>Neutral</v>
      </c>
      <c r="M1342" s="2" t="str">
        <f>LEFT(Table1[[#This Row],[SKU]], 2)</f>
        <v>09</v>
      </c>
      <c r="N1342" s="2" t="str">
        <f>LEFT(Table1[[#This Row],[SKU]], 4)</f>
        <v>0901</v>
      </c>
      <c r="O1342" s="2" t="str">
        <f>MID(Table1[[#This Row],[SKU]],IF(MID(Table1[[#This Row],[SKU]], 7,1) ="L", 8, 7),2)</f>
        <v>RE</v>
      </c>
      <c r="P1342" s="2" t="str">
        <f>MID(Table1[[#This Row],[SKU]],5,2)&amp;IF(MID(Table1[[#This Row],[SKU]], 7,1) ="L", "L", "")</f>
        <v>01</v>
      </c>
      <c r="Q1342" s="2" t="str">
        <f>VLOOKUP(Table1[[#This Row],[Code Product Name]], ProductNameTable[], 3, FALSE)</f>
        <v>Neutral</v>
      </c>
      <c r="R1342" s="2" t="str">
        <f>VLOOKUP(Table1[[#This Row],[Code Product Print]], ProductPrintTable[], 3, FALSE)</f>
        <v>Neutral</v>
      </c>
      <c r="S1342" s="2"/>
    </row>
    <row r="1343" spans="1:19" ht="18" customHeight="1" x14ac:dyDescent="0.2">
      <c r="A1343" t="s">
        <v>1835</v>
      </c>
      <c r="B1343" t="b">
        <v>0</v>
      </c>
      <c r="C1343" t="b">
        <v>0</v>
      </c>
      <c r="D1343" t="s">
        <v>1640</v>
      </c>
      <c r="F1343">
        <v>10</v>
      </c>
      <c r="H1343" t="str">
        <f>VLOOKUP(Table1[[#This Row],[Code Product Line]],ProductLineTable[], 2,FALSE)</f>
        <v>Bibs</v>
      </c>
      <c r="I1343" t="str">
        <f>VLOOKUP(Table1[[#This Row],[Code Product Name]], ProductNameTable[], 2, FALSE)</f>
        <v>Bibs</v>
      </c>
      <c r="J1343" t="str">
        <f>VLOOKUP(Table1[[#This Row],[Code Product Print]], ProductPrintTable[], 2, FALSE)</f>
        <v>Red</v>
      </c>
      <c r="K1343" s="2" t="str">
        <f>VLOOKUP(MID(Table1[[#This Row],[SKU]],5,2)&amp;IF(MID(Table1[[#This Row],[SKU]], 7,1) ="L", "L", ""), ProductSizeTable[], 2, FALSE)</f>
        <v>Small</v>
      </c>
      <c r="L1343" s="2" t="str">
        <f>IF(Table1[[#This Row],[Gender Product Name]] = "Neutral", Table1[[#This Row],[Gender Product Print]])</f>
        <v>Neutral</v>
      </c>
      <c r="M1343" s="2" t="str">
        <f>LEFT(Table1[[#This Row],[SKU]], 2)</f>
        <v>09</v>
      </c>
      <c r="N1343" s="2" t="str">
        <f>LEFT(Table1[[#This Row],[SKU]], 4)</f>
        <v>0901</v>
      </c>
      <c r="O1343" s="2" t="str">
        <f>MID(Table1[[#This Row],[SKU]],IF(MID(Table1[[#This Row],[SKU]], 7,1) ="L", 8, 7),2)</f>
        <v>RE</v>
      </c>
      <c r="P1343" s="2" t="str">
        <f>MID(Table1[[#This Row],[SKU]],5,2)&amp;IF(MID(Table1[[#This Row],[SKU]], 7,1) ="L", "L", "")</f>
        <v>01</v>
      </c>
      <c r="Q1343" s="2" t="str">
        <f>VLOOKUP(Table1[[#This Row],[Code Product Name]], ProductNameTable[], 3, FALSE)</f>
        <v>Neutral</v>
      </c>
      <c r="R1343" s="2" t="str">
        <f>VLOOKUP(Table1[[#This Row],[Code Product Print]], ProductPrintTable[], 3, FALSE)</f>
        <v>Neutral</v>
      </c>
      <c r="S1343" s="2"/>
    </row>
    <row r="1344" spans="1:19" ht="18" customHeight="1" x14ac:dyDescent="0.2">
      <c r="A1344" t="s">
        <v>1836</v>
      </c>
      <c r="B1344" t="b">
        <v>0</v>
      </c>
      <c r="C1344" t="b">
        <v>0</v>
      </c>
      <c r="D1344" t="s">
        <v>1642</v>
      </c>
      <c r="F1344">
        <v>10</v>
      </c>
      <c r="H1344" t="str">
        <f>VLOOKUP(Table1[[#This Row],[Code Product Line]],ProductLineTable[], 2,FALSE)</f>
        <v>Bibs</v>
      </c>
      <c r="I1344" t="str">
        <f>VLOOKUP(Table1[[#This Row],[Code Product Name]], ProductNameTable[], 2, FALSE)</f>
        <v>Bibs</v>
      </c>
      <c r="J1344" t="str">
        <f>VLOOKUP(Table1[[#This Row],[Code Product Print]], ProductPrintTable[], 2, FALSE)</f>
        <v>Red</v>
      </c>
      <c r="K1344" s="2" t="str">
        <f>VLOOKUP(MID(Table1[[#This Row],[SKU]],5,2)&amp;IF(MID(Table1[[#This Row],[SKU]], 7,1) ="L", "L", ""), ProductSizeTable[], 2, FALSE)</f>
        <v>Small</v>
      </c>
      <c r="L1344" s="2" t="str">
        <f>IF(Table1[[#This Row],[Gender Product Name]] = "Neutral", Table1[[#This Row],[Gender Product Print]])</f>
        <v>Neutral</v>
      </c>
      <c r="M1344" s="2" t="str">
        <f>LEFT(Table1[[#This Row],[SKU]], 2)</f>
        <v>09</v>
      </c>
      <c r="N1344" s="2" t="str">
        <f>LEFT(Table1[[#This Row],[SKU]], 4)</f>
        <v>0901</v>
      </c>
      <c r="O1344" s="2" t="str">
        <f>MID(Table1[[#This Row],[SKU]],IF(MID(Table1[[#This Row],[SKU]], 7,1) ="L", 8, 7),2)</f>
        <v>RE</v>
      </c>
      <c r="P1344" s="2" t="str">
        <f>MID(Table1[[#This Row],[SKU]],5,2)&amp;IF(MID(Table1[[#This Row],[SKU]], 7,1) ="L", "L", "")</f>
        <v>01</v>
      </c>
      <c r="Q1344" s="2" t="str">
        <f>VLOOKUP(Table1[[#This Row],[Code Product Name]], ProductNameTable[], 3, FALSE)</f>
        <v>Neutral</v>
      </c>
      <c r="R1344" s="2" t="str">
        <f>VLOOKUP(Table1[[#This Row],[Code Product Print]], ProductPrintTable[], 3, FALSE)</f>
        <v>Neutral</v>
      </c>
      <c r="S1344" s="2"/>
    </row>
    <row r="1345" spans="1:19" ht="18" customHeight="1" x14ac:dyDescent="0.2">
      <c r="A1345" t="s">
        <v>1837</v>
      </c>
      <c r="B1345" t="b">
        <v>0</v>
      </c>
      <c r="C1345" t="b">
        <v>0</v>
      </c>
      <c r="D1345" t="s">
        <v>1644</v>
      </c>
      <c r="F1345">
        <v>10</v>
      </c>
      <c r="H1345" t="str">
        <f>VLOOKUP(Table1[[#This Row],[Code Product Line]],ProductLineTable[], 2,FALSE)</f>
        <v>Bibs</v>
      </c>
      <c r="I1345" t="str">
        <f>VLOOKUP(Table1[[#This Row],[Code Product Name]], ProductNameTable[], 2, FALSE)</f>
        <v>Bibs</v>
      </c>
      <c r="J1345" t="str">
        <f>VLOOKUP(Table1[[#This Row],[Code Product Print]], ProductPrintTable[], 2, FALSE)</f>
        <v>Red</v>
      </c>
      <c r="K1345" s="2" t="str">
        <f>VLOOKUP(MID(Table1[[#This Row],[SKU]],5,2)&amp;IF(MID(Table1[[#This Row],[SKU]], 7,1) ="L", "L", ""), ProductSizeTable[], 2, FALSE)</f>
        <v>Small</v>
      </c>
      <c r="L1345" s="2" t="str">
        <f>IF(Table1[[#This Row],[Gender Product Name]] = "Neutral", Table1[[#This Row],[Gender Product Print]])</f>
        <v>Neutral</v>
      </c>
      <c r="M1345" s="2" t="str">
        <f>LEFT(Table1[[#This Row],[SKU]], 2)</f>
        <v>09</v>
      </c>
      <c r="N1345" s="2" t="str">
        <f>LEFT(Table1[[#This Row],[SKU]], 4)</f>
        <v>0901</v>
      </c>
      <c r="O1345" s="2" t="str">
        <f>MID(Table1[[#This Row],[SKU]],IF(MID(Table1[[#This Row],[SKU]], 7,1) ="L", 8, 7),2)</f>
        <v>RE</v>
      </c>
      <c r="P1345" s="2" t="str">
        <f>MID(Table1[[#This Row],[SKU]],5,2)&amp;IF(MID(Table1[[#This Row],[SKU]], 7,1) ="L", "L", "")</f>
        <v>01</v>
      </c>
      <c r="Q1345" s="2" t="str">
        <f>VLOOKUP(Table1[[#This Row],[Code Product Name]], ProductNameTable[], 3, FALSE)</f>
        <v>Neutral</v>
      </c>
      <c r="R1345" s="2" t="str">
        <f>VLOOKUP(Table1[[#This Row],[Code Product Print]], ProductPrintTable[], 3, FALSE)</f>
        <v>Neutral</v>
      </c>
      <c r="S1345" s="2"/>
    </row>
    <row r="1346" spans="1:19" ht="18" customHeight="1" x14ac:dyDescent="0.2">
      <c r="A1346" t="s">
        <v>1838</v>
      </c>
      <c r="B1346" t="b">
        <v>0</v>
      </c>
      <c r="C1346" t="b">
        <v>0</v>
      </c>
      <c r="D1346" t="s">
        <v>1646</v>
      </c>
      <c r="F1346">
        <v>10</v>
      </c>
      <c r="H1346" t="str">
        <f>VLOOKUP(Table1[[#This Row],[Code Product Line]],ProductLineTable[], 2,FALSE)</f>
        <v>Bibs</v>
      </c>
      <c r="I1346" t="str">
        <f>VLOOKUP(Table1[[#This Row],[Code Product Name]], ProductNameTable[], 2, FALSE)</f>
        <v>Bibs</v>
      </c>
      <c r="J1346" t="str">
        <f>VLOOKUP(Table1[[#This Row],[Code Product Print]], ProductPrintTable[], 2, FALSE)</f>
        <v>Red</v>
      </c>
      <c r="K1346" s="2" t="str">
        <f>VLOOKUP(MID(Table1[[#This Row],[SKU]],5,2)&amp;IF(MID(Table1[[#This Row],[SKU]], 7,1) ="L", "L", ""), ProductSizeTable[], 2, FALSE)</f>
        <v>Small</v>
      </c>
      <c r="L1346" s="2" t="str">
        <f>IF(Table1[[#This Row],[Gender Product Name]] = "Neutral", Table1[[#This Row],[Gender Product Print]])</f>
        <v>Neutral</v>
      </c>
      <c r="M1346" s="2" t="str">
        <f>LEFT(Table1[[#This Row],[SKU]], 2)</f>
        <v>09</v>
      </c>
      <c r="N1346" s="2" t="str">
        <f>LEFT(Table1[[#This Row],[SKU]], 4)</f>
        <v>0901</v>
      </c>
      <c r="O1346" s="2" t="str">
        <f>MID(Table1[[#This Row],[SKU]],IF(MID(Table1[[#This Row],[SKU]], 7,1) ="L", 8, 7),2)</f>
        <v>RE</v>
      </c>
      <c r="P1346" s="2" t="str">
        <f>MID(Table1[[#This Row],[SKU]],5,2)&amp;IF(MID(Table1[[#This Row],[SKU]], 7,1) ="L", "L", "")</f>
        <v>01</v>
      </c>
      <c r="Q1346" s="2" t="str">
        <f>VLOOKUP(Table1[[#This Row],[Code Product Name]], ProductNameTable[], 3, FALSE)</f>
        <v>Neutral</v>
      </c>
      <c r="R1346" s="2" t="str">
        <f>VLOOKUP(Table1[[#This Row],[Code Product Print]], ProductPrintTable[], 3, FALSE)</f>
        <v>Neutral</v>
      </c>
      <c r="S1346" s="2"/>
    </row>
    <row r="1347" spans="1:19" ht="18" customHeight="1" x14ac:dyDescent="0.2">
      <c r="A1347" t="s">
        <v>1839</v>
      </c>
      <c r="B1347" t="b">
        <v>0</v>
      </c>
      <c r="C1347" t="b">
        <v>0</v>
      </c>
      <c r="D1347" t="s">
        <v>1648</v>
      </c>
      <c r="F1347">
        <v>10</v>
      </c>
      <c r="H1347" t="str">
        <f>VLOOKUP(Table1[[#This Row],[Code Product Line]],ProductLineTable[], 2,FALSE)</f>
        <v>Bibs</v>
      </c>
      <c r="I1347" t="str">
        <f>VLOOKUP(Table1[[#This Row],[Code Product Name]], ProductNameTable[], 2, FALSE)</f>
        <v>Bibs</v>
      </c>
      <c r="J1347" t="str">
        <f>VLOOKUP(Table1[[#This Row],[Code Product Print]], ProductPrintTable[], 2, FALSE)</f>
        <v>Red</v>
      </c>
      <c r="K1347" s="2" t="str">
        <f>VLOOKUP(MID(Table1[[#This Row],[SKU]],5,2)&amp;IF(MID(Table1[[#This Row],[SKU]], 7,1) ="L", "L", ""), ProductSizeTable[], 2, FALSE)</f>
        <v>Small</v>
      </c>
      <c r="L1347" s="2" t="str">
        <f>IF(Table1[[#This Row],[Gender Product Name]] = "Neutral", Table1[[#This Row],[Gender Product Print]])</f>
        <v>Neutral</v>
      </c>
      <c r="M1347" s="2" t="str">
        <f>LEFT(Table1[[#This Row],[SKU]], 2)</f>
        <v>09</v>
      </c>
      <c r="N1347" s="2" t="str">
        <f>LEFT(Table1[[#This Row],[SKU]], 4)</f>
        <v>0901</v>
      </c>
      <c r="O1347" s="2" t="str">
        <f>MID(Table1[[#This Row],[SKU]],IF(MID(Table1[[#This Row],[SKU]], 7,1) ="L", 8, 7),2)</f>
        <v>RE</v>
      </c>
      <c r="P1347" s="2" t="str">
        <f>MID(Table1[[#This Row],[SKU]],5,2)&amp;IF(MID(Table1[[#This Row],[SKU]], 7,1) ="L", "L", "")</f>
        <v>01</v>
      </c>
      <c r="Q1347" s="2" t="str">
        <f>VLOOKUP(Table1[[#This Row],[Code Product Name]], ProductNameTable[], 3, FALSE)</f>
        <v>Neutral</v>
      </c>
      <c r="R1347" s="2" t="str">
        <f>VLOOKUP(Table1[[#This Row],[Code Product Print]], ProductPrintTable[], 3, FALSE)</f>
        <v>Neutral</v>
      </c>
      <c r="S1347" s="2"/>
    </row>
    <row r="1348" spans="1:19" ht="18" customHeight="1" x14ac:dyDescent="0.2">
      <c r="A1348" t="s">
        <v>1840</v>
      </c>
      <c r="B1348" t="b">
        <v>0</v>
      </c>
      <c r="C1348" t="b">
        <v>0</v>
      </c>
      <c r="D1348" t="s">
        <v>1650</v>
      </c>
      <c r="F1348">
        <v>10</v>
      </c>
      <c r="H1348" t="str">
        <f>VLOOKUP(Table1[[#This Row],[Code Product Line]],ProductLineTable[], 2,FALSE)</f>
        <v>Bibs</v>
      </c>
      <c r="I1348" t="str">
        <f>VLOOKUP(Table1[[#This Row],[Code Product Name]], ProductNameTable[], 2, FALSE)</f>
        <v>Bibs</v>
      </c>
      <c r="J1348" t="str">
        <f>VLOOKUP(Table1[[#This Row],[Code Product Print]], ProductPrintTable[], 2, FALSE)</f>
        <v>Red</v>
      </c>
      <c r="K1348" s="2" t="str">
        <f>VLOOKUP(MID(Table1[[#This Row],[SKU]],5,2)&amp;IF(MID(Table1[[#This Row],[SKU]], 7,1) ="L", "L", ""), ProductSizeTable[], 2, FALSE)</f>
        <v>Small</v>
      </c>
      <c r="L1348" s="2" t="str">
        <f>IF(Table1[[#This Row],[Gender Product Name]] = "Neutral", Table1[[#This Row],[Gender Product Print]])</f>
        <v>Neutral</v>
      </c>
      <c r="M1348" s="2" t="str">
        <f>LEFT(Table1[[#This Row],[SKU]], 2)</f>
        <v>09</v>
      </c>
      <c r="N1348" s="2" t="str">
        <f>LEFT(Table1[[#This Row],[SKU]], 4)</f>
        <v>0901</v>
      </c>
      <c r="O1348" s="2" t="str">
        <f>MID(Table1[[#This Row],[SKU]],IF(MID(Table1[[#This Row],[SKU]], 7,1) ="L", 8, 7),2)</f>
        <v>RE</v>
      </c>
      <c r="P1348" s="2" t="str">
        <f>MID(Table1[[#This Row],[SKU]],5,2)&amp;IF(MID(Table1[[#This Row],[SKU]], 7,1) ="L", "L", "")</f>
        <v>01</v>
      </c>
      <c r="Q1348" s="2" t="str">
        <f>VLOOKUP(Table1[[#This Row],[Code Product Name]], ProductNameTable[], 3, FALSE)</f>
        <v>Neutral</v>
      </c>
      <c r="R1348" s="2" t="str">
        <f>VLOOKUP(Table1[[#This Row],[Code Product Print]], ProductPrintTable[], 3, FALSE)</f>
        <v>Neutral</v>
      </c>
      <c r="S1348" s="2"/>
    </row>
    <row r="1349" spans="1:19" ht="18" customHeight="1" x14ac:dyDescent="0.2">
      <c r="A1349" t="s">
        <v>1841</v>
      </c>
      <c r="B1349" t="b">
        <v>0</v>
      </c>
      <c r="C1349" t="b">
        <v>0</v>
      </c>
      <c r="D1349" t="s">
        <v>1652</v>
      </c>
      <c r="F1349">
        <v>10</v>
      </c>
      <c r="H1349" t="str">
        <f>VLOOKUP(Table1[[#This Row],[Code Product Line]],ProductLineTable[], 2,FALSE)</f>
        <v>Bibs</v>
      </c>
      <c r="I1349" t="str">
        <f>VLOOKUP(Table1[[#This Row],[Code Product Name]], ProductNameTable[], 2, FALSE)</f>
        <v>Bibs</v>
      </c>
      <c r="J1349" t="str">
        <f>VLOOKUP(Table1[[#This Row],[Code Product Print]], ProductPrintTable[], 2, FALSE)</f>
        <v>Red</v>
      </c>
      <c r="K1349" s="2" t="str">
        <f>VLOOKUP(MID(Table1[[#This Row],[SKU]],5,2)&amp;IF(MID(Table1[[#This Row],[SKU]], 7,1) ="L", "L", ""), ProductSizeTable[], 2, FALSE)</f>
        <v>Small</v>
      </c>
      <c r="L1349" s="2" t="str">
        <f>IF(Table1[[#This Row],[Gender Product Name]] = "Neutral", Table1[[#This Row],[Gender Product Print]])</f>
        <v>Neutral</v>
      </c>
      <c r="M1349" s="2" t="str">
        <f>LEFT(Table1[[#This Row],[SKU]], 2)</f>
        <v>09</v>
      </c>
      <c r="N1349" s="2" t="str">
        <f>LEFT(Table1[[#This Row],[SKU]], 4)</f>
        <v>0901</v>
      </c>
      <c r="O1349" s="2" t="str">
        <f>MID(Table1[[#This Row],[SKU]],IF(MID(Table1[[#This Row],[SKU]], 7,1) ="L", 8, 7),2)</f>
        <v>RE</v>
      </c>
      <c r="P1349" s="2" t="str">
        <f>MID(Table1[[#This Row],[SKU]],5,2)&amp;IF(MID(Table1[[#This Row],[SKU]], 7,1) ="L", "L", "")</f>
        <v>01</v>
      </c>
      <c r="Q1349" s="2" t="str">
        <f>VLOOKUP(Table1[[#This Row],[Code Product Name]], ProductNameTable[], 3, FALSE)</f>
        <v>Neutral</v>
      </c>
      <c r="R1349" s="2" t="str">
        <f>VLOOKUP(Table1[[#This Row],[Code Product Print]], ProductPrintTable[], 3, FALSE)</f>
        <v>Neutral</v>
      </c>
      <c r="S1349" s="2"/>
    </row>
    <row r="1350" spans="1:19" ht="18" customHeight="1" x14ac:dyDescent="0.2">
      <c r="A1350" t="s">
        <v>1842</v>
      </c>
      <c r="B1350" t="b">
        <v>0</v>
      </c>
      <c r="C1350" t="b">
        <v>0</v>
      </c>
      <c r="D1350" t="s">
        <v>1654</v>
      </c>
      <c r="F1350">
        <v>10</v>
      </c>
      <c r="H1350" t="str">
        <f>VLOOKUP(Table1[[#This Row],[Code Product Line]],ProductLineTable[], 2,FALSE)</f>
        <v>Bibs</v>
      </c>
      <c r="I1350" t="str">
        <f>VLOOKUP(Table1[[#This Row],[Code Product Name]], ProductNameTable[], 2, FALSE)</f>
        <v>Bibs</v>
      </c>
      <c r="J1350" t="str">
        <f>VLOOKUP(Table1[[#This Row],[Code Product Print]], ProductPrintTable[], 2, FALSE)</f>
        <v>Red</v>
      </c>
      <c r="K1350" s="2" t="str">
        <f>VLOOKUP(MID(Table1[[#This Row],[SKU]],5,2)&amp;IF(MID(Table1[[#This Row],[SKU]], 7,1) ="L", "L", ""), ProductSizeTable[], 2, FALSE)</f>
        <v>Small</v>
      </c>
      <c r="L1350" s="2" t="str">
        <f>IF(Table1[[#This Row],[Gender Product Name]] = "Neutral", Table1[[#This Row],[Gender Product Print]])</f>
        <v>Neutral</v>
      </c>
      <c r="M1350" s="2" t="str">
        <f>LEFT(Table1[[#This Row],[SKU]], 2)</f>
        <v>09</v>
      </c>
      <c r="N1350" s="2" t="str">
        <f>LEFT(Table1[[#This Row],[SKU]], 4)</f>
        <v>0901</v>
      </c>
      <c r="O1350" s="2" t="str">
        <f>MID(Table1[[#This Row],[SKU]],IF(MID(Table1[[#This Row],[SKU]], 7,1) ="L", 8, 7),2)</f>
        <v>RE</v>
      </c>
      <c r="P1350" s="2" t="str">
        <f>MID(Table1[[#This Row],[SKU]],5,2)&amp;IF(MID(Table1[[#This Row],[SKU]], 7,1) ="L", "L", "")</f>
        <v>01</v>
      </c>
      <c r="Q1350" s="2" t="str">
        <f>VLOOKUP(Table1[[#This Row],[Code Product Name]], ProductNameTable[], 3, FALSE)</f>
        <v>Neutral</v>
      </c>
      <c r="R1350" s="2" t="str">
        <f>VLOOKUP(Table1[[#This Row],[Code Product Print]], ProductPrintTable[], 3, FALSE)</f>
        <v>Neutral</v>
      </c>
      <c r="S1350" s="2"/>
    </row>
    <row r="1351" spans="1:19" ht="18" customHeight="1" x14ac:dyDescent="0.2">
      <c r="A1351" t="s">
        <v>1843</v>
      </c>
      <c r="B1351" t="b">
        <v>0</v>
      </c>
      <c r="C1351" t="b">
        <v>0</v>
      </c>
      <c r="D1351" t="s">
        <v>1656</v>
      </c>
      <c r="F1351">
        <v>10</v>
      </c>
      <c r="H1351" t="str">
        <f>VLOOKUP(Table1[[#This Row],[Code Product Line]],ProductLineTable[], 2,FALSE)</f>
        <v>Bibs</v>
      </c>
      <c r="I1351" t="str">
        <f>VLOOKUP(Table1[[#This Row],[Code Product Name]], ProductNameTable[], 2, FALSE)</f>
        <v>Bibs</v>
      </c>
      <c r="J1351" t="str">
        <f>VLOOKUP(Table1[[#This Row],[Code Product Print]], ProductPrintTable[], 2, FALSE)</f>
        <v>Red</v>
      </c>
      <c r="K1351" s="2" t="str">
        <f>VLOOKUP(MID(Table1[[#This Row],[SKU]],5,2)&amp;IF(MID(Table1[[#This Row],[SKU]], 7,1) ="L", "L", ""), ProductSizeTable[], 2, FALSE)</f>
        <v>Small</v>
      </c>
      <c r="L1351" s="2" t="str">
        <f>IF(Table1[[#This Row],[Gender Product Name]] = "Neutral", Table1[[#This Row],[Gender Product Print]])</f>
        <v>Neutral</v>
      </c>
      <c r="M1351" s="2" t="str">
        <f>LEFT(Table1[[#This Row],[SKU]], 2)</f>
        <v>09</v>
      </c>
      <c r="N1351" s="2" t="str">
        <f>LEFT(Table1[[#This Row],[SKU]], 4)</f>
        <v>0901</v>
      </c>
      <c r="O1351" s="2" t="str">
        <f>MID(Table1[[#This Row],[SKU]],IF(MID(Table1[[#This Row],[SKU]], 7,1) ="L", 8, 7),2)</f>
        <v>RE</v>
      </c>
      <c r="P1351" s="2" t="str">
        <f>MID(Table1[[#This Row],[SKU]],5,2)&amp;IF(MID(Table1[[#This Row],[SKU]], 7,1) ="L", "L", "")</f>
        <v>01</v>
      </c>
      <c r="Q1351" s="2" t="str">
        <f>VLOOKUP(Table1[[#This Row],[Code Product Name]], ProductNameTable[], 3, FALSE)</f>
        <v>Neutral</v>
      </c>
      <c r="R1351" s="2" t="str">
        <f>VLOOKUP(Table1[[#This Row],[Code Product Print]], ProductPrintTable[], 3, FALSE)</f>
        <v>Neutral</v>
      </c>
      <c r="S1351" s="2"/>
    </row>
    <row r="1352" spans="1:19" ht="18" customHeight="1" x14ac:dyDescent="0.2">
      <c r="A1352" t="s">
        <v>1844</v>
      </c>
      <c r="B1352" t="b">
        <v>0</v>
      </c>
      <c r="C1352" t="b">
        <v>0</v>
      </c>
      <c r="D1352" t="s">
        <v>1658</v>
      </c>
      <c r="F1352">
        <v>10</v>
      </c>
      <c r="H1352" t="str">
        <f>VLOOKUP(Table1[[#This Row],[Code Product Line]],ProductLineTable[], 2,FALSE)</f>
        <v>Bibs</v>
      </c>
      <c r="I1352" t="str">
        <f>VLOOKUP(Table1[[#This Row],[Code Product Name]], ProductNameTable[], 2, FALSE)</f>
        <v>Bibs</v>
      </c>
      <c r="J1352" t="str">
        <f>VLOOKUP(Table1[[#This Row],[Code Product Print]], ProductPrintTable[], 2, FALSE)</f>
        <v>Red</v>
      </c>
      <c r="K1352" s="2" t="str">
        <f>VLOOKUP(MID(Table1[[#This Row],[SKU]],5,2)&amp;IF(MID(Table1[[#This Row],[SKU]], 7,1) ="L", "L", ""), ProductSizeTable[], 2, FALSE)</f>
        <v>Small</v>
      </c>
      <c r="L1352" s="2" t="str">
        <f>IF(Table1[[#This Row],[Gender Product Name]] = "Neutral", Table1[[#This Row],[Gender Product Print]])</f>
        <v>Neutral</v>
      </c>
      <c r="M1352" s="2" t="str">
        <f>LEFT(Table1[[#This Row],[SKU]], 2)</f>
        <v>09</v>
      </c>
      <c r="N1352" s="2" t="str">
        <f>LEFT(Table1[[#This Row],[SKU]], 4)</f>
        <v>0901</v>
      </c>
      <c r="O1352" s="2" t="str">
        <f>MID(Table1[[#This Row],[SKU]],IF(MID(Table1[[#This Row],[SKU]], 7,1) ="L", 8, 7),2)</f>
        <v>RE</v>
      </c>
      <c r="P1352" s="2" t="str">
        <f>MID(Table1[[#This Row],[SKU]],5,2)&amp;IF(MID(Table1[[#This Row],[SKU]], 7,1) ="L", "L", "")</f>
        <v>01</v>
      </c>
      <c r="Q1352" s="2" t="str">
        <f>VLOOKUP(Table1[[#This Row],[Code Product Name]], ProductNameTable[], 3, FALSE)</f>
        <v>Neutral</v>
      </c>
      <c r="R1352" s="2" t="str">
        <f>VLOOKUP(Table1[[#This Row],[Code Product Print]], ProductPrintTable[], 3, FALSE)</f>
        <v>Neutral</v>
      </c>
      <c r="S1352" s="2"/>
    </row>
    <row r="1353" spans="1:19" ht="18" customHeight="1" x14ac:dyDescent="0.2">
      <c r="A1353" t="s">
        <v>1845</v>
      </c>
      <c r="B1353" t="b">
        <v>0</v>
      </c>
      <c r="C1353" t="b">
        <v>0</v>
      </c>
      <c r="D1353" t="s">
        <v>1660</v>
      </c>
      <c r="F1353">
        <v>10</v>
      </c>
      <c r="H1353" t="str">
        <f>VLOOKUP(Table1[[#This Row],[Code Product Line]],ProductLineTable[], 2,FALSE)</f>
        <v>Bibs</v>
      </c>
      <c r="I1353" t="str">
        <f>VLOOKUP(Table1[[#This Row],[Code Product Name]], ProductNameTable[], 2, FALSE)</f>
        <v>Bibs</v>
      </c>
      <c r="J1353" t="str">
        <f>VLOOKUP(Table1[[#This Row],[Code Product Print]], ProductPrintTable[], 2, FALSE)</f>
        <v>Red</v>
      </c>
      <c r="K1353" s="2" t="str">
        <f>VLOOKUP(MID(Table1[[#This Row],[SKU]],5,2)&amp;IF(MID(Table1[[#This Row],[SKU]], 7,1) ="L", "L", ""), ProductSizeTable[], 2, FALSE)</f>
        <v>Small</v>
      </c>
      <c r="L1353" s="2" t="str">
        <f>IF(Table1[[#This Row],[Gender Product Name]] = "Neutral", Table1[[#This Row],[Gender Product Print]])</f>
        <v>Neutral</v>
      </c>
      <c r="M1353" s="2" t="str">
        <f>LEFT(Table1[[#This Row],[SKU]], 2)</f>
        <v>09</v>
      </c>
      <c r="N1353" s="2" t="str">
        <f>LEFT(Table1[[#This Row],[SKU]], 4)</f>
        <v>0901</v>
      </c>
      <c r="O1353" s="2" t="str">
        <f>MID(Table1[[#This Row],[SKU]],IF(MID(Table1[[#This Row],[SKU]], 7,1) ="L", 8, 7),2)</f>
        <v>RE</v>
      </c>
      <c r="P1353" s="2" t="str">
        <f>MID(Table1[[#This Row],[SKU]],5,2)&amp;IF(MID(Table1[[#This Row],[SKU]], 7,1) ="L", "L", "")</f>
        <v>01</v>
      </c>
      <c r="Q1353" s="2" t="str">
        <f>VLOOKUP(Table1[[#This Row],[Code Product Name]], ProductNameTable[], 3, FALSE)</f>
        <v>Neutral</v>
      </c>
      <c r="R1353" s="2" t="str">
        <f>VLOOKUP(Table1[[#This Row],[Code Product Print]], ProductPrintTable[], 3, FALSE)</f>
        <v>Neutral</v>
      </c>
      <c r="S1353" s="2"/>
    </row>
    <row r="1354" spans="1:19" ht="18" customHeight="1" x14ac:dyDescent="0.2">
      <c r="A1354" t="s">
        <v>1846</v>
      </c>
      <c r="B1354" t="b">
        <v>0</v>
      </c>
      <c r="C1354" t="b">
        <v>0</v>
      </c>
      <c r="D1354" t="s">
        <v>1662</v>
      </c>
      <c r="F1354">
        <v>10</v>
      </c>
      <c r="H1354" t="str">
        <f>VLOOKUP(Table1[[#This Row],[Code Product Line]],ProductLineTable[], 2,FALSE)</f>
        <v>Bibs</v>
      </c>
      <c r="I1354" t="str">
        <f>VLOOKUP(Table1[[#This Row],[Code Product Name]], ProductNameTable[], 2, FALSE)</f>
        <v>Bibs</v>
      </c>
      <c r="J1354" t="str">
        <f>VLOOKUP(Table1[[#This Row],[Code Product Print]], ProductPrintTable[], 2, FALSE)</f>
        <v>Red</v>
      </c>
      <c r="K1354" s="2" t="str">
        <f>VLOOKUP(MID(Table1[[#This Row],[SKU]],5,2)&amp;IF(MID(Table1[[#This Row],[SKU]], 7,1) ="L", "L", ""), ProductSizeTable[], 2, FALSE)</f>
        <v>Small</v>
      </c>
      <c r="L1354" s="2" t="str">
        <f>IF(Table1[[#This Row],[Gender Product Name]] = "Neutral", Table1[[#This Row],[Gender Product Print]])</f>
        <v>Neutral</v>
      </c>
      <c r="M1354" s="2" t="str">
        <f>LEFT(Table1[[#This Row],[SKU]], 2)</f>
        <v>09</v>
      </c>
      <c r="N1354" s="2" t="str">
        <f>LEFT(Table1[[#This Row],[SKU]], 4)</f>
        <v>0901</v>
      </c>
      <c r="O1354" s="2" t="str">
        <f>MID(Table1[[#This Row],[SKU]],IF(MID(Table1[[#This Row],[SKU]], 7,1) ="L", 8, 7),2)</f>
        <v>RE</v>
      </c>
      <c r="P1354" s="2" t="str">
        <f>MID(Table1[[#This Row],[SKU]],5,2)&amp;IF(MID(Table1[[#This Row],[SKU]], 7,1) ="L", "L", "")</f>
        <v>01</v>
      </c>
      <c r="Q1354" s="2" t="str">
        <f>VLOOKUP(Table1[[#This Row],[Code Product Name]], ProductNameTable[], 3, FALSE)</f>
        <v>Neutral</v>
      </c>
      <c r="R1354" s="2" t="str">
        <f>VLOOKUP(Table1[[#This Row],[Code Product Print]], ProductPrintTable[], 3, FALSE)</f>
        <v>Neutral</v>
      </c>
      <c r="S1354" s="2"/>
    </row>
    <row r="1355" spans="1:19" ht="18" customHeight="1" x14ac:dyDescent="0.2">
      <c r="A1355" t="s">
        <v>1847</v>
      </c>
      <c r="B1355" t="b">
        <v>0</v>
      </c>
      <c r="C1355" t="b">
        <v>0</v>
      </c>
      <c r="D1355" t="s">
        <v>1664</v>
      </c>
      <c r="F1355">
        <v>10</v>
      </c>
      <c r="H1355" t="str">
        <f>VLOOKUP(Table1[[#This Row],[Code Product Line]],ProductLineTable[], 2,FALSE)</f>
        <v>Bibs</v>
      </c>
      <c r="I1355" t="str">
        <f>VLOOKUP(Table1[[#This Row],[Code Product Name]], ProductNameTable[], 2, FALSE)</f>
        <v>Bibs</v>
      </c>
      <c r="J1355" t="str">
        <f>VLOOKUP(Table1[[#This Row],[Code Product Print]], ProductPrintTable[], 2, FALSE)</f>
        <v>Red</v>
      </c>
      <c r="K1355" s="2" t="str">
        <f>VLOOKUP(MID(Table1[[#This Row],[SKU]],5,2)&amp;IF(MID(Table1[[#This Row],[SKU]], 7,1) ="L", "L", ""), ProductSizeTable[], 2, FALSE)</f>
        <v>Small</v>
      </c>
      <c r="L1355" s="2" t="str">
        <f>IF(Table1[[#This Row],[Gender Product Name]] = "Neutral", Table1[[#This Row],[Gender Product Print]])</f>
        <v>Neutral</v>
      </c>
      <c r="M1355" s="2" t="str">
        <f>LEFT(Table1[[#This Row],[SKU]], 2)</f>
        <v>09</v>
      </c>
      <c r="N1355" s="2" t="str">
        <f>LEFT(Table1[[#This Row],[SKU]], 4)</f>
        <v>0901</v>
      </c>
      <c r="O1355" s="2" t="str">
        <f>MID(Table1[[#This Row],[SKU]],IF(MID(Table1[[#This Row],[SKU]], 7,1) ="L", 8, 7),2)</f>
        <v>RE</v>
      </c>
      <c r="P1355" s="2" t="str">
        <f>MID(Table1[[#This Row],[SKU]],5,2)&amp;IF(MID(Table1[[#This Row],[SKU]], 7,1) ="L", "L", "")</f>
        <v>01</v>
      </c>
      <c r="Q1355" s="2" t="str">
        <f>VLOOKUP(Table1[[#This Row],[Code Product Name]], ProductNameTable[], 3, FALSE)</f>
        <v>Neutral</v>
      </c>
      <c r="R1355" s="2" t="str">
        <f>VLOOKUP(Table1[[#This Row],[Code Product Print]], ProductPrintTable[], 3, FALSE)</f>
        <v>Neutral</v>
      </c>
      <c r="S1355" s="2"/>
    </row>
    <row r="1356" spans="1:19" ht="18" customHeight="1" x14ac:dyDescent="0.2">
      <c r="A1356" t="s">
        <v>1848</v>
      </c>
      <c r="B1356" t="b">
        <v>0</v>
      </c>
      <c r="C1356" t="b">
        <v>0</v>
      </c>
      <c r="D1356" t="s">
        <v>1666</v>
      </c>
      <c r="F1356">
        <v>10</v>
      </c>
      <c r="H1356" t="str">
        <f>VLOOKUP(Table1[[#This Row],[Code Product Line]],ProductLineTable[], 2,FALSE)</f>
        <v>Bibs</v>
      </c>
      <c r="I1356" t="str">
        <f>VLOOKUP(Table1[[#This Row],[Code Product Name]], ProductNameTable[], 2, FALSE)</f>
        <v>Bibs</v>
      </c>
      <c r="J1356" t="str">
        <f>VLOOKUP(Table1[[#This Row],[Code Product Print]], ProductPrintTable[], 2, FALSE)</f>
        <v>Red</v>
      </c>
      <c r="K1356" s="2" t="str">
        <f>VLOOKUP(MID(Table1[[#This Row],[SKU]],5,2)&amp;IF(MID(Table1[[#This Row],[SKU]], 7,1) ="L", "L", ""), ProductSizeTable[], 2, FALSE)</f>
        <v>Small</v>
      </c>
      <c r="L1356" s="2" t="str">
        <f>IF(Table1[[#This Row],[Gender Product Name]] = "Neutral", Table1[[#This Row],[Gender Product Print]])</f>
        <v>Neutral</v>
      </c>
      <c r="M1356" s="2" t="str">
        <f>LEFT(Table1[[#This Row],[SKU]], 2)</f>
        <v>09</v>
      </c>
      <c r="N1356" s="2" t="str">
        <f>LEFT(Table1[[#This Row],[SKU]], 4)</f>
        <v>0901</v>
      </c>
      <c r="O1356" s="2" t="str">
        <f>MID(Table1[[#This Row],[SKU]],IF(MID(Table1[[#This Row],[SKU]], 7,1) ="L", 8, 7),2)</f>
        <v>RE</v>
      </c>
      <c r="P1356" s="2" t="str">
        <f>MID(Table1[[#This Row],[SKU]],5,2)&amp;IF(MID(Table1[[#This Row],[SKU]], 7,1) ="L", "L", "")</f>
        <v>01</v>
      </c>
      <c r="Q1356" s="2" t="str">
        <f>VLOOKUP(Table1[[#This Row],[Code Product Name]], ProductNameTable[], 3, FALSE)</f>
        <v>Neutral</v>
      </c>
      <c r="R1356" s="2" t="str">
        <f>VLOOKUP(Table1[[#This Row],[Code Product Print]], ProductPrintTable[], 3, FALSE)</f>
        <v>Neutral</v>
      </c>
      <c r="S1356" s="2"/>
    </row>
    <row r="1357" spans="1:19" ht="18" customHeight="1" x14ac:dyDescent="0.2">
      <c r="A1357" t="s">
        <v>1849</v>
      </c>
      <c r="B1357" t="b">
        <v>0</v>
      </c>
      <c r="C1357" t="b">
        <v>0</v>
      </c>
      <c r="D1357" t="s">
        <v>1668</v>
      </c>
      <c r="F1357">
        <v>10</v>
      </c>
      <c r="H1357" t="str">
        <f>VLOOKUP(Table1[[#This Row],[Code Product Line]],ProductLineTable[], 2,FALSE)</f>
        <v>Bibs</v>
      </c>
      <c r="I1357" t="str">
        <f>VLOOKUP(Table1[[#This Row],[Code Product Name]], ProductNameTable[], 2, FALSE)</f>
        <v>Bibs</v>
      </c>
      <c r="J1357" t="str">
        <f>VLOOKUP(Table1[[#This Row],[Code Product Print]], ProductPrintTable[], 2, FALSE)</f>
        <v>Red</v>
      </c>
      <c r="K1357" s="2" t="str">
        <f>VLOOKUP(MID(Table1[[#This Row],[SKU]],5,2)&amp;IF(MID(Table1[[#This Row],[SKU]], 7,1) ="L", "L", ""), ProductSizeTable[], 2, FALSE)</f>
        <v>Small</v>
      </c>
      <c r="L1357" s="2" t="str">
        <f>IF(Table1[[#This Row],[Gender Product Name]] = "Neutral", Table1[[#This Row],[Gender Product Print]])</f>
        <v>Neutral</v>
      </c>
      <c r="M1357" s="2" t="str">
        <f>LEFT(Table1[[#This Row],[SKU]], 2)</f>
        <v>09</v>
      </c>
      <c r="N1357" s="2" t="str">
        <f>LEFT(Table1[[#This Row],[SKU]], 4)</f>
        <v>0901</v>
      </c>
      <c r="O1357" s="2" t="str">
        <f>MID(Table1[[#This Row],[SKU]],IF(MID(Table1[[#This Row],[SKU]], 7,1) ="L", 8, 7),2)</f>
        <v>RE</v>
      </c>
      <c r="P1357" s="2" t="str">
        <f>MID(Table1[[#This Row],[SKU]],5,2)&amp;IF(MID(Table1[[#This Row],[SKU]], 7,1) ="L", "L", "")</f>
        <v>01</v>
      </c>
      <c r="Q1357" s="2" t="str">
        <f>VLOOKUP(Table1[[#This Row],[Code Product Name]], ProductNameTable[], 3, FALSE)</f>
        <v>Neutral</v>
      </c>
      <c r="R1357" s="2" t="str">
        <f>VLOOKUP(Table1[[#This Row],[Code Product Print]], ProductPrintTable[], 3, FALSE)</f>
        <v>Neutral</v>
      </c>
      <c r="S1357" s="2"/>
    </row>
    <row r="1358" spans="1:19" ht="18" customHeight="1" x14ac:dyDescent="0.2">
      <c r="A1358" t="s">
        <v>1850</v>
      </c>
      <c r="B1358" t="b">
        <v>0</v>
      </c>
      <c r="C1358" t="b">
        <v>0</v>
      </c>
      <c r="D1358" t="s">
        <v>1670</v>
      </c>
      <c r="F1358">
        <v>10</v>
      </c>
      <c r="H1358" t="str">
        <f>VLOOKUP(Table1[[#This Row],[Code Product Line]],ProductLineTable[], 2,FALSE)</f>
        <v>Bibs</v>
      </c>
      <c r="I1358" t="str">
        <f>VLOOKUP(Table1[[#This Row],[Code Product Name]], ProductNameTable[], 2, FALSE)</f>
        <v>Bibs</v>
      </c>
      <c r="J1358" t="str">
        <f>VLOOKUP(Table1[[#This Row],[Code Product Print]], ProductPrintTable[], 2, FALSE)</f>
        <v>Red</v>
      </c>
      <c r="K1358" s="2" t="str">
        <f>VLOOKUP(MID(Table1[[#This Row],[SKU]],5,2)&amp;IF(MID(Table1[[#This Row],[SKU]], 7,1) ="L", "L", ""), ProductSizeTable[], 2, FALSE)</f>
        <v>Small</v>
      </c>
      <c r="L1358" s="2" t="str">
        <f>IF(Table1[[#This Row],[Gender Product Name]] = "Neutral", Table1[[#This Row],[Gender Product Print]])</f>
        <v>Neutral</v>
      </c>
      <c r="M1358" s="2" t="str">
        <f>LEFT(Table1[[#This Row],[SKU]], 2)</f>
        <v>09</v>
      </c>
      <c r="N1358" s="2" t="str">
        <f>LEFT(Table1[[#This Row],[SKU]], 4)</f>
        <v>0901</v>
      </c>
      <c r="O1358" s="2" t="str">
        <f>MID(Table1[[#This Row],[SKU]],IF(MID(Table1[[#This Row],[SKU]], 7,1) ="L", 8, 7),2)</f>
        <v>RE</v>
      </c>
      <c r="P1358" s="2" t="str">
        <f>MID(Table1[[#This Row],[SKU]],5,2)&amp;IF(MID(Table1[[#This Row],[SKU]], 7,1) ="L", "L", "")</f>
        <v>01</v>
      </c>
      <c r="Q1358" s="2" t="str">
        <f>VLOOKUP(Table1[[#This Row],[Code Product Name]], ProductNameTable[], 3, FALSE)</f>
        <v>Neutral</v>
      </c>
      <c r="R1358" s="2" t="str">
        <f>VLOOKUP(Table1[[#This Row],[Code Product Print]], ProductPrintTable[], 3, FALSE)</f>
        <v>Neutral</v>
      </c>
      <c r="S1358" s="2"/>
    </row>
    <row r="1359" spans="1:19" ht="18" customHeight="1" x14ac:dyDescent="0.2">
      <c r="A1359" t="s">
        <v>1851</v>
      </c>
      <c r="B1359" t="b">
        <v>0</v>
      </c>
      <c r="C1359" t="b">
        <v>0</v>
      </c>
      <c r="D1359" t="s">
        <v>1672</v>
      </c>
      <c r="F1359">
        <v>10</v>
      </c>
      <c r="H1359" t="str">
        <f>VLOOKUP(Table1[[#This Row],[Code Product Line]],ProductLineTable[], 2,FALSE)</f>
        <v>Bibs</v>
      </c>
      <c r="I1359" t="str">
        <f>VLOOKUP(Table1[[#This Row],[Code Product Name]], ProductNameTable[], 2, FALSE)</f>
        <v>Bibs</v>
      </c>
      <c r="J1359" t="str">
        <f>VLOOKUP(Table1[[#This Row],[Code Product Print]], ProductPrintTable[], 2, FALSE)</f>
        <v>Red</v>
      </c>
      <c r="K1359" s="2" t="str">
        <f>VLOOKUP(MID(Table1[[#This Row],[SKU]],5,2)&amp;IF(MID(Table1[[#This Row],[SKU]], 7,1) ="L", "L", ""), ProductSizeTable[], 2, FALSE)</f>
        <v>Small</v>
      </c>
      <c r="L1359" s="2" t="str">
        <f>IF(Table1[[#This Row],[Gender Product Name]] = "Neutral", Table1[[#This Row],[Gender Product Print]])</f>
        <v>Neutral</v>
      </c>
      <c r="M1359" s="2" t="str">
        <f>LEFT(Table1[[#This Row],[SKU]], 2)</f>
        <v>09</v>
      </c>
      <c r="N1359" s="2" t="str">
        <f>LEFT(Table1[[#This Row],[SKU]], 4)</f>
        <v>0901</v>
      </c>
      <c r="O1359" s="2" t="str">
        <f>MID(Table1[[#This Row],[SKU]],IF(MID(Table1[[#This Row],[SKU]], 7,1) ="L", 8, 7),2)</f>
        <v>RE</v>
      </c>
      <c r="P1359" s="2" t="str">
        <f>MID(Table1[[#This Row],[SKU]],5,2)&amp;IF(MID(Table1[[#This Row],[SKU]], 7,1) ="L", "L", "")</f>
        <v>01</v>
      </c>
      <c r="Q1359" s="2" t="str">
        <f>VLOOKUP(Table1[[#This Row],[Code Product Name]], ProductNameTable[], 3, FALSE)</f>
        <v>Neutral</v>
      </c>
      <c r="R1359" s="2" t="str">
        <f>VLOOKUP(Table1[[#This Row],[Code Product Print]], ProductPrintTable[], 3, FALSE)</f>
        <v>Neutral</v>
      </c>
      <c r="S1359" s="2"/>
    </row>
    <row r="1360" spans="1:19" ht="18" customHeight="1" x14ac:dyDescent="0.2">
      <c r="A1360" t="s">
        <v>1852</v>
      </c>
      <c r="B1360" t="b">
        <v>0</v>
      </c>
      <c r="C1360" t="b">
        <v>0</v>
      </c>
      <c r="D1360" t="s">
        <v>1674</v>
      </c>
      <c r="F1360">
        <v>10</v>
      </c>
      <c r="H1360" t="str">
        <f>VLOOKUP(Table1[[#This Row],[Code Product Line]],ProductLineTable[], 2,FALSE)</f>
        <v>Bibs</v>
      </c>
      <c r="I1360" t="str">
        <f>VLOOKUP(Table1[[#This Row],[Code Product Name]], ProductNameTable[], 2, FALSE)</f>
        <v>Bibs</v>
      </c>
      <c r="J1360" t="str">
        <f>VLOOKUP(Table1[[#This Row],[Code Product Print]], ProductPrintTable[], 2, FALSE)</f>
        <v>Red</v>
      </c>
      <c r="K1360" s="2" t="str">
        <f>VLOOKUP(MID(Table1[[#This Row],[SKU]],5,2)&amp;IF(MID(Table1[[#This Row],[SKU]], 7,1) ="L", "L", ""), ProductSizeTable[], 2, FALSE)</f>
        <v>Small</v>
      </c>
      <c r="L1360" s="2" t="str">
        <f>IF(Table1[[#This Row],[Gender Product Name]] = "Neutral", Table1[[#This Row],[Gender Product Print]])</f>
        <v>Neutral</v>
      </c>
      <c r="M1360" s="2" t="str">
        <f>LEFT(Table1[[#This Row],[SKU]], 2)</f>
        <v>09</v>
      </c>
      <c r="N1360" s="2" t="str">
        <f>LEFT(Table1[[#This Row],[SKU]], 4)</f>
        <v>0901</v>
      </c>
      <c r="O1360" s="2" t="str">
        <f>MID(Table1[[#This Row],[SKU]],IF(MID(Table1[[#This Row],[SKU]], 7,1) ="L", 8, 7),2)</f>
        <v>RE</v>
      </c>
      <c r="P1360" s="2" t="str">
        <f>MID(Table1[[#This Row],[SKU]],5,2)&amp;IF(MID(Table1[[#This Row],[SKU]], 7,1) ="L", "L", "")</f>
        <v>01</v>
      </c>
      <c r="Q1360" s="2" t="str">
        <f>VLOOKUP(Table1[[#This Row],[Code Product Name]], ProductNameTable[], 3, FALSE)</f>
        <v>Neutral</v>
      </c>
      <c r="R1360" s="2" t="str">
        <f>VLOOKUP(Table1[[#This Row],[Code Product Print]], ProductPrintTable[], 3, FALSE)</f>
        <v>Neutral</v>
      </c>
      <c r="S1360" s="2"/>
    </row>
    <row r="1361" spans="1:19" ht="18" customHeight="1" x14ac:dyDescent="0.2">
      <c r="A1361" t="s">
        <v>1853</v>
      </c>
      <c r="B1361" t="b">
        <v>0</v>
      </c>
      <c r="C1361" t="b">
        <v>0</v>
      </c>
      <c r="D1361" t="s">
        <v>1676</v>
      </c>
      <c r="F1361">
        <v>10</v>
      </c>
      <c r="H1361" t="str">
        <f>VLOOKUP(Table1[[#This Row],[Code Product Line]],ProductLineTable[], 2,FALSE)</f>
        <v>Bibs</v>
      </c>
      <c r="I1361" t="str">
        <f>VLOOKUP(Table1[[#This Row],[Code Product Name]], ProductNameTable[], 2, FALSE)</f>
        <v>Bibs</v>
      </c>
      <c r="J1361" t="str">
        <f>VLOOKUP(Table1[[#This Row],[Code Product Print]], ProductPrintTable[], 2, FALSE)</f>
        <v>Red</v>
      </c>
      <c r="K1361" s="2" t="str">
        <f>VLOOKUP(MID(Table1[[#This Row],[SKU]],5,2)&amp;IF(MID(Table1[[#This Row],[SKU]], 7,1) ="L", "L", ""), ProductSizeTable[], 2, FALSE)</f>
        <v>Small</v>
      </c>
      <c r="L1361" s="2" t="str">
        <f>IF(Table1[[#This Row],[Gender Product Name]] = "Neutral", Table1[[#This Row],[Gender Product Print]])</f>
        <v>Neutral</v>
      </c>
      <c r="M1361" s="2" t="str">
        <f>LEFT(Table1[[#This Row],[SKU]], 2)</f>
        <v>09</v>
      </c>
      <c r="N1361" s="2" t="str">
        <f>LEFT(Table1[[#This Row],[SKU]], 4)</f>
        <v>0901</v>
      </c>
      <c r="O1361" s="2" t="str">
        <f>MID(Table1[[#This Row],[SKU]],IF(MID(Table1[[#This Row],[SKU]], 7,1) ="L", 8, 7),2)</f>
        <v>RE</v>
      </c>
      <c r="P1361" s="2" t="str">
        <f>MID(Table1[[#This Row],[SKU]],5,2)&amp;IF(MID(Table1[[#This Row],[SKU]], 7,1) ="L", "L", "")</f>
        <v>01</v>
      </c>
      <c r="Q1361" s="2" t="str">
        <f>VLOOKUP(Table1[[#This Row],[Code Product Name]], ProductNameTable[], 3, FALSE)</f>
        <v>Neutral</v>
      </c>
      <c r="R1361" s="2" t="str">
        <f>VLOOKUP(Table1[[#This Row],[Code Product Print]], ProductPrintTable[], 3, FALSE)</f>
        <v>Neutral</v>
      </c>
      <c r="S1361" s="2"/>
    </row>
    <row r="1362" spans="1:19" ht="18" customHeight="1" x14ac:dyDescent="0.2">
      <c r="A1362" t="s">
        <v>1854</v>
      </c>
      <c r="B1362" t="b">
        <v>0</v>
      </c>
      <c r="C1362" t="b">
        <v>0</v>
      </c>
      <c r="D1362" t="s">
        <v>1678</v>
      </c>
      <c r="F1362">
        <v>10</v>
      </c>
      <c r="H1362" t="str">
        <f>VLOOKUP(Table1[[#This Row],[Code Product Line]],ProductLineTable[], 2,FALSE)</f>
        <v>Bibs</v>
      </c>
      <c r="I1362" t="str">
        <f>VLOOKUP(Table1[[#This Row],[Code Product Name]], ProductNameTable[], 2, FALSE)</f>
        <v>Bibs</v>
      </c>
      <c r="J1362" t="str">
        <f>VLOOKUP(Table1[[#This Row],[Code Product Print]], ProductPrintTable[], 2, FALSE)</f>
        <v>Red</v>
      </c>
      <c r="K1362" s="2" t="str">
        <f>VLOOKUP(MID(Table1[[#This Row],[SKU]],5,2)&amp;IF(MID(Table1[[#This Row],[SKU]], 7,1) ="L", "L", ""), ProductSizeTable[], 2, FALSE)</f>
        <v>Small</v>
      </c>
      <c r="L1362" s="2" t="str">
        <f>IF(Table1[[#This Row],[Gender Product Name]] = "Neutral", Table1[[#This Row],[Gender Product Print]])</f>
        <v>Neutral</v>
      </c>
      <c r="M1362" s="2" t="str">
        <f>LEFT(Table1[[#This Row],[SKU]], 2)</f>
        <v>09</v>
      </c>
      <c r="N1362" s="2" t="str">
        <f>LEFT(Table1[[#This Row],[SKU]], 4)</f>
        <v>0901</v>
      </c>
      <c r="O1362" s="2" t="str">
        <f>MID(Table1[[#This Row],[SKU]],IF(MID(Table1[[#This Row],[SKU]], 7,1) ="L", 8, 7),2)</f>
        <v>RE</v>
      </c>
      <c r="P1362" s="2" t="str">
        <f>MID(Table1[[#This Row],[SKU]],5,2)&amp;IF(MID(Table1[[#This Row],[SKU]], 7,1) ="L", "L", "")</f>
        <v>01</v>
      </c>
      <c r="Q1362" s="2" t="str">
        <f>VLOOKUP(Table1[[#This Row],[Code Product Name]], ProductNameTable[], 3, FALSE)</f>
        <v>Neutral</v>
      </c>
      <c r="R1362" s="2" t="str">
        <f>VLOOKUP(Table1[[#This Row],[Code Product Print]], ProductPrintTable[], 3, FALSE)</f>
        <v>Neutral</v>
      </c>
      <c r="S1362" s="2"/>
    </row>
    <row r="1363" spans="1:19" ht="18" customHeight="1" x14ac:dyDescent="0.2">
      <c r="A1363" t="s">
        <v>1855</v>
      </c>
      <c r="B1363" t="b">
        <v>0</v>
      </c>
      <c r="C1363" t="b">
        <v>0</v>
      </c>
      <c r="D1363" t="s">
        <v>1680</v>
      </c>
      <c r="F1363">
        <v>10</v>
      </c>
      <c r="H1363" t="str">
        <f>VLOOKUP(Table1[[#This Row],[Code Product Line]],ProductLineTable[], 2,FALSE)</f>
        <v>Bibs</v>
      </c>
      <c r="I1363" t="str">
        <f>VLOOKUP(Table1[[#This Row],[Code Product Name]], ProductNameTable[], 2, FALSE)</f>
        <v>Bibs</v>
      </c>
      <c r="J1363" t="str">
        <f>VLOOKUP(Table1[[#This Row],[Code Product Print]], ProductPrintTable[], 2, FALSE)</f>
        <v>Red</v>
      </c>
      <c r="K1363" s="2" t="str">
        <f>VLOOKUP(MID(Table1[[#This Row],[SKU]],5,2)&amp;IF(MID(Table1[[#This Row],[SKU]], 7,1) ="L", "L", ""), ProductSizeTable[], 2, FALSE)</f>
        <v>Small</v>
      </c>
      <c r="L1363" s="2" t="str">
        <f>IF(Table1[[#This Row],[Gender Product Name]] = "Neutral", Table1[[#This Row],[Gender Product Print]])</f>
        <v>Neutral</v>
      </c>
      <c r="M1363" s="2" t="str">
        <f>LEFT(Table1[[#This Row],[SKU]], 2)</f>
        <v>09</v>
      </c>
      <c r="N1363" s="2" t="str">
        <f>LEFT(Table1[[#This Row],[SKU]], 4)</f>
        <v>0901</v>
      </c>
      <c r="O1363" s="2" t="str">
        <f>MID(Table1[[#This Row],[SKU]],IF(MID(Table1[[#This Row],[SKU]], 7,1) ="L", 8, 7),2)</f>
        <v>RE</v>
      </c>
      <c r="P1363" s="2" t="str">
        <f>MID(Table1[[#This Row],[SKU]],5,2)&amp;IF(MID(Table1[[#This Row],[SKU]], 7,1) ="L", "L", "")</f>
        <v>01</v>
      </c>
      <c r="Q1363" s="2" t="str">
        <f>VLOOKUP(Table1[[#This Row],[Code Product Name]], ProductNameTable[], 3, FALSE)</f>
        <v>Neutral</v>
      </c>
      <c r="R1363" s="2" t="str">
        <f>VLOOKUP(Table1[[#This Row],[Code Product Print]], ProductPrintTable[], 3, FALSE)</f>
        <v>Neutral</v>
      </c>
      <c r="S1363" s="2"/>
    </row>
    <row r="1364" spans="1:19" ht="18" customHeight="1" x14ac:dyDescent="0.2">
      <c r="A1364" t="s">
        <v>1856</v>
      </c>
      <c r="B1364" t="b">
        <v>0</v>
      </c>
      <c r="C1364" t="b">
        <v>0</v>
      </c>
      <c r="D1364" t="s">
        <v>1682</v>
      </c>
      <c r="F1364">
        <v>10</v>
      </c>
      <c r="H1364" t="str">
        <f>VLOOKUP(Table1[[#This Row],[Code Product Line]],ProductLineTable[], 2,FALSE)</f>
        <v>Bibs</v>
      </c>
      <c r="I1364" t="str">
        <f>VLOOKUP(Table1[[#This Row],[Code Product Name]], ProductNameTable[], 2, FALSE)</f>
        <v>Bibs</v>
      </c>
      <c r="J1364" t="str">
        <f>VLOOKUP(Table1[[#This Row],[Code Product Print]], ProductPrintTable[], 2, FALSE)</f>
        <v>Red</v>
      </c>
      <c r="K1364" s="2" t="str">
        <f>VLOOKUP(MID(Table1[[#This Row],[SKU]],5,2)&amp;IF(MID(Table1[[#This Row],[SKU]], 7,1) ="L", "L", ""), ProductSizeTable[], 2, FALSE)</f>
        <v>Small</v>
      </c>
      <c r="L1364" s="2" t="str">
        <f>IF(Table1[[#This Row],[Gender Product Name]] = "Neutral", Table1[[#This Row],[Gender Product Print]])</f>
        <v>Neutral</v>
      </c>
      <c r="M1364" s="2" t="str">
        <f>LEFT(Table1[[#This Row],[SKU]], 2)</f>
        <v>09</v>
      </c>
      <c r="N1364" s="2" t="str">
        <f>LEFT(Table1[[#This Row],[SKU]], 4)</f>
        <v>0901</v>
      </c>
      <c r="O1364" s="2" t="str">
        <f>MID(Table1[[#This Row],[SKU]],IF(MID(Table1[[#This Row],[SKU]], 7,1) ="L", 8, 7),2)</f>
        <v>RE</v>
      </c>
      <c r="P1364" s="2" t="str">
        <f>MID(Table1[[#This Row],[SKU]],5,2)&amp;IF(MID(Table1[[#This Row],[SKU]], 7,1) ="L", "L", "")</f>
        <v>01</v>
      </c>
      <c r="Q1364" s="2" t="str">
        <f>VLOOKUP(Table1[[#This Row],[Code Product Name]], ProductNameTable[], 3, FALSE)</f>
        <v>Neutral</v>
      </c>
      <c r="R1364" s="2" t="str">
        <f>VLOOKUP(Table1[[#This Row],[Code Product Print]], ProductPrintTable[], 3, FALSE)</f>
        <v>Neutral</v>
      </c>
      <c r="S1364" s="2"/>
    </row>
    <row r="1365" spans="1:19" ht="18" customHeight="1" x14ac:dyDescent="0.2">
      <c r="A1365" t="s">
        <v>1857</v>
      </c>
      <c r="B1365" t="b">
        <v>0</v>
      </c>
      <c r="C1365" t="b">
        <v>0</v>
      </c>
      <c r="D1365" t="s">
        <v>1684</v>
      </c>
      <c r="F1365">
        <v>10</v>
      </c>
      <c r="H1365" t="str">
        <f>VLOOKUP(Table1[[#This Row],[Code Product Line]],ProductLineTable[], 2,FALSE)</f>
        <v>Bibs</v>
      </c>
      <c r="I1365" t="str">
        <f>VLOOKUP(Table1[[#This Row],[Code Product Name]], ProductNameTable[], 2, FALSE)</f>
        <v>Bibs</v>
      </c>
      <c r="J1365" t="str">
        <f>VLOOKUP(Table1[[#This Row],[Code Product Print]], ProductPrintTable[], 2, FALSE)</f>
        <v>Red</v>
      </c>
      <c r="K1365" s="2" t="str">
        <f>VLOOKUP(MID(Table1[[#This Row],[SKU]],5,2)&amp;IF(MID(Table1[[#This Row],[SKU]], 7,1) ="L", "L", ""), ProductSizeTable[], 2, FALSE)</f>
        <v>Small</v>
      </c>
      <c r="L1365" s="2" t="str">
        <f>IF(Table1[[#This Row],[Gender Product Name]] = "Neutral", Table1[[#This Row],[Gender Product Print]])</f>
        <v>Neutral</v>
      </c>
      <c r="M1365" s="2" t="str">
        <f>LEFT(Table1[[#This Row],[SKU]], 2)</f>
        <v>09</v>
      </c>
      <c r="N1365" s="2" t="str">
        <f>LEFT(Table1[[#This Row],[SKU]], 4)</f>
        <v>0901</v>
      </c>
      <c r="O1365" s="2" t="str">
        <f>MID(Table1[[#This Row],[SKU]],IF(MID(Table1[[#This Row],[SKU]], 7,1) ="L", 8, 7),2)</f>
        <v>RE</v>
      </c>
      <c r="P1365" s="2" t="str">
        <f>MID(Table1[[#This Row],[SKU]],5,2)&amp;IF(MID(Table1[[#This Row],[SKU]], 7,1) ="L", "L", "")</f>
        <v>01</v>
      </c>
      <c r="Q1365" s="2" t="str">
        <f>VLOOKUP(Table1[[#This Row],[Code Product Name]], ProductNameTable[], 3, FALSE)</f>
        <v>Neutral</v>
      </c>
      <c r="R1365" s="2" t="str">
        <f>VLOOKUP(Table1[[#This Row],[Code Product Print]], ProductPrintTable[], 3, FALSE)</f>
        <v>Neutral</v>
      </c>
      <c r="S1365" s="2"/>
    </row>
    <row r="1366" spans="1:19" ht="18" customHeight="1" x14ac:dyDescent="0.2">
      <c r="A1366" t="s">
        <v>2414</v>
      </c>
      <c r="B1366" t="b">
        <v>0</v>
      </c>
      <c r="C1366" t="b">
        <v>0</v>
      </c>
      <c r="D1366" t="s">
        <v>1688</v>
      </c>
      <c r="F1366">
        <v>10</v>
      </c>
      <c r="H1366" t="str">
        <f>VLOOKUP(Table1[[#This Row],[Code Product Line]],ProductLineTable[], 2,FALSE)</f>
        <v>Bibs</v>
      </c>
      <c r="I1366" t="str">
        <f>VLOOKUP(Table1[[#This Row],[Code Product Name]], ProductNameTable[], 2, FALSE)</f>
        <v>Bibs</v>
      </c>
      <c r="J1366" t="str">
        <f>VLOOKUP(Table1[[#This Row],[Code Product Print]], ProductPrintTable[], 2, FALSE)</f>
        <v>Red</v>
      </c>
      <c r="K1366" s="2" t="str">
        <f>VLOOKUP(MID(Table1[[#This Row],[SKU]],5,2)&amp;IF(MID(Table1[[#This Row],[SKU]], 7,1) ="L", "L", ""), ProductSizeTable[], 2, FALSE)</f>
        <v>Small</v>
      </c>
      <c r="L1366" s="2" t="str">
        <f>IF(Table1[[#This Row],[Gender Product Name]] = "Neutral", Table1[[#This Row],[Gender Product Print]])</f>
        <v>Neutral</v>
      </c>
      <c r="M1366" s="2" t="str">
        <f>LEFT(Table1[[#This Row],[SKU]], 2)</f>
        <v>09</v>
      </c>
      <c r="N1366" s="2" t="str">
        <f>LEFT(Table1[[#This Row],[SKU]], 4)</f>
        <v>0901</v>
      </c>
      <c r="O1366" s="2" t="str">
        <f>MID(Table1[[#This Row],[SKU]],IF(MID(Table1[[#This Row],[SKU]], 7,1) ="L", 8, 7),2)</f>
        <v>RE</v>
      </c>
      <c r="P1366" s="2" t="str">
        <f>MID(Table1[[#This Row],[SKU]],5,2)&amp;IF(MID(Table1[[#This Row],[SKU]], 7,1) ="L", "L", "")</f>
        <v>01</v>
      </c>
      <c r="Q1366" s="2" t="str">
        <f>VLOOKUP(Table1[[#This Row],[Code Product Name]], ProductNameTable[], 3, FALSE)</f>
        <v>Neutral</v>
      </c>
      <c r="R1366" s="2" t="str">
        <f>VLOOKUP(Table1[[#This Row],[Code Product Print]], ProductPrintTable[], 3, FALSE)</f>
        <v>Neutral</v>
      </c>
      <c r="S1366" s="2"/>
    </row>
    <row r="1367" spans="1:19" ht="18" customHeight="1" x14ac:dyDescent="0.2">
      <c r="A1367" t="s">
        <v>2415</v>
      </c>
      <c r="B1367" t="b">
        <v>0</v>
      </c>
      <c r="C1367" t="b">
        <v>0</v>
      </c>
      <c r="D1367" t="s">
        <v>1690</v>
      </c>
      <c r="F1367">
        <v>10</v>
      </c>
      <c r="H1367" t="str">
        <f>VLOOKUP(Table1[[#This Row],[Code Product Line]],ProductLineTable[], 2,FALSE)</f>
        <v>Bibs</v>
      </c>
      <c r="I1367" t="str">
        <f>VLOOKUP(Table1[[#This Row],[Code Product Name]], ProductNameTable[], 2, FALSE)</f>
        <v>Bibs</v>
      </c>
      <c r="J1367" t="str">
        <f>VLOOKUP(Table1[[#This Row],[Code Product Print]], ProductPrintTable[], 2, FALSE)</f>
        <v>Red</v>
      </c>
      <c r="K1367" s="2" t="str">
        <f>VLOOKUP(MID(Table1[[#This Row],[SKU]],5,2)&amp;IF(MID(Table1[[#This Row],[SKU]], 7,1) ="L", "L", ""), ProductSizeTable[], 2, FALSE)</f>
        <v>Small</v>
      </c>
      <c r="L1367" s="2" t="str">
        <f>IF(Table1[[#This Row],[Gender Product Name]] = "Neutral", Table1[[#This Row],[Gender Product Print]])</f>
        <v>Neutral</v>
      </c>
      <c r="M1367" s="2" t="str">
        <f>LEFT(Table1[[#This Row],[SKU]], 2)</f>
        <v>09</v>
      </c>
      <c r="N1367" s="2" t="str">
        <f>LEFT(Table1[[#This Row],[SKU]], 4)</f>
        <v>0901</v>
      </c>
      <c r="O1367" s="2" t="str">
        <f>MID(Table1[[#This Row],[SKU]],IF(MID(Table1[[#This Row],[SKU]], 7,1) ="L", 8, 7),2)</f>
        <v>RE</v>
      </c>
      <c r="P1367" s="2" t="str">
        <f>MID(Table1[[#This Row],[SKU]],5,2)&amp;IF(MID(Table1[[#This Row],[SKU]], 7,1) ="L", "L", "")</f>
        <v>01</v>
      </c>
      <c r="Q1367" s="2" t="str">
        <f>VLOOKUP(Table1[[#This Row],[Code Product Name]], ProductNameTable[], 3, FALSE)</f>
        <v>Neutral</v>
      </c>
      <c r="R1367" s="2" t="str">
        <f>VLOOKUP(Table1[[#This Row],[Code Product Print]], ProductPrintTable[], 3, FALSE)</f>
        <v>Neutral</v>
      </c>
      <c r="S1367" s="2"/>
    </row>
    <row r="1368" spans="1:19" ht="18" customHeight="1" x14ac:dyDescent="0.2">
      <c r="A1368" t="s">
        <v>2416</v>
      </c>
      <c r="B1368" t="b">
        <v>0</v>
      </c>
      <c r="C1368" t="b">
        <v>0</v>
      </c>
      <c r="D1368" t="s">
        <v>1692</v>
      </c>
      <c r="F1368">
        <v>10</v>
      </c>
      <c r="H1368" t="str">
        <f>VLOOKUP(Table1[[#This Row],[Code Product Line]],ProductLineTable[], 2,FALSE)</f>
        <v>Bibs</v>
      </c>
      <c r="I1368" t="str">
        <f>VLOOKUP(Table1[[#This Row],[Code Product Name]], ProductNameTable[], 2, FALSE)</f>
        <v>Bibs</v>
      </c>
      <c r="J1368" t="str">
        <f>VLOOKUP(Table1[[#This Row],[Code Product Print]], ProductPrintTable[], 2, FALSE)</f>
        <v>Red</v>
      </c>
      <c r="K1368" s="2" t="str">
        <f>VLOOKUP(MID(Table1[[#This Row],[SKU]],5,2)&amp;IF(MID(Table1[[#This Row],[SKU]], 7,1) ="L", "L", ""), ProductSizeTable[], 2, FALSE)</f>
        <v>Small</v>
      </c>
      <c r="L1368" s="2" t="str">
        <f>IF(Table1[[#This Row],[Gender Product Name]] = "Neutral", Table1[[#This Row],[Gender Product Print]])</f>
        <v>Neutral</v>
      </c>
      <c r="M1368" s="2" t="str">
        <f>LEFT(Table1[[#This Row],[SKU]], 2)</f>
        <v>09</v>
      </c>
      <c r="N1368" s="2" t="str">
        <f>LEFT(Table1[[#This Row],[SKU]], 4)</f>
        <v>0901</v>
      </c>
      <c r="O1368" s="2" t="str">
        <f>MID(Table1[[#This Row],[SKU]],IF(MID(Table1[[#This Row],[SKU]], 7,1) ="L", 8, 7),2)</f>
        <v>RE</v>
      </c>
      <c r="P1368" s="2" t="str">
        <f>MID(Table1[[#This Row],[SKU]],5,2)&amp;IF(MID(Table1[[#This Row],[SKU]], 7,1) ="L", "L", "")</f>
        <v>01</v>
      </c>
      <c r="Q1368" s="2" t="str">
        <f>VLOOKUP(Table1[[#This Row],[Code Product Name]], ProductNameTable[], 3, FALSE)</f>
        <v>Neutral</v>
      </c>
      <c r="R1368" s="2" t="str">
        <f>VLOOKUP(Table1[[#This Row],[Code Product Print]], ProductPrintTable[], 3, FALSE)</f>
        <v>Neutral</v>
      </c>
      <c r="S1368" s="2"/>
    </row>
    <row r="1369" spans="1:19" ht="18" customHeight="1" x14ac:dyDescent="0.2">
      <c r="A1369" t="s">
        <v>2417</v>
      </c>
      <c r="B1369" t="b">
        <v>0</v>
      </c>
      <c r="C1369" t="b">
        <v>0</v>
      </c>
      <c r="D1369" t="s">
        <v>1694</v>
      </c>
      <c r="F1369">
        <v>10</v>
      </c>
      <c r="H1369" t="str">
        <f>VLOOKUP(Table1[[#This Row],[Code Product Line]],ProductLineTable[], 2,FALSE)</f>
        <v>Bibs</v>
      </c>
      <c r="I1369" t="str">
        <f>VLOOKUP(Table1[[#This Row],[Code Product Name]], ProductNameTable[], 2, FALSE)</f>
        <v>Bibs</v>
      </c>
      <c r="J1369" t="str">
        <f>VLOOKUP(Table1[[#This Row],[Code Product Print]], ProductPrintTable[], 2, FALSE)</f>
        <v>Red</v>
      </c>
      <c r="K1369" s="2" t="str">
        <f>VLOOKUP(MID(Table1[[#This Row],[SKU]],5,2)&amp;IF(MID(Table1[[#This Row],[SKU]], 7,1) ="L", "L", ""), ProductSizeTable[], 2, FALSE)</f>
        <v>Small</v>
      </c>
      <c r="L1369" s="2" t="str">
        <f>IF(Table1[[#This Row],[Gender Product Name]] = "Neutral", Table1[[#This Row],[Gender Product Print]])</f>
        <v>Neutral</v>
      </c>
      <c r="M1369" s="2" t="str">
        <f>LEFT(Table1[[#This Row],[SKU]], 2)</f>
        <v>09</v>
      </c>
      <c r="N1369" s="2" t="str">
        <f>LEFT(Table1[[#This Row],[SKU]], 4)</f>
        <v>0901</v>
      </c>
      <c r="O1369" s="2" t="str">
        <f>MID(Table1[[#This Row],[SKU]],IF(MID(Table1[[#This Row],[SKU]], 7,1) ="L", 8, 7),2)</f>
        <v>RE</v>
      </c>
      <c r="P1369" s="2" t="str">
        <f>MID(Table1[[#This Row],[SKU]],5,2)&amp;IF(MID(Table1[[#This Row],[SKU]], 7,1) ="L", "L", "")</f>
        <v>01</v>
      </c>
      <c r="Q1369" s="2" t="str">
        <f>VLOOKUP(Table1[[#This Row],[Code Product Name]], ProductNameTable[], 3, FALSE)</f>
        <v>Neutral</v>
      </c>
      <c r="R1369" s="2" t="str">
        <f>VLOOKUP(Table1[[#This Row],[Code Product Print]], ProductPrintTable[], 3, FALSE)</f>
        <v>Neutral</v>
      </c>
      <c r="S1369" s="2"/>
    </row>
    <row r="1370" spans="1:19" ht="18" customHeight="1" x14ac:dyDescent="0.2">
      <c r="A1370" t="s">
        <v>2418</v>
      </c>
      <c r="B1370" t="b">
        <v>0</v>
      </c>
      <c r="C1370" t="b">
        <v>0</v>
      </c>
      <c r="D1370" t="s">
        <v>1696</v>
      </c>
      <c r="F1370">
        <v>10</v>
      </c>
      <c r="H1370" t="str">
        <f>VLOOKUP(Table1[[#This Row],[Code Product Line]],ProductLineTable[], 2,FALSE)</f>
        <v>Bibs</v>
      </c>
      <c r="I1370" t="str">
        <f>VLOOKUP(Table1[[#This Row],[Code Product Name]], ProductNameTable[], 2, FALSE)</f>
        <v>Bibs</v>
      </c>
      <c r="J1370" t="str">
        <f>VLOOKUP(Table1[[#This Row],[Code Product Print]], ProductPrintTable[], 2, FALSE)</f>
        <v>Red</v>
      </c>
      <c r="K1370" s="2" t="str">
        <f>VLOOKUP(MID(Table1[[#This Row],[SKU]],5,2)&amp;IF(MID(Table1[[#This Row],[SKU]], 7,1) ="L", "L", ""), ProductSizeTable[], 2, FALSE)</f>
        <v>Small</v>
      </c>
      <c r="L1370" s="2" t="str">
        <f>IF(Table1[[#This Row],[Gender Product Name]] = "Neutral", Table1[[#This Row],[Gender Product Print]])</f>
        <v>Neutral</v>
      </c>
      <c r="M1370" s="2" t="str">
        <f>LEFT(Table1[[#This Row],[SKU]], 2)</f>
        <v>09</v>
      </c>
      <c r="N1370" s="2" t="str">
        <f>LEFT(Table1[[#This Row],[SKU]], 4)</f>
        <v>0901</v>
      </c>
      <c r="O1370" s="2" t="str">
        <f>MID(Table1[[#This Row],[SKU]],IF(MID(Table1[[#This Row],[SKU]], 7,1) ="L", 8, 7),2)</f>
        <v>RE</v>
      </c>
      <c r="P1370" s="2" t="str">
        <f>MID(Table1[[#This Row],[SKU]],5,2)&amp;IF(MID(Table1[[#This Row],[SKU]], 7,1) ="L", "L", "")</f>
        <v>01</v>
      </c>
      <c r="Q1370" s="2" t="str">
        <f>VLOOKUP(Table1[[#This Row],[Code Product Name]], ProductNameTable[], 3, FALSE)</f>
        <v>Neutral</v>
      </c>
      <c r="R1370" s="2" t="str">
        <f>VLOOKUP(Table1[[#This Row],[Code Product Print]], ProductPrintTable[], 3, FALSE)</f>
        <v>Neutral</v>
      </c>
      <c r="S1370" s="2"/>
    </row>
    <row r="1371" spans="1:19" ht="18" customHeight="1" x14ac:dyDescent="0.2">
      <c r="A1371" t="s">
        <v>2419</v>
      </c>
      <c r="B1371" t="b">
        <v>0</v>
      </c>
      <c r="C1371" t="b">
        <v>0</v>
      </c>
      <c r="D1371" t="s">
        <v>1698</v>
      </c>
      <c r="F1371">
        <v>10</v>
      </c>
      <c r="H1371" t="str">
        <f>VLOOKUP(Table1[[#This Row],[Code Product Line]],ProductLineTable[], 2,FALSE)</f>
        <v>Bibs</v>
      </c>
      <c r="I1371" t="str">
        <f>VLOOKUP(Table1[[#This Row],[Code Product Name]], ProductNameTable[], 2, FALSE)</f>
        <v>Bibs</v>
      </c>
      <c r="J1371" t="str">
        <f>VLOOKUP(Table1[[#This Row],[Code Product Print]], ProductPrintTable[], 2, FALSE)</f>
        <v>Red</v>
      </c>
      <c r="K1371" s="2" t="str">
        <f>VLOOKUP(MID(Table1[[#This Row],[SKU]],5,2)&amp;IF(MID(Table1[[#This Row],[SKU]], 7,1) ="L", "L", ""), ProductSizeTable[], 2, FALSE)</f>
        <v>Small</v>
      </c>
      <c r="L1371" s="2" t="str">
        <f>IF(Table1[[#This Row],[Gender Product Name]] = "Neutral", Table1[[#This Row],[Gender Product Print]])</f>
        <v>Neutral</v>
      </c>
      <c r="M1371" s="2" t="str">
        <f>LEFT(Table1[[#This Row],[SKU]], 2)</f>
        <v>09</v>
      </c>
      <c r="N1371" s="2" t="str">
        <f>LEFT(Table1[[#This Row],[SKU]], 4)</f>
        <v>0901</v>
      </c>
      <c r="O1371" s="2" t="str">
        <f>MID(Table1[[#This Row],[SKU]],IF(MID(Table1[[#This Row],[SKU]], 7,1) ="L", 8, 7),2)</f>
        <v>RE</v>
      </c>
      <c r="P1371" s="2" t="str">
        <f>MID(Table1[[#This Row],[SKU]],5,2)&amp;IF(MID(Table1[[#This Row],[SKU]], 7,1) ="L", "L", "")</f>
        <v>01</v>
      </c>
      <c r="Q1371" s="2" t="str">
        <f>VLOOKUP(Table1[[#This Row],[Code Product Name]], ProductNameTable[], 3, FALSE)</f>
        <v>Neutral</v>
      </c>
      <c r="R1371" s="2" t="str">
        <f>VLOOKUP(Table1[[#This Row],[Code Product Print]], ProductPrintTable[], 3, FALSE)</f>
        <v>Neutral</v>
      </c>
      <c r="S1371" s="2"/>
    </row>
    <row r="1372" spans="1:19" ht="18" customHeight="1" x14ac:dyDescent="0.2">
      <c r="A1372" t="s">
        <v>2420</v>
      </c>
      <c r="B1372" t="b">
        <v>0</v>
      </c>
      <c r="C1372" t="b">
        <v>0</v>
      </c>
      <c r="D1372" t="s">
        <v>1700</v>
      </c>
      <c r="F1372">
        <v>10</v>
      </c>
      <c r="H1372" t="str">
        <f>VLOOKUP(Table1[[#This Row],[Code Product Line]],ProductLineTable[], 2,FALSE)</f>
        <v>Bibs</v>
      </c>
      <c r="I1372" t="str">
        <f>VLOOKUP(Table1[[#This Row],[Code Product Name]], ProductNameTable[], 2, FALSE)</f>
        <v>Bibs</v>
      </c>
      <c r="J1372" t="str">
        <f>VLOOKUP(Table1[[#This Row],[Code Product Print]], ProductPrintTable[], 2, FALSE)</f>
        <v>Red</v>
      </c>
      <c r="K1372" s="2" t="str">
        <f>VLOOKUP(MID(Table1[[#This Row],[SKU]],5,2)&amp;IF(MID(Table1[[#This Row],[SKU]], 7,1) ="L", "L", ""), ProductSizeTable[], 2, FALSE)</f>
        <v>Small</v>
      </c>
      <c r="L1372" s="2" t="str">
        <f>IF(Table1[[#This Row],[Gender Product Name]] = "Neutral", Table1[[#This Row],[Gender Product Print]])</f>
        <v>Neutral</v>
      </c>
      <c r="M1372" s="2" t="str">
        <f>LEFT(Table1[[#This Row],[SKU]], 2)</f>
        <v>09</v>
      </c>
      <c r="N1372" s="2" t="str">
        <f>LEFT(Table1[[#This Row],[SKU]], 4)</f>
        <v>0901</v>
      </c>
      <c r="O1372" s="2" t="str">
        <f>MID(Table1[[#This Row],[SKU]],IF(MID(Table1[[#This Row],[SKU]], 7,1) ="L", 8, 7),2)</f>
        <v>RE</v>
      </c>
      <c r="P1372" s="2" t="str">
        <f>MID(Table1[[#This Row],[SKU]],5,2)&amp;IF(MID(Table1[[#This Row],[SKU]], 7,1) ="L", "L", "")</f>
        <v>01</v>
      </c>
      <c r="Q1372" s="2" t="str">
        <f>VLOOKUP(Table1[[#This Row],[Code Product Name]], ProductNameTable[], 3, FALSE)</f>
        <v>Neutral</v>
      </c>
      <c r="R1372" s="2" t="str">
        <f>VLOOKUP(Table1[[#This Row],[Code Product Print]], ProductPrintTable[], 3, FALSE)</f>
        <v>Neutral</v>
      </c>
      <c r="S1372" s="2"/>
    </row>
    <row r="1373" spans="1:19" ht="18" customHeight="1" x14ac:dyDescent="0.2">
      <c r="A1373" t="s">
        <v>2421</v>
      </c>
      <c r="B1373" t="b">
        <v>0</v>
      </c>
      <c r="C1373" t="b">
        <v>0</v>
      </c>
      <c r="D1373" t="s">
        <v>1702</v>
      </c>
      <c r="F1373">
        <v>10</v>
      </c>
      <c r="H1373" t="str">
        <f>VLOOKUP(Table1[[#This Row],[Code Product Line]],ProductLineTable[], 2,FALSE)</f>
        <v>Bibs</v>
      </c>
      <c r="I1373" t="str">
        <f>VLOOKUP(Table1[[#This Row],[Code Product Name]], ProductNameTable[], 2, FALSE)</f>
        <v>Bibs</v>
      </c>
      <c r="J1373" t="str">
        <f>VLOOKUP(Table1[[#This Row],[Code Product Print]], ProductPrintTable[], 2, FALSE)</f>
        <v>Red</v>
      </c>
      <c r="K1373" s="2" t="str">
        <f>VLOOKUP(MID(Table1[[#This Row],[SKU]],5,2)&amp;IF(MID(Table1[[#This Row],[SKU]], 7,1) ="L", "L", ""), ProductSizeTable[], 2, FALSE)</f>
        <v>Small</v>
      </c>
      <c r="L1373" s="2" t="str">
        <f>IF(Table1[[#This Row],[Gender Product Name]] = "Neutral", Table1[[#This Row],[Gender Product Print]])</f>
        <v>Neutral</v>
      </c>
      <c r="M1373" s="2" t="str">
        <f>LEFT(Table1[[#This Row],[SKU]], 2)</f>
        <v>09</v>
      </c>
      <c r="N1373" s="2" t="str">
        <f>LEFT(Table1[[#This Row],[SKU]], 4)</f>
        <v>0901</v>
      </c>
      <c r="O1373" s="2" t="str">
        <f>MID(Table1[[#This Row],[SKU]],IF(MID(Table1[[#This Row],[SKU]], 7,1) ="L", 8, 7),2)</f>
        <v>RE</v>
      </c>
      <c r="P1373" s="2" t="str">
        <f>MID(Table1[[#This Row],[SKU]],5,2)&amp;IF(MID(Table1[[#This Row],[SKU]], 7,1) ="L", "L", "")</f>
        <v>01</v>
      </c>
      <c r="Q1373" s="2" t="str">
        <f>VLOOKUP(Table1[[#This Row],[Code Product Name]], ProductNameTable[], 3, FALSE)</f>
        <v>Neutral</v>
      </c>
      <c r="R1373" s="2" t="str">
        <f>VLOOKUP(Table1[[#This Row],[Code Product Print]], ProductPrintTable[], 3, FALSE)</f>
        <v>Neutral</v>
      </c>
      <c r="S1373" s="2"/>
    </row>
    <row r="1374" spans="1:19" ht="18" customHeight="1" x14ac:dyDescent="0.2">
      <c r="A1374" t="s">
        <v>2422</v>
      </c>
      <c r="B1374" t="b">
        <v>0</v>
      </c>
      <c r="C1374" t="b">
        <v>0</v>
      </c>
      <c r="D1374" t="s">
        <v>1704</v>
      </c>
      <c r="F1374">
        <v>10</v>
      </c>
      <c r="H1374" t="str">
        <f>VLOOKUP(Table1[[#This Row],[Code Product Line]],ProductLineTable[], 2,FALSE)</f>
        <v>Bibs</v>
      </c>
      <c r="I1374" t="str">
        <f>VLOOKUP(Table1[[#This Row],[Code Product Name]], ProductNameTable[], 2, FALSE)</f>
        <v>Bibs</v>
      </c>
      <c r="J1374" t="str">
        <f>VLOOKUP(Table1[[#This Row],[Code Product Print]], ProductPrintTable[], 2, FALSE)</f>
        <v>Red</v>
      </c>
      <c r="K1374" s="2" t="str">
        <f>VLOOKUP(MID(Table1[[#This Row],[SKU]],5,2)&amp;IF(MID(Table1[[#This Row],[SKU]], 7,1) ="L", "L", ""), ProductSizeTable[], 2, FALSE)</f>
        <v>Small</v>
      </c>
      <c r="L1374" s="2" t="str">
        <f>IF(Table1[[#This Row],[Gender Product Name]] = "Neutral", Table1[[#This Row],[Gender Product Print]])</f>
        <v>Neutral</v>
      </c>
      <c r="M1374" s="2" t="str">
        <f>LEFT(Table1[[#This Row],[SKU]], 2)</f>
        <v>09</v>
      </c>
      <c r="N1374" s="2" t="str">
        <f>LEFT(Table1[[#This Row],[SKU]], 4)</f>
        <v>0901</v>
      </c>
      <c r="O1374" s="2" t="str">
        <f>MID(Table1[[#This Row],[SKU]],IF(MID(Table1[[#This Row],[SKU]], 7,1) ="L", 8, 7),2)</f>
        <v>RE</v>
      </c>
      <c r="P1374" s="2" t="str">
        <f>MID(Table1[[#This Row],[SKU]],5,2)&amp;IF(MID(Table1[[#This Row],[SKU]], 7,1) ="L", "L", "")</f>
        <v>01</v>
      </c>
      <c r="Q1374" s="2" t="str">
        <f>VLOOKUP(Table1[[#This Row],[Code Product Name]], ProductNameTable[], 3, FALSE)</f>
        <v>Neutral</v>
      </c>
      <c r="R1374" s="2" t="str">
        <f>VLOOKUP(Table1[[#This Row],[Code Product Print]], ProductPrintTable[], 3, FALSE)</f>
        <v>Neutral</v>
      </c>
      <c r="S1374" s="2"/>
    </row>
    <row r="1375" spans="1:19" ht="18" customHeight="1" x14ac:dyDescent="0.2">
      <c r="A1375" t="s">
        <v>2423</v>
      </c>
      <c r="B1375" t="b">
        <v>0</v>
      </c>
      <c r="C1375" t="b">
        <v>0</v>
      </c>
      <c r="D1375" t="s">
        <v>1706</v>
      </c>
      <c r="F1375">
        <v>10</v>
      </c>
      <c r="H1375" t="str">
        <f>VLOOKUP(Table1[[#This Row],[Code Product Line]],ProductLineTable[], 2,FALSE)</f>
        <v>Bibs</v>
      </c>
      <c r="I1375" t="str">
        <f>VLOOKUP(Table1[[#This Row],[Code Product Name]], ProductNameTable[], 2, FALSE)</f>
        <v>Bibs</v>
      </c>
      <c r="J1375" t="str">
        <f>VLOOKUP(Table1[[#This Row],[Code Product Print]], ProductPrintTable[], 2, FALSE)</f>
        <v>Red</v>
      </c>
      <c r="K1375" s="2" t="str">
        <f>VLOOKUP(MID(Table1[[#This Row],[SKU]],5,2)&amp;IF(MID(Table1[[#This Row],[SKU]], 7,1) ="L", "L", ""), ProductSizeTable[], 2, FALSE)</f>
        <v>Small</v>
      </c>
      <c r="L1375" s="2" t="str">
        <f>IF(Table1[[#This Row],[Gender Product Name]] = "Neutral", Table1[[#This Row],[Gender Product Print]])</f>
        <v>Neutral</v>
      </c>
      <c r="M1375" s="2" t="str">
        <f>LEFT(Table1[[#This Row],[SKU]], 2)</f>
        <v>09</v>
      </c>
      <c r="N1375" s="2" t="str">
        <f>LEFT(Table1[[#This Row],[SKU]], 4)</f>
        <v>0901</v>
      </c>
      <c r="O1375" s="2" t="str">
        <f>MID(Table1[[#This Row],[SKU]],IF(MID(Table1[[#This Row],[SKU]], 7,1) ="L", 8, 7),2)</f>
        <v>RE</v>
      </c>
      <c r="P1375" s="2" t="str">
        <f>MID(Table1[[#This Row],[SKU]],5,2)&amp;IF(MID(Table1[[#This Row],[SKU]], 7,1) ="L", "L", "")</f>
        <v>01</v>
      </c>
      <c r="Q1375" s="2" t="str">
        <f>VLOOKUP(Table1[[#This Row],[Code Product Name]], ProductNameTable[], 3, FALSE)</f>
        <v>Neutral</v>
      </c>
      <c r="R1375" s="2" t="str">
        <f>VLOOKUP(Table1[[#This Row],[Code Product Print]], ProductPrintTable[], 3, FALSE)</f>
        <v>Neutral</v>
      </c>
      <c r="S1375" s="2"/>
    </row>
    <row r="1376" spans="1:19" ht="18" customHeight="1" x14ac:dyDescent="0.2">
      <c r="A1376" t="s">
        <v>2424</v>
      </c>
      <c r="B1376" t="b">
        <v>0</v>
      </c>
      <c r="C1376" t="b">
        <v>0</v>
      </c>
      <c r="D1376" t="s">
        <v>1708</v>
      </c>
      <c r="F1376">
        <v>10</v>
      </c>
      <c r="H1376" t="str">
        <f>VLOOKUP(Table1[[#This Row],[Code Product Line]],ProductLineTable[], 2,FALSE)</f>
        <v>Bibs</v>
      </c>
      <c r="I1376" t="str">
        <f>VLOOKUP(Table1[[#This Row],[Code Product Name]], ProductNameTable[], 2, FALSE)</f>
        <v>Bibs</v>
      </c>
      <c r="J1376" t="str">
        <f>VLOOKUP(Table1[[#This Row],[Code Product Print]], ProductPrintTable[], 2, FALSE)</f>
        <v>Red</v>
      </c>
      <c r="K1376" s="2" t="str">
        <f>VLOOKUP(MID(Table1[[#This Row],[SKU]],5,2)&amp;IF(MID(Table1[[#This Row],[SKU]], 7,1) ="L", "L", ""), ProductSizeTable[], 2, FALSE)</f>
        <v>Small</v>
      </c>
      <c r="L1376" s="2" t="str">
        <f>IF(Table1[[#This Row],[Gender Product Name]] = "Neutral", Table1[[#This Row],[Gender Product Print]])</f>
        <v>Neutral</v>
      </c>
      <c r="M1376" s="2" t="str">
        <f>LEFT(Table1[[#This Row],[SKU]], 2)</f>
        <v>09</v>
      </c>
      <c r="N1376" s="2" t="str">
        <f>LEFT(Table1[[#This Row],[SKU]], 4)</f>
        <v>0901</v>
      </c>
      <c r="O1376" s="2" t="str">
        <f>MID(Table1[[#This Row],[SKU]],IF(MID(Table1[[#This Row],[SKU]], 7,1) ="L", 8, 7),2)</f>
        <v>RE</v>
      </c>
      <c r="P1376" s="2" t="str">
        <f>MID(Table1[[#This Row],[SKU]],5,2)&amp;IF(MID(Table1[[#This Row],[SKU]], 7,1) ="L", "L", "")</f>
        <v>01</v>
      </c>
      <c r="Q1376" s="2" t="str">
        <f>VLOOKUP(Table1[[#This Row],[Code Product Name]], ProductNameTable[], 3, FALSE)</f>
        <v>Neutral</v>
      </c>
      <c r="R1376" s="2" t="str">
        <f>VLOOKUP(Table1[[#This Row],[Code Product Print]], ProductPrintTable[], 3, FALSE)</f>
        <v>Neutral</v>
      </c>
      <c r="S1376" s="2"/>
    </row>
    <row r="1377" spans="1:19" ht="18" customHeight="1" x14ac:dyDescent="0.2">
      <c r="A1377" t="s">
        <v>2425</v>
      </c>
      <c r="B1377" t="b">
        <v>0</v>
      </c>
      <c r="C1377" t="b">
        <v>0</v>
      </c>
      <c r="D1377" t="s">
        <v>1710</v>
      </c>
      <c r="F1377">
        <v>10</v>
      </c>
      <c r="H1377" t="str">
        <f>VLOOKUP(Table1[[#This Row],[Code Product Line]],ProductLineTable[], 2,FALSE)</f>
        <v>Bibs</v>
      </c>
      <c r="I1377" t="str">
        <f>VLOOKUP(Table1[[#This Row],[Code Product Name]], ProductNameTable[], 2, FALSE)</f>
        <v>Bibs</v>
      </c>
      <c r="J1377" t="str">
        <f>VLOOKUP(Table1[[#This Row],[Code Product Print]], ProductPrintTable[], 2, FALSE)</f>
        <v>Red</v>
      </c>
      <c r="K1377" s="2" t="str">
        <f>VLOOKUP(MID(Table1[[#This Row],[SKU]],5,2)&amp;IF(MID(Table1[[#This Row],[SKU]], 7,1) ="L", "L", ""), ProductSizeTable[], 2, FALSE)</f>
        <v>Small</v>
      </c>
      <c r="L1377" s="2" t="str">
        <f>IF(Table1[[#This Row],[Gender Product Name]] = "Neutral", Table1[[#This Row],[Gender Product Print]])</f>
        <v>Neutral</v>
      </c>
      <c r="M1377" s="2" t="str">
        <f>LEFT(Table1[[#This Row],[SKU]], 2)</f>
        <v>09</v>
      </c>
      <c r="N1377" s="2" t="str">
        <f>LEFT(Table1[[#This Row],[SKU]], 4)</f>
        <v>0901</v>
      </c>
      <c r="O1377" s="2" t="str">
        <f>MID(Table1[[#This Row],[SKU]],IF(MID(Table1[[#This Row],[SKU]], 7,1) ="L", 8, 7),2)</f>
        <v>RE</v>
      </c>
      <c r="P1377" s="2" t="str">
        <f>MID(Table1[[#This Row],[SKU]],5,2)&amp;IF(MID(Table1[[#This Row],[SKU]], 7,1) ="L", "L", "")</f>
        <v>01</v>
      </c>
      <c r="Q1377" s="2" t="str">
        <f>VLOOKUP(Table1[[#This Row],[Code Product Name]], ProductNameTable[], 3, FALSE)</f>
        <v>Neutral</v>
      </c>
      <c r="R1377" s="2" t="str">
        <f>VLOOKUP(Table1[[#This Row],[Code Product Print]], ProductPrintTable[], 3, FALSE)</f>
        <v>Neutral</v>
      </c>
      <c r="S1377" s="2"/>
    </row>
    <row r="1378" spans="1:19" ht="18" customHeight="1" x14ac:dyDescent="0.2">
      <c r="A1378" t="s">
        <v>2426</v>
      </c>
      <c r="B1378" t="b">
        <v>0</v>
      </c>
      <c r="C1378" t="b">
        <v>0</v>
      </c>
      <c r="D1378" t="s">
        <v>1712</v>
      </c>
      <c r="F1378">
        <v>10</v>
      </c>
      <c r="H1378" t="str">
        <f>VLOOKUP(Table1[[#This Row],[Code Product Line]],ProductLineTable[], 2,FALSE)</f>
        <v>Bibs</v>
      </c>
      <c r="I1378" t="str">
        <f>VLOOKUP(Table1[[#This Row],[Code Product Name]], ProductNameTable[], 2, FALSE)</f>
        <v>Bibs</v>
      </c>
      <c r="J1378" t="str">
        <f>VLOOKUP(Table1[[#This Row],[Code Product Print]], ProductPrintTable[], 2, FALSE)</f>
        <v>Red</v>
      </c>
      <c r="K1378" s="2" t="str">
        <f>VLOOKUP(MID(Table1[[#This Row],[SKU]],5,2)&amp;IF(MID(Table1[[#This Row],[SKU]], 7,1) ="L", "L", ""), ProductSizeTable[], 2, FALSE)</f>
        <v>Small</v>
      </c>
      <c r="L1378" s="2" t="str">
        <f>IF(Table1[[#This Row],[Gender Product Name]] = "Neutral", Table1[[#This Row],[Gender Product Print]])</f>
        <v>Neutral</v>
      </c>
      <c r="M1378" s="2" t="str">
        <f>LEFT(Table1[[#This Row],[SKU]], 2)</f>
        <v>09</v>
      </c>
      <c r="N1378" s="2" t="str">
        <f>LEFT(Table1[[#This Row],[SKU]], 4)</f>
        <v>0901</v>
      </c>
      <c r="O1378" s="2" t="str">
        <f>MID(Table1[[#This Row],[SKU]],IF(MID(Table1[[#This Row],[SKU]], 7,1) ="L", 8, 7),2)</f>
        <v>RE</v>
      </c>
      <c r="P1378" s="2" t="str">
        <f>MID(Table1[[#This Row],[SKU]],5,2)&amp;IF(MID(Table1[[#This Row],[SKU]], 7,1) ="L", "L", "")</f>
        <v>01</v>
      </c>
      <c r="Q1378" s="2" t="str">
        <f>VLOOKUP(Table1[[#This Row],[Code Product Name]], ProductNameTable[], 3, FALSE)</f>
        <v>Neutral</v>
      </c>
      <c r="R1378" s="2" t="str">
        <f>VLOOKUP(Table1[[#This Row],[Code Product Print]], ProductPrintTable[], 3, FALSE)</f>
        <v>Neutral</v>
      </c>
      <c r="S1378" s="2"/>
    </row>
    <row r="1379" spans="1:19" ht="18" customHeight="1" x14ac:dyDescent="0.2">
      <c r="A1379" t="s">
        <v>2427</v>
      </c>
      <c r="B1379" t="b">
        <v>0</v>
      </c>
      <c r="C1379" t="b">
        <v>0</v>
      </c>
      <c r="D1379" t="s">
        <v>1714</v>
      </c>
      <c r="F1379">
        <v>10</v>
      </c>
      <c r="H1379" t="str">
        <f>VLOOKUP(Table1[[#This Row],[Code Product Line]],ProductLineTable[], 2,FALSE)</f>
        <v>Bibs</v>
      </c>
      <c r="I1379" t="str">
        <f>VLOOKUP(Table1[[#This Row],[Code Product Name]], ProductNameTable[], 2, FALSE)</f>
        <v>Bibs</v>
      </c>
      <c r="J1379" t="str">
        <f>VLOOKUP(Table1[[#This Row],[Code Product Print]], ProductPrintTable[], 2, FALSE)</f>
        <v>Red</v>
      </c>
      <c r="K1379" s="2" t="str">
        <f>VLOOKUP(MID(Table1[[#This Row],[SKU]],5,2)&amp;IF(MID(Table1[[#This Row],[SKU]], 7,1) ="L", "L", ""), ProductSizeTable[], 2, FALSE)</f>
        <v>Small</v>
      </c>
      <c r="L1379" s="2" t="str">
        <f>IF(Table1[[#This Row],[Gender Product Name]] = "Neutral", Table1[[#This Row],[Gender Product Print]])</f>
        <v>Neutral</v>
      </c>
      <c r="M1379" s="2" t="str">
        <f>LEFT(Table1[[#This Row],[SKU]], 2)</f>
        <v>09</v>
      </c>
      <c r="N1379" s="2" t="str">
        <f>LEFT(Table1[[#This Row],[SKU]], 4)</f>
        <v>0901</v>
      </c>
      <c r="O1379" s="2" t="str">
        <f>MID(Table1[[#This Row],[SKU]],IF(MID(Table1[[#This Row],[SKU]], 7,1) ="L", 8, 7),2)</f>
        <v>RE</v>
      </c>
      <c r="P1379" s="2" t="str">
        <f>MID(Table1[[#This Row],[SKU]],5,2)&amp;IF(MID(Table1[[#This Row],[SKU]], 7,1) ="L", "L", "")</f>
        <v>01</v>
      </c>
      <c r="Q1379" s="2" t="str">
        <f>VLOOKUP(Table1[[#This Row],[Code Product Name]], ProductNameTable[], 3, FALSE)</f>
        <v>Neutral</v>
      </c>
      <c r="R1379" s="2" t="str">
        <f>VLOOKUP(Table1[[#This Row],[Code Product Print]], ProductPrintTable[], 3, FALSE)</f>
        <v>Neutral</v>
      </c>
      <c r="S1379" s="2"/>
    </row>
    <row r="1380" spans="1:19" ht="18" customHeight="1" x14ac:dyDescent="0.2">
      <c r="A1380" t="s">
        <v>2428</v>
      </c>
      <c r="B1380" t="b">
        <v>0</v>
      </c>
      <c r="C1380" t="b">
        <v>0</v>
      </c>
      <c r="D1380" t="s">
        <v>1716</v>
      </c>
      <c r="F1380">
        <v>10</v>
      </c>
      <c r="H1380" t="str">
        <f>VLOOKUP(Table1[[#This Row],[Code Product Line]],ProductLineTable[], 2,FALSE)</f>
        <v>Bibs</v>
      </c>
      <c r="I1380" t="str">
        <f>VLOOKUP(Table1[[#This Row],[Code Product Name]], ProductNameTable[], 2, FALSE)</f>
        <v>Bibs</v>
      </c>
      <c r="J1380" t="str">
        <f>VLOOKUP(Table1[[#This Row],[Code Product Print]], ProductPrintTable[], 2, FALSE)</f>
        <v>Red</v>
      </c>
      <c r="K1380" s="2" t="str">
        <f>VLOOKUP(MID(Table1[[#This Row],[SKU]],5,2)&amp;IF(MID(Table1[[#This Row],[SKU]], 7,1) ="L", "L", ""), ProductSizeTable[], 2, FALSE)</f>
        <v>Small</v>
      </c>
      <c r="L1380" s="2" t="str">
        <f>IF(Table1[[#This Row],[Gender Product Name]] = "Neutral", Table1[[#This Row],[Gender Product Print]])</f>
        <v>Neutral</v>
      </c>
      <c r="M1380" s="2" t="str">
        <f>LEFT(Table1[[#This Row],[SKU]], 2)</f>
        <v>09</v>
      </c>
      <c r="N1380" s="2" t="str">
        <f>LEFT(Table1[[#This Row],[SKU]], 4)</f>
        <v>0901</v>
      </c>
      <c r="O1380" s="2" t="str">
        <f>MID(Table1[[#This Row],[SKU]],IF(MID(Table1[[#This Row],[SKU]], 7,1) ="L", 8, 7),2)</f>
        <v>RE</v>
      </c>
      <c r="P1380" s="2" t="str">
        <f>MID(Table1[[#This Row],[SKU]],5,2)&amp;IF(MID(Table1[[#This Row],[SKU]], 7,1) ="L", "L", "")</f>
        <v>01</v>
      </c>
      <c r="Q1380" s="2" t="str">
        <f>VLOOKUP(Table1[[#This Row],[Code Product Name]], ProductNameTable[], 3, FALSE)</f>
        <v>Neutral</v>
      </c>
      <c r="R1380" s="2" t="str">
        <f>VLOOKUP(Table1[[#This Row],[Code Product Print]], ProductPrintTable[], 3, FALSE)</f>
        <v>Neutral</v>
      </c>
      <c r="S1380" s="2"/>
    </row>
    <row r="1381" spans="1:19" ht="18" customHeight="1" x14ac:dyDescent="0.2">
      <c r="A1381" t="s">
        <v>2429</v>
      </c>
      <c r="B1381" t="b">
        <v>0</v>
      </c>
      <c r="C1381" t="b">
        <v>0</v>
      </c>
      <c r="D1381" t="s">
        <v>1718</v>
      </c>
      <c r="F1381">
        <v>10</v>
      </c>
      <c r="H1381" t="str">
        <f>VLOOKUP(Table1[[#This Row],[Code Product Line]],ProductLineTable[], 2,FALSE)</f>
        <v>Bibs</v>
      </c>
      <c r="I1381" t="str">
        <f>VLOOKUP(Table1[[#This Row],[Code Product Name]], ProductNameTable[], 2, FALSE)</f>
        <v>Bibs</v>
      </c>
      <c r="J1381" t="str">
        <f>VLOOKUP(Table1[[#This Row],[Code Product Print]], ProductPrintTable[], 2, FALSE)</f>
        <v>Red</v>
      </c>
      <c r="K1381" s="2" t="str">
        <f>VLOOKUP(MID(Table1[[#This Row],[SKU]],5,2)&amp;IF(MID(Table1[[#This Row],[SKU]], 7,1) ="L", "L", ""), ProductSizeTable[], 2, FALSE)</f>
        <v>Small</v>
      </c>
      <c r="L1381" s="2" t="str">
        <f>IF(Table1[[#This Row],[Gender Product Name]] = "Neutral", Table1[[#This Row],[Gender Product Print]])</f>
        <v>Neutral</v>
      </c>
      <c r="M1381" s="2" t="str">
        <f>LEFT(Table1[[#This Row],[SKU]], 2)</f>
        <v>09</v>
      </c>
      <c r="N1381" s="2" t="str">
        <f>LEFT(Table1[[#This Row],[SKU]], 4)</f>
        <v>0901</v>
      </c>
      <c r="O1381" s="2" t="str">
        <f>MID(Table1[[#This Row],[SKU]],IF(MID(Table1[[#This Row],[SKU]], 7,1) ="L", 8, 7),2)</f>
        <v>RE</v>
      </c>
      <c r="P1381" s="2" t="str">
        <f>MID(Table1[[#This Row],[SKU]],5,2)&amp;IF(MID(Table1[[#This Row],[SKU]], 7,1) ="L", "L", "")</f>
        <v>01</v>
      </c>
      <c r="Q1381" s="2" t="str">
        <f>VLOOKUP(Table1[[#This Row],[Code Product Name]], ProductNameTable[], 3, FALSE)</f>
        <v>Neutral</v>
      </c>
      <c r="R1381" s="2" t="str">
        <f>VLOOKUP(Table1[[#This Row],[Code Product Print]], ProductPrintTable[], 3, FALSE)</f>
        <v>Neutral</v>
      </c>
      <c r="S1381" s="2"/>
    </row>
    <row r="1382" spans="1:19" ht="18" customHeight="1" x14ac:dyDescent="0.2">
      <c r="A1382" t="s">
        <v>2430</v>
      </c>
      <c r="B1382" t="b">
        <v>0</v>
      </c>
      <c r="C1382" t="b">
        <v>0</v>
      </c>
      <c r="D1382" t="s">
        <v>1720</v>
      </c>
      <c r="F1382">
        <v>10</v>
      </c>
      <c r="H1382" t="str">
        <f>VLOOKUP(Table1[[#This Row],[Code Product Line]],ProductLineTable[], 2,FALSE)</f>
        <v>Bibs</v>
      </c>
      <c r="I1382" t="str">
        <f>VLOOKUP(Table1[[#This Row],[Code Product Name]], ProductNameTable[], 2, FALSE)</f>
        <v>Bibs</v>
      </c>
      <c r="J1382" t="str">
        <f>VLOOKUP(Table1[[#This Row],[Code Product Print]], ProductPrintTable[], 2, FALSE)</f>
        <v>Red</v>
      </c>
      <c r="K1382" s="2" t="str">
        <f>VLOOKUP(MID(Table1[[#This Row],[SKU]],5,2)&amp;IF(MID(Table1[[#This Row],[SKU]], 7,1) ="L", "L", ""), ProductSizeTable[], 2, FALSE)</f>
        <v>Small</v>
      </c>
      <c r="L1382" s="2" t="str">
        <f>IF(Table1[[#This Row],[Gender Product Name]] = "Neutral", Table1[[#This Row],[Gender Product Print]])</f>
        <v>Neutral</v>
      </c>
      <c r="M1382" s="2" t="str">
        <f>LEFT(Table1[[#This Row],[SKU]], 2)</f>
        <v>09</v>
      </c>
      <c r="N1382" s="2" t="str">
        <f>LEFT(Table1[[#This Row],[SKU]], 4)</f>
        <v>0901</v>
      </c>
      <c r="O1382" s="2" t="str">
        <f>MID(Table1[[#This Row],[SKU]],IF(MID(Table1[[#This Row],[SKU]], 7,1) ="L", 8, 7),2)</f>
        <v>RE</v>
      </c>
      <c r="P1382" s="2" t="str">
        <f>MID(Table1[[#This Row],[SKU]],5,2)&amp;IF(MID(Table1[[#This Row],[SKU]], 7,1) ="L", "L", "")</f>
        <v>01</v>
      </c>
      <c r="Q1382" s="2" t="str">
        <f>VLOOKUP(Table1[[#This Row],[Code Product Name]], ProductNameTable[], 3, FALSE)</f>
        <v>Neutral</v>
      </c>
      <c r="R1382" s="2" t="str">
        <f>VLOOKUP(Table1[[#This Row],[Code Product Print]], ProductPrintTable[], 3, FALSE)</f>
        <v>Neutral</v>
      </c>
      <c r="S1382" s="2"/>
    </row>
    <row r="1383" spans="1:19" ht="18" customHeight="1" x14ac:dyDescent="0.2">
      <c r="A1383" t="s">
        <v>2431</v>
      </c>
      <c r="B1383" t="b">
        <v>0</v>
      </c>
      <c r="C1383" t="b">
        <v>0</v>
      </c>
      <c r="D1383" t="s">
        <v>1722</v>
      </c>
      <c r="F1383">
        <v>10</v>
      </c>
      <c r="H1383" t="str">
        <f>VLOOKUP(Table1[[#This Row],[Code Product Line]],ProductLineTable[], 2,FALSE)</f>
        <v>Bibs</v>
      </c>
      <c r="I1383" t="str">
        <f>VLOOKUP(Table1[[#This Row],[Code Product Name]], ProductNameTable[], 2, FALSE)</f>
        <v>Bibs</v>
      </c>
      <c r="J1383" t="str">
        <f>VLOOKUP(Table1[[#This Row],[Code Product Print]], ProductPrintTable[], 2, FALSE)</f>
        <v>Red</v>
      </c>
      <c r="K1383" s="2" t="str">
        <f>VLOOKUP(MID(Table1[[#This Row],[SKU]],5,2)&amp;IF(MID(Table1[[#This Row],[SKU]], 7,1) ="L", "L", ""), ProductSizeTable[], 2, FALSE)</f>
        <v>Small</v>
      </c>
      <c r="L1383" s="2" t="str">
        <f>IF(Table1[[#This Row],[Gender Product Name]] = "Neutral", Table1[[#This Row],[Gender Product Print]])</f>
        <v>Neutral</v>
      </c>
      <c r="M1383" s="2" t="str">
        <f>LEFT(Table1[[#This Row],[SKU]], 2)</f>
        <v>09</v>
      </c>
      <c r="N1383" s="2" t="str">
        <f>LEFT(Table1[[#This Row],[SKU]], 4)</f>
        <v>0901</v>
      </c>
      <c r="O1383" s="2" t="str">
        <f>MID(Table1[[#This Row],[SKU]],IF(MID(Table1[[#This Row],[SKU]], 7,1) ="L", 8, 7),2)</f>
        <v>RE</v>
      </c>
      <c r="P1383" s="2" t="str">
        <f>MID(Table1[[#This Row],[SKU]],5,2)&amp;IF(MID(Table1[[#This Row],[SKU]], 7,1) ="L", "L", "")</f>
        <v>01</v>
      </c>
      <c r="Q1383" s="2" t="str">
        <f>VLOOKUP(Table1[[#This Row],[Code Product Name]], ProductNameTable[], 3, FALSE)</f>
        <v>Neutral</v>
      </c>
      <c r="R1383" s="2" t="str">
        <f>VLOOKUP(Table1[[#This Row],[Code Product Print]], ProductPrintTable[], 3, FALSE)</f>
        <v>Neutral</v>
      </c>
      <c r="S1383" s="2"/>
    </row>
    <row r="1384" spans="1:19" ht="18" customHeight="1" x14ac:dyDescent="0.2">
      <c r="A1384" t="s">
        <v>2432</v>
      </c>
      <c r="B1384" t="b">
        <v>0</v>
      </c>
      <c r="C1384" t="b">
        <v>0</v>
      </c>
      <c r="D1384" t="s">
        <v>1724</v>
      </c>
      <c r="F1384">
        <v>10</v>
      </c>
      <c r="H1384" t="str">
        <f>VLOOKUP(Table1[[#This Row],[Code Product Line]],ProductLineTable[], 2,FALSE)</f>
        <v>Bibs</v>
      </c>
      <c r="I1384" t="str">
        <f>VLOOKUP(Table1[[#This Row],[Code Product Name]], ProductNameTable[], 2, FALSE)</f>
        <v>Bibs</v>
      </c>
      <c r="J1384" t="str">
        <f>VLOOKUP(Table1[[#This Row],[Code Product Print]], ProductPrintTable[], 2, FALSE)</f>
        <v>Red</v>
      </c>
      <c r="K1384" s="2" t="str">
        <f>VLOOKUP(MID(Table1[[#This Row],[SKU]],5,2)&amp;IF(MID(Table1[[#This Row],[SKU]], 7,1) ="L", "L", ""), ProductSizeTable[], 2, FALSE)</f>
        <v>Small</v>
      </c>
      <c r="L1384" s="2" t="str">
        <f>IF(Table1[[#This Row],[Gender Product Name]] = "Neutral", Table1[[#This Row],[Gender Product Print]])</f>
        <v>Neutral</v>
      </c>
      <c r="M1384" s="2" t="str">
        <f>LEFT(Table1[[#This Row],[SKU]], 2)</f>
        <v>09</v>
      </c>
      <c r="N1384" s="2" t="str">
        <f>LEFT(Table1[[#This Row],[SKU]], 4)</f>
        <v>0901</v>
      </c>
      <c r="O1384" s="2" t="str">
        <f>MID(Table1[[#This Row],[SKU]],IF(MID(Table1[[#This Row],[SKU]], 7,1) ="L", 8, 7),2)</f>
        <v>RE</v>
      </c>
      <c r="P1384" s="2" t="str">
        <f>MID(Table1[[#This Row],[SKU]],5,2)&amp;IF(MID(Table1[[#This Row],[SKU]], 7,1) ="L", "L", "")</f>
        <v>01</v>
      </c>
      <c r="Q1384" s="2" t="str">
        <f>VLOOKUP(Table1[[#This Row],[Code Product Name]], ProductNameTable[], 3, FALSE)</f>
        <v>Neutral</v>
      </c>
      <c r="R1384" s="2" t="str">
        <f>VLOOKUP(Table1[[#This Row],[Code Product Print]], ProductPrintTable[], 3, FALSE)</f>
        <v>Neutral</v>
      </c>
      <c r="S1384" s="2"/>
    </row>
    <row r="1385" spans="1:19" ht="18" customHeight="1" x14ac:dyDescent="0.2">
      <c r="A1385" t="s">
        <v>2433</v>
      </c>
      <c r="B1385" t="b">
        <v>0</v>
      </c>
      <c r="C1385" t="b">
        <v>0</v>
      </c>
      <c r="D1385" t="s">
        <v>1726</v>
      </c>
      <c r="F1385">
        <v>10</v>
      </c>
      <c r="H1385" t="str">
        <f>VLOOKUP(Table1[[#This Row],[Code Product Line]],ProductLineTable[], 2,FALSE)</f>
        <v>Bibs</v>
      </c>
      <c r="I1385" t="str">
        <f>VLOOKUP(Table1[[#This Row],[Code Product Name]], ProductNameTable[], 2, FALSE)</f>
        <v>Bibs</v>
      </c>
      <c r="J1385" t="str">
        <f>VLOOKUP(Table1[[#This Row],[Code Product Print]], ProductPrintTable[], 2, FALSE)</f>
        <v>Red</v>
      </c>
      <c r="K1385" s="2" t="str">
        <f>VLOOKUP(MID(Table1[[#This Row],[SKU]],5,2)&amp;IF(MID(Table1[[#This Row],[SKU]], 7,1) ="L", "L", ""), ProductSizeTable[], 2, FALSE)</f>
        <v>Small</v>
      </c>
      <c r="L1385" s="2" t="str">
        <f>IF(Table1[[#This Row],[Gender Product Name]] = "Neutral", Table1[[#This Row],[Gender Product Print]])</f>
        <v>Neutral</v>
      </c>
      <c r="M1385" s="2" t="str">
        <f>LEFT(Table1[[#This Row],[SKU]], 2)</f>
        <v>09</v>
      </c>
      <c r="N1385" s="2" t="str">
        <f>LEFT(Table1[[#This Row],[SKU]], 4)</f>
        <v>0901</v>
      </c>
      <c r="O1385" s="2" t="str">
        <f>MID(Table1[[#This Row],[SKU]],IF(MID(Table1[[#This Row],[SKU]], 7,1) ="L", 8, 7),2)</f>
        <v>RE</v>
      </c>
      <c r="P1385" s="2" t="str">
        <f>MID(Table1[[#This Row],[SKU]],5,2)&amp;IF(MID(Table1[[#This Row],[SKU]], 7,1) ="L", "L", "")</f>
        <v>01</v>
      </c>
      <c r="Q1385" s="2" t="str">
        <f>VLOOKUP(Table1[[#This Row],[Code Product Name]], ProductNameTable[], 3, FALSE)</f>
        <v>Neutral</v>
      </c>
      <c r="R1385" s="2" t="str">
        <f>VLOOKUP(Table1[[#This Row],[Code Product Print]], ProductPrintTable[], 3, FALSE)</f>
        <v>Neutral</v>
      </c>
      <c r="S1385" s="2"/>
    </row>
    <row r="1386" spans="1:19" ht="18" customHeight="1" x14ac:dyDescent="0.2">
      <c r="A1386" t="s">
        <v>2434</v>
      </c>
      <c r="B1386" t="b">
        <v>0</v>
      </c>
      <c r="C1386" t="b">
        <v>0</v>
      </c>
      <c r="D1386" t="s">
        <v>1728</v>
      </c>
      <c r="F1386">
        <v>10</v>
      </c>
      <c r="H1386" t="str">
        <f>VLOOKUP(Table1[[#This Row],[Code Product Line]],ProductLineTable[], 2,FALSE)</f>
        <v>Bibs</v>
      </c>
      <c r="I1386" t="str">
        <f>VLOOKUP(Table1[[#This Row],[Code Product Name]], ProductNameTable[], 2, FALSE)</f>
        <v>Bibs</v>
      </c>
      <c r="J1386" t="str">
        <f>VLOOKUP(Table1[[#This Row],[Code Product Print]], ProductPrintTable[], 2, FALSE)</f>
        <v>Red</v>
      </c>
      <c r="K1386" s="2" t="str">
        <f>VLOOKUP(MID(Table1[[#This Row],[SKU]],5,2)&amp;IF(MID(Table1[[#This Row],[SKU]], 7,1) ="L", "L", ""), ProductSizeTable[], 2, FALSE)</f>
        <v>Small</v>
      </c>
      <c r="L1386" s="2" t="str">
        <f>IF(Table1[[#This Row],[Gender Product Name]] = "Neutral", Table1[[#This Row],[Gender Product Print]])</f>
        <v>Neutral</v>
      </c>
      <c r="M1386" s="2" t="str">
        <f>LEFT(Table1[[#This Row],[SKU]], 2)</f>
        <v>09</v>
      </c>
      <c r="N1386" s="2" t="str">
        <f>LEFT(Table1[[#This Row],[SKU]], 4)</f>
        <v>0901</v>
      </c>
      <c r="O1386" s="2" t="str">
        <f>MID(Table1[[#This Row],[SKU]],IF(MID(Table1[[#This Row],[SKU]], 7,1) ="L", 8, 7),2)</f>
        <v>RE</v>
      </c>
      <c r="P1386" s="2" t="str">
        <f>MID(Table1[[#This Row],[SKU]],5,2)&amp;IF(MID(Table1[[#This Row],[SKU]], 7,1) ="L", "L", "")</f>
        <v>01</v>
      </c>
      <c r="Q1386" s="2" t="str">
        <f>VLOOKUP(Table1[[#This Row],[Code Product Name]], ProductNameTable[], 3, FALSE)</f>
        <v>Neutral</v>
      </c>
      <c r="R1386" s="2" t="str">
        <f>VLOOKUP(Table1[[#This Row],[Code Product Print]], ProductPrintTable[], 3, FALSE)</f>
        <v>Neutral</v>
      </c>
      <c r="S1386" s="2"/>
    </row>
    <row r="1387" spans="1:19" ht="18" customHeight="1" x14ac:dyDescent="0.2">
      <c r="A1387" t="s">
        <v>2435</v>
      </c>
      <c r="B1387" t="b">
        <v>0</v>
      </c>
      <c r="C1387" t="b">
        <v>0</v>
      </c>
      <c r="D1387" t="s">
        <v>1730</v>
      </c>
      <c r="F1387">
        <v>10</v>
      </c>
      <c r="H1387" t="str">
        <f>VLOOKUP(Table1[[#This Row],[Code Product Line]],ProductLineTable[], 2,FALSE)</f>
        <v>Bibs</v>
      </c>
      <c r="I1387" t="str">
        <f>VLOOKUP(Table1[[#This Row],[Code Product Name]], ProductNameTable[], 2, FALSE)</f>
        <v>Bibs</v>
      </c>
      <c r="J1387" t="str">
        <f>VLOOKUP(Table1[[#This Row],[Code Product Print]], ProductPrintTable[], 2, FALSE)</f>
        <v>Red</v>
      </c>
      <c r="K1387" s="2" t="str">
        <f>VLOOKUP(MID(Table1[[#This Row],[SKU]],5,2)&amp;IF(MID(Table1[[#This Row],[SKU]], 7,1) ="L", "L", ""), ProductSizeTable[], 2, FALSE)</f>
        <v>Small</v>
      </c>
      <c r="L1387" s="2" t="str">
        <f>IF(Table1[[#This Row],[Gender Product Name]] = "Neutral", Table1[[#This Row],[Gender Product Print]])</f>
        <v>Neutral</v>
      </c>
      <c r="M1387" s="2" t="str">
        <f>LEFT(Table1[[#This Row],[SKU]], 2)</f>
        <v>09</v>
      </c>
      <c r="N1387" s="2" t="str">
        <f>LEFT(Table1[[#This Row],[SKU]], 4)</f>
        <v>0901</v>
      </c>
      <c r="O1387" s="2" t="str">
        <f>MID(Table1[[#This Row],[SKU]],IF(MID(Table1[[#This Row],[SKU]], 7,1) ="L", 8, 7),2)</f>
        <v>RE</v>
      </c>
      <c r="P1387" s="2" t="str">
        <f>MID(Table1[[#This Row],[SKU]],5,2)&amp;IF(MID(Table1[[#This Row],[SKU]], 7,1) ="L", "L", "")</f>
        <v>01</v>
      </c>
      <c r="Q1387" s="2" t="str">
        <f>VLOOKUP(Table1[[#This Row],[Code Product Name]], ProductNameTable[], 3, FALSE)</f>
        <v>Neutral</v>
      </c>
      <c r="R1387" s="2" t="str">
        <f>VLOOKUP(Table1[[#This Row],[Code Product Print]], ProductPrintTable[], 3, FALSE)</f>
        <v>Neutral</v>
      </c>
      <c r="S1387" s="2"/>
    </row>
    <row r="1388" spans="1:19" ht="18" customHeight="1" x14ac:dyDescent="0.2">
      <c r="A1388" t="s">
        <v>2436</v>
      </c>
      <c r="B1388" t="b">
        <v>0</v>
      </c>
      <c r="C1388" t="b">
        <v>0</v>
      </c>
      <c r="D1388" t="s">
        <v>1732</v>
      </c>
      <c r="F1388">
        <v>10</v>
      </c>
      <c r="H1388" t="str">
        <f>VLOOKUP(Table1[[#This Row],[Code Product Line]],ProductLineTable[], 2,FALSE)</f>
        <v>Bibs</v>
      </c>
      <c r="I1388" t="str">
        <f>VLOOKUP(Table1[[#This Row],[Code Product Name]], ProductNameTable[], 2, FALSE)</f>
        <v>Bibs</v>
      </c>
      <c r="J1388" t="str">
        <f>VLOOKUP(Table1[[#This Row],[Code Product Print]], ProductPrintTable[], 2, FALSE)</f>
        <v>Red</v>
      </c>
      <c r="K1388" s="2" t="str">
        <f>VLOOKUP(MID(Table1[[#This Row],[SKU]],5,2)&amp;IF(MID(Table1[[#This Row],[SKU]], 7,1) ="L", "L", ""), ProductSizeTable[], 2, FALSE)</f>
        <v>Small</v>
      </c>
      <c r="L1388" s="2" t="str">
        <f>IF(Table1[[#This Row],[Gender Product Name]] = "Neutral", Table1[[#This Row],[Gender Product Print]])</f>
        <v>Neutral</v>
      </c>
      <c r="M1388" s="2" t="str">
        <f>LEFT(Table1[[#This Row],[SKU]], 2)</f>
        <v>09</v>
      </c>
      <c r="N1388" s="2" t="str">
        <f>LEFT(Table1[[#This Row],[SKU]], 4)</f>
        <v>0901</v>
      </c>
      <c r="O1388" s="2" t="str">
        <f>MID(Table1[[#This Row],[SKU]],IF(MID(Table1[[#This Row],[SKU]], 7,1) ="L", 8, 7),2)</f>
        <v>RE</v>
      </c>
      <c r="P1388" s="2" t="str">
        <f>MID(Table1[[#This Row],[SKU]],5,2)&amp;IF(MID(Table1[[#This Row],[SKU]], 7,1) ="L", "L", "")</f>
        <v>01</v>
      </c>
      <c r="Q1388" s="2" t="str">
        <f>VLOOKUP(Table1[[#This Row],[Code Product Name]], ProductNameTable[], 3, FALSE)</f>
        <v>Neutral</v>
      </c>
      <c r="R1388" s="2" t="str">
        <f>VLOOKUP(Table1[[#This Row],[Code Product Print]], ProductPrintTable[], 3, FALSE)</f>
        <v>Neutral</v>
      </c>
      <c r="S1388" s="2"/>
    </row>
    <row r="1389" spans="1:19" ht="18" customHeight="1" x14ac:dyDescent="0.2">
      <c r="A1389" t="s">
        <v>2437</v>
      </c>
      <c r="B1389" t="b">
        <v>0</v>
      </c>
      <c r="C1389" t="b">
        <v>0</v>
      </c>
      <c r="D1389" t="s">
        <v>1734</v>
      </c>
      <c r="F1389">
        <v>10</v>
      </c>
      <c r="H1389" t="str">
        <f>VLOOKUP(Table1[[#This Row],[Code Product Line]],ProductLineTable[], 2,FALSE)</f>
        <v>Bibs</v>
      </c>
      <c r="I1389" t="str">
        <f>VLOOKUP(Table1[[#This Row],[Code Product Name]], ProductNameTable[], 2, FALSE)</f>
        <v>Bibs</v>
      </c>
      <c r="J1389" t="str">
        <f>VLOOKUP(Table1[[#This Row],[Code Product Print]], ProductPrintTable[], 2, FALSE)</f>
        <v>Red</v>
      </c>
      <c r="K1389" s="2" t="str">
        <f>VLOOKUP(MID(Table1[[#This Row],[SKU]],5,2)&amp;IF(MID(Table1[[#This Row],[SKU]], 7,1) ="L", "L", ""), ProductSizeTable[], 2, FALSE)</f>
        <v>Small</v>
      </c>
      <c r="L1389" s="2" t="str">
        <f>IF(Table1[[#This Row],[Gender Product Name]] = "Neutral", Table1[[#This Row],[Gender Product Print]])</f>
        <v>Neutral</v>
      </c>
      <c r="M1389" s="2" t="str">
        <f>LEFT(Table1[[#This Row],[SKU]], 2)</f>
        <v>09</v>
      </c>
      <c r="N1389" s="2" t="str">
        <f>LEFT(Table1[[#This Row],[SKU]], 4)</f>
        <v>0901</v>
      </c>
      <c r="O1389" s="2" t="str">
        <f>MID(Table1[[#This Row],[SKU]],IF(MID(Table1[[#This Row],[SKU]], 7,1) ="L", 8, 7),2)</f>
        <v>RE</v>
      </c>
      <c r="P1389" s="2" t="str">
        <f>MID(Table1[[#This Row],[SKU]],5,2)&amp;IF(MID(Table1[[#This Row],[SKU]], 7,1) ="L", "L", "")</f>
        <v>01</v>
      </c>
      <c r="Q1389" s="2" t="str">
        <f>VLOOKUP(Table1[[#This Row],[Code Product Name]], ProductNameTable[], 3, FALSE)</f>
        <v>Neutral</v>
      </c>
      <c r="R1389" s="2" t="str">
        <f>VLOOKUP(Table1[[#This Row],[Code Product Print]], ProductPrintTable[], 3, FALSE)</f>
        <v>Neutral</v>
      </c>
      <c r="S1389" s="2"/>
    </row>
    <row r="1390" spans="1:19" ht="18" customHeight="1" x14ac:dyDescent="0.2">
      <c r="A1390" t="s">
        <v>2438</v>
      </c>
      <c r="B1390" t="b">
        <v>0</v>
      </c>
      <c r="C1390" t="b">
        <v>0</v>
      </c>
      <c r="D1390" t="s">
        <v>1736</v>
      </c>
      <c r="F1390">
        <v>10</v>
      </c>
      <c r="H1390" t="str">
        <f>VLOOKUP(Table1[[#This Row],[Code Product Line]],ProductLineTable[], 2,FALSE)</f>
        <v>Bibs</v>
      </c>
      <c r="I1390" t="str">
        <f>VLOOKUP(Table1[[#This Row],[Code Product Name]], ProductNameTable[], 2, FALSE)</f>
        <v>Bibs</v>
      </c>
      <c r="J1390" t="str">
        <f>VLOOKUP(Table1[[#This Row],[Code Product Print]], ProductPrintTable[], 2, FALSE)</f>
        <v>Red</v>
      </c>
      <c r="K1390" s="2" t="str">
        <f>VLOOKUP(MID(Table1[[#This Row],[SKU]],5,2)&amp;IF(MID(Table1[[#This Row],[SKU]], 7,1) ="L", "L", ""), ProductSizeTable[], 2, FALSE)</f>
        <v>Small</v>
      </c>
      <c r="L1390" s="2" t="str">
        <f>IF(Table1[[#This Row],[Gender Product Name]] = "Neutral", Table1[[#This Row],[Gender Product Print]])</f>
        <v>Neutral</v>
      </c>
      <c r="M1390" s="2" t="str">
        <f>LEFT(Table1[[#This Row],[SKU]], 2)</f>
        <v>09</v>
      </c>
      <c r="N1390" s="2" t="str">
        <f>LEFT(Table1[[#This Row],[SKU]], 4)</f>
        <v>0901</v>
      </c>
      <c r="O1390" s="2" t="str">
        <f>MID(Table1[[#This Row],[SKU]],IF(MID(Table1[[#This Row],[SKU]], 7,1) ="L", 8, 7),2)</f>
        <v>RE</v>
      </c>
      <c r="P1390" s="2" t="str">
        <f>MID(Table1[[#This Row],[SKU]],5,2)&amp;IF(MID(Table1[[#This Row],[SKU]], 7,1) ="L", "L", "")</f>
        <v>01</v>
      </c>
      <c r="Q1390" s="2" t="str">
        <f>VLOOKUP(Table1[[#This Row],[Code Product Name]], ProductNameTable[], 3, FALSE)</f>
        <v>Neutral</v>
      </c>
      <c r="R1390" s="2" t="str">
        <f>VLOOKUP(Table1[[#This Row],[Code Product Print]], ProductPrintTable[], 3, FALSE)</f>
        <v>Neutral</v>
      </c>
      <c r="S1390" s="2"/>
    </row>
    <row r="1391" spans="1:19" ht="18" customHeight="1" x14ac:dyDescent="0.2">
      <c r="A1391" t="s">
        <v>2439</v>
      </c>
      <c r="B1391" t="b">
        <v>0</v>
      </c>
      <c r="C1391" t="b">
        <v>0</v>
      </c>
      <c r="D1391" t="s">
        <v>1738</v>
      </c>
      <c r="F1391">
        <v>10</v>
      </c>
      <c r="H1391" t="str">
        <f>VLOOKUP(Table1[[#This Row],[Code Product Line]],ProductLineTable[], 2,FALSE)</f>
        <v>Bibs</v>
      </c>
      <c r="I1391" t="str">
        <f>VLOOKUP(Table1[[#This Row],[Code Product Name]], ProductNameTable[], 2, FALSE)</f>
        <v>Bibs</v>
      </c>
      <c r="J1391" t="str">
        <f>VLOOKUP(Table1[[#This Row],[Code Product Print]], ProductPrintTable[], 2, FALSE)</f>
        <v>Red</v>
      </c>
      <c r="K1391" s="2" t="str">
        <f>VLOOKUP(MID(Table1[[#This Row],[SKU]],5,2)&amp;IF(MID(Table1[[#This Row],[SKU]], 7,1) ="L", "L", ""), ProductSizeTable[], 2, FALSE)</f>
        <v>Small</v>
      </c>
      <c r="L1391" s="2" t="str">
        <f>IF(Table1[[#This Row],[Gender Product Name]] = "Neutral", Table1[[#This Row],[Gender Product Print]])</f>
        <v>Neutral</v>
      </c>
      <c r="M1391" s="2" t="str">
        <f>LEFT(Table1[[#This Row],[SKU]], 2)</f>
        <v>09</v>
      </c>
      <c r="N1391" s="2" t="str">
        <f>LEFT(Table1[[#This Row],[SKU]], 4)</f>
        <v>0901</v>
      </c>
      <c r="O1391" s="2" t="str">
        <f>MID(Table1[[#This Row],[SKU]],IF(MID(Table1[[#This Row],[SKU]], 7,1) ="L", 8, 7),2)</f>
        <v>RE</v>
      </c>
      <c r="P1391" s="2" t="str">
        <f>MID(Table1[[#This Row],[SKU]],5,2)&amp;IF(MID(Table1[[#This Row],[SKU]], 7,1) ="L", "L", "")</f>
        <v>01</v>
      </c>
      <c r="Q1391" s="2" t="str">
        <f>VLOOKUP(Table1[[#This Row],[Code Product Name]], ProductNameTable[], 3, FALSE)</f>
        <v>Neutral</v>
      </c>
      <c r="R1391" s="2" t="str">
        <f>VLOOKUP(Table1[[#This Row],[Code Product Print]], ProductPrintTable[], 3, FALSE)</f>
        <v>Neutral</v>
      </c>
      <c r="S1391" s="2"/>
    </row>
    <row r="1392" spans="1:19" ht="18" customHeight="1" x14ac:dyDescent="0.2">
      <c r="A1392" t="s">
        <v>2440</v>
      </c>
      <c r="B1392" t="b">
        <v>0</v>
      </c>
      <c r="C1392" t="b">
        <v>0</v>
      </c>
      <c r="D1392" t="s">
        <v>1740</v>
      </c>
      <c r="F1392">
        <v>10</v>
      </c>
      <c r="H1392" t="str">
        <f>VLOOKUP(Table1[[#This Row],[Code Product Line]],ProductLineTable[], 2,FALSE)</f>
        <v>Bibs</v>
      </c>
      <c r="I1392" t="str">
        <f>VLOOKUP(Table1[[#This Row],[Code Product Name]], ProductNameTable[], 2, FALSE)</f>
        <v>Bibs</v>
      </c>
      <c r="J1392" t="str">
        <f>VLOOKUP(Table1[[#This Row],[Code Product Print]], ProductPrintTable[], 2, FALSE)</f>
        <v>Red</v>
      </c>
      <c r="K1392" s="2" t="str">
        <f>VLOOKUP(MID(Table1[[#This Row],[SKU]],5,2)&amp;IF(MID(Table1[[#This Row],[SKU]], 7,1) ="L", "L", ""), ProductSizeTable[], 2, FALSE)</f>
        <v>Small</v>
      </c>
      <c r="L1392" s="2" t="str">
        <f>IF(Table1[[#This Row],[Gender Product Name]] = "Neutral", Table1[[#This Row],[Gender Product Print]])</f>
        <v>Neutral</v>
      </c>
      <c r="M1392" s="2" t="str">
        <f>LEFT(Table1[[#This Row],[SKU]], 2)</f>
        <v>09</v>
      </c>
      <c r="N1392" s="2" t="str">
        <f>LEFT(Table1[[#This Row],[SKU]], 4)</f>
        <v>0901</v>
      </c>
      <c r="O1392" s="2" t="str">
        <f>MID(Table1[[#This Row],[SKU]],IF(MID(Table1[[#This Row],[SKU]], 7,1) ="L", 8, 7),2)</f>
        <v>RE</v>
      </c>
      <c r="P1392" s="2" t="str">
        <f>MID(Table1[[#This Row],[SKU]],5,2)&amp;IF(MID(Table1[[#This Row],[SKU]], 7,1) ="L", "L", "")</f>
        <v>01</v>
      </c>
      <c r="Q1392" s="2" t="str">
        <f>VLOOKUP(Table1[[#This Row],[Code Product Name]], ProductNameTable[], 3, FALSE)</f>
        <v>Neutral</v>
      </c>
      <c r="R1392" s="2" t="str">
        <f>VLOOKUP(Table1[[#This Row],[Code Product Print]], ProductPrintTable[], 3, FALSE)</f>
        <v>Neutral</v>
      </c>
      <c r="S1392" s="2"/>
    </row>
    <row r="1393" spans="1:19" ht="18" customHeight="1" x14ac:dyDescent="0.2">
      <c r="A1393" t="s">
        <v>2441</v>
      </c>
      <c r="B1393" t="b">
        <v>0</v>
      </c>
      <c r="C1393" t="b">
        <v>0</v>
      </c>
      <c r="D1393" t="s">
        <v>1742</v>
      </c>
      <c r="F1393">
        <v>10</v>
      </c>
      <c r="H1393" t="str">
        <f>VLOOKUP(Table1[[#This Row],[Code Product Line]],ProductLineTable[], 2,FALSE)</f>
        <v>Bibs</v>
      </c>
      <c r="I1393" t="str">
        <f>VLOOKUP(Table1[[#This Row],[Code Product Name]], ProductNameTable[], 2, FALSE)</f>
        <v>Bibs</v>
      </c>
      <c r="J1393" t="str">
        <f>VLOOKUP(Table1[[#This Row],[Code Product Print]], ProductPrintTable[], 2, FALSE)</f>
        <v>Red</v>
      </c>
      <c r="K1393" s="2" t="str">
        <f>VLOOKUP(MID(Table1[[#This Row],[SKU]],5,2)&amp;IF(MID(Table1[[#This Row],[SKU]], 7,1) ="L", "L", ""), ProductSizeTable[], 2, FALSE)</f>
        <v>Small</v>
      </c>
      <c r="L1393" s="2" t="str">
        <f>IF(Table1[[#This Row],[Gender Product Name]] = "Neutral", Table1[[#This Row],[Gender Product Print]])</f>
        <v>Neutral</v>
      </c>
      <c r="M1393" s="2" t="str">
        <f>LEFT(Table1[[#This Row],[SKU]], 2)</f>
        <v>09</v>
      </c>
      <c r="N1393" s="2" t="str">
        <f>LEFT(Table1[[#This Row],[SKU]], 4)</f>
        <v>0901</v>
      </c>
      <c r="O1393" s="2" t="str">
        <f>MID(Table1[[#This Row],[SKU]],IF(MID(Table1[[#This Row],[SKU]], 7,1) ="L", 8, 7),2)</f>
        <v>RE</v>
      </c>
      <c r="P1393" s="2" t="str">
        <f>MID(Table1[[#This Row],[SKU]],5,2)&amp;IF(MID(Table1[[#This Row],[SKU]], 7,1) ="L", "L", "")</f>
        <v>01</v>
      </c>
      <c r="Q1393" s="2" t="str">
        <f>VLOOKUP(Table1[[#This Row],[Code Product Name]], ProductNameTable[], 3, FALSE)</f>
        <v>Neutral</v>
      </c>
      <c r="R1393" s="2" t="str">
        <f>VLOOKUP(Table1[[#This Row],[Code Product Print]], ProductPrintTable[], 3, FALSE)</f>
        <v>Neutral</v>
      </c>
      <c r="S1393" s="2"/>
    </row>
    <row r="1394" spans="1:19" ht="18" customHeight="1" x14ac:dyDescent="0.2">
      <c r="A1394" t="s">
        <v>2442</v>
      </c>
      <c r="B1394" t="b">
        <v>0</v>
      </c>
      <c r="C1394" t="b">
        <v>0</v>
      </c>
      <c r="D1394" t="s">
        <v>1744</v>
      </c>
      <c r="F1394">
        <v>10</v>
      </c>
      <c r="H1394" t="str">
        <f>VLOOKUP(Table1[[#This Row],[Code Product Line]],ProductLineTable[], 2,FALSE)</f>
        <v>Bibs</v>
      </c>
      <c r="I1394" t="str">
        <f>VLOOKUP(Table1[[#This Row],[Code Product Name]], ProductNameTable[], 2, FALSE)</f>
        <v>Bibs</v>
      </c>
      <c r="J1394" t="str">
        <f>VLOOKUP(Table1[[#This Row],[Code Product Print]], ProductPrintTable[], 2, FALSE)</f>
        <v>Red</v>
      </c>
      <c r="K1394" s="2" t="str">
        <f>VLOOKUP(MID(Table1[[#This Row],[SKU]],5,2)&amp;IF(MID(Table1[[#This Row],[SKU]], 7,1) ="L", "L", ""), ProductSizeTable[], 2, FALSE)</f>
        <v>Small</v>
      </c>
      <c r="L1394" s="2" t="str">
        <f>IF(Table1[[#This Row],[Gender Product Name]] = "Neutral", Table1[[#This Row],[Gender Product Print]])</f>
        <v>Neutral</v>
      </c>
      <c r="M1394" s="2" t="str">
        <f>LEFT(Table1[[#This Row],[SKU]], 2)</f>
        <v>09</v>
      </c>
      <c r="N1394" s="2" t="str">
        <f>LEFT(Table1[[#This Row],[SKU]], 4)</f>
        <v>0901</v>
      </c>
      <c r="O1394" s="2" t="str">
        <f>MID(Table1[[#This Row],[SKU]],IF(MID(Table1[[#This Row],[SKU]], 7,1) ="L", 8, 7),2)</f>
        <v>RE</v>
      </c>
      <c r="P1394" s="2" t="str">
        <f>MID(Table1[[#This Row],[SKU]],5,2)&amp;IF(MID(Table1[[#This Row],[SKU]], 7,1) ="L", "L", "")</f>
        <v>01</v>
      </c>
      <c r="Q1394" s="2" t="str">
        <f>VLOOKUP(Table1[[#This Row],[Code Product Name]], ProductNameTable[], 3, FALSE)</f>
        <v>Neutral</v>
      </c>
      <c r="R1394" s="2" t="str">
        <f>VLOOKUP(Table1[[#This Row],[Code Product Print]], ProductPrintTable[], 3, FALSE)</f>
        <v>Neutral</v>
      </c>
      <c r="S1394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9410-E2E6-8F4C-B802-B32BD165DCD0}">
  <dimension ref="A1:M27"/>
  <sheetViews>
    <sheetView zoomScale="150" zoomScaleNormal="150" workbookViewId="0">
      <selection activeCell="G27" sqref="G27"/>
    </sheetView>
  </sheetViews>
  <sheetFormatPr baseColWidth="10" defaultRowHeight="15" x14ac:dyDescent="0.2"/>
  <cols>
    <col min="1" max="1" width="19.6640625" style="1" customWidth="1"/>
    <col min="2" max="3" width="10.83203125" style="1"/>
    <col min="4" max="4" width="18.83203125" style="1" customWidth="1"/>
    <col min="5" max="5" width="16.6640625" style="1" customWidth="1"/>
    <col min="6" max="6" width="10.83203125" style="1"/>
    <col min="7" max="7" width="17.1640625" style="1" customWidth="1"/>
    <col min="8" max="8" width="17.83203125" style="1" customWidth="1"/>
    <col min="9" max="9" width="13.33203125" style="1" customWidth="1"/>
    <col min="10" max="10" width="10.83203125" style="1"/>
    <col min="11" max="11" width="16.5" style="1" customWidth="1"/>
    <col min="12" max="12" width="17.1640625" style="1" customWidth="1"/>
    <col min="13" max="16384" width="10.83203125" style="1"/>
  </cols>
  <sheetData>
    <row r="1" spans="1:13" x14ac:dyDescent="0.2">
      <c r="A1" s="1" t="s">
        <v>2448</v>
      </c>
      <c r="B1" s="1" t="s">
        <v>2443</v>
      </c>
      <c r="D1" s="1" t="s">
        <v>2454</v>
      </c>
      <c r="E1" s="1" t="s">
        <v>2455</v>
      </c>
      <c r="F1" s="1" t="s">
        <v>2559</v>
      </c>
      <c r="H1" s="1" t="s">
        <v>2469</v>
      </c>
      <c r="I1" s="1" t="s">
        <v>2470</v>
      </c>
      <c r="J1" s="1" t="s">
        <v>2559</v>
      </c>
      <c r="L1" s="1" t="s">
        <v>2511</v>
      </c>
      <c r="M1" s="1" t="s">
        <v>2512</v>
      </c>
    </row>
    <row r="2" spans="1:13" x14ac:dyDescent="0.2">
      <c r="A2" s="1" t="s">
        <v>2444</v>
      </c>
      <c r="B2" s="1" t="s">
        <v>2446</v>
      </c>
      <c r="D2" s="1" t="s">
        <v>2541</v>
      </c>
      <c r="E2" s="1" t="s">
        <v>2456</v>
      </c>
      <c r="F2" s="1" t="s">
        <v>2560</v>
      </c>
      <c r="H2" s="1" t="s">
        <v>2477</v>
      </c>
      <c r="I2" s="1" t="s">
        <v>2478</v>
      </c>
      <c r="J2" s="1" t="s">
        <v>2560</v>
      </c>
      <c r="L2" s="1" t="s">
        <v>2513</v>
      </c>
      <c r="M2" s="1" t="s">
        <v>2516</v>
      </c>
    </row>
    <row r="3" spans="1:13" x14ac:dyDescent="0.2">
      <c r="A3" s="1" t="s">
        <v>2447</v>
      </c>
      <c r="B3" s="1" t="s">
        <v>2451</v>
      </c>
      <c r="D3" s="1" t="s">
        <v>2542</v>
      </c>
      <c r="E3" s="1" t="s">
        <v>2457</v>
      </c>
      <c r="F3" s="1" t="s">
        <v>2560</v>
      </c>
      <c r="H3" s="1" t="s">
        <v>2475</v>
      </c>
      <c r="I3" s="1" t="s">
        <v>2476</v>
      </c>
      <c r="J3" s="1" t="s">
        <v>2560</v>
      </c>
      <c r="L3" s="1" t="s">
        <v>2444</v>
      </c>
      <c r="M3" s="1" t="s">
        <v>2517</v>
      </c>
    </row>
    <row r="4" spans="1:13" x14ac:dyDescent="0.2">
      <c r="A4" s="1" t="s">
        <v>2449</v>
      </c>
      <c r="B4" s="1" t="s">
        <v>2450</v>
      </c>
      <c r="D4" s="1" t="s">
        <v>2543</v>
      </c>
      <c r="E4" s="1" t="s">
        <v>2445</v>
      </c>
      <c r="F4" s="1" t="s">
        <v>2560</v>
      </c>
      <c r="H4" s="1" t="s">
        <v>2471</v>
      </c>
      <c r="I4" s="1" t="s">
        <v>2473</v>
      </c>
      <c r="J4" s="1" t="s">
        <v>2560</v>
      </c>
      <c r="L4" s="1" t="s">
        <v>2447</v>
      </c>
      <c r="M4" s="1" t="s">
        <v>2518</v>
      </c>
    </row>
    <row r="5" spans="1:13" x14ac:dyDescent="0.2">
      <c r="A5" s="1" t="s">
        <v>2452</v>
      </c>
      <c r="B5" s="1" t="s">
        <v>2453</v>
      </c>
      <c r="D5" s="1" t="s">
        <v>2544</v>
      </c>
      <c r="E5" s="1" t="s">
        <v>2458</v>
      </c>
      <c r="F5" s="1" t="s">
        <v>2560</v>
      </c>
      <c r="H5" s="1" t="s">
        <v>2479</v>
      </c>
      <c r="I5" s="1" t="s">
        <v>2480</v>
      </c>
      <c r="J5" s="1" t="s">
        <v>2560</v>
      </c>
      <c r="L5" s="1" t="s">
        <v>2449</v>
      </c>
      <c r="M5" s="1" t="s">
        <v>2519</v>
      </c>
    </row>
    <row r="6" spans="1:13" x14ac:dyDescent="0.2">
      <c r="D6" s="1" t="s">
        <v>2545</v>
      </c>
      <c r="E6" s="1" t="s">
        <v>2459</v>
      </c>
      <c r="F6" s="1" t="s">
        <v>2560</v>
      </c>
      <c r="H6" s="1" t="s">
        <v>2491</v>
      </c>
      <c r="I6" s="1" t="s">
        <v>2492</v>
      </c>
      <c r="J6" s="1" t="s">
        <v>2560</v>
      </c>
      <c r="L6" s="1" t="s">
        <v>2514</v>
      </c>
      <c r="M6" s="1" t="s">
        <v>2520</v>
      </c>
    </row>
    <row r="7" spans="1:13" x14ac:dyDescent="0.2">
      <c r="D7" s="1" t="s">
        <v>2546</v>
      </c>
      <c r="E7" s="1" t="s">
        <v>2461</v>
      </c>
      <c r="F7" s="1" t="s">
        <v>2560</v>
      </c>
      <c r="H7" s="1" t="s">
        <v>2501</v>
      </c>
      <c r="I7" s="1" t="s">
        <v>2502</v>
      </c>
      <c r="J7" s="1" t="s">
        <v>2562</v>
      </c>
      <c r="L7" s="1" t="s">
        <v>2515</v>
      </c>
      <c r="M7" s="1" t="s">
        <v>2521</v>
      </c>
    </row>
    <row r="8" spans="1:13" x14ac:dyDescent="0.2">
      <c r="D8" s="1" t="s">
        <v>2548</v>
      </c>
      <c r="F8" s="1" t="s">
        <v>2560</v>
      </c>
      <c r="H8" s="1" t="s">
        <v>2481</v>
      </c>
      <c r="I8" s="1" t="s">
        <v>2482</v>
      </c>
      <c r="J8" s="1" t="s">
        <v>2560</v>
      </c>
      <c r="L8" s="1" t="s">
        <v>2523</v>
      </c>
      <c r="M8" s="1" t="s">
        <v>2529</v>
      </c>
    </row>
    <row r="9" spans="1:13" x14ac:dyDescent="0.2">
      <c r="D9" s="1" t="s">
        <v>2547</v>
      </c>
      <c r="E9" s="1" t="s">
        <v>2460</v>
      </c>
      <c r="F9" s="1" t="s">
        <v>2560</v>
      </c>
      <c r="H9" s="1" t="s">
        <v>2472</v>
      </c>
      <c r="I9" s="1" t="s">
        <v>2474</v>
      </c>
      <c r="J9" s="1" t="s">
        <v>2560</v>
      </c>
      <c r="L9" s="1" t="s">
        <v>2524</v>
      </c>
      <c r="M9" s="1" t="s">
        <v>2530</v>
      </c>
    </row>
    <row r="10" spans="1:13" x14ac:dyDescent="0.2">
      <c r="D10" s="1" t="s">
        <v>2549</v>
      </c>
      <c r="E10" s="1" t="s">
        <v>2462</v>
      </c>
      <c r="F10" s="1" t="s">
        <v>2560</v>
      </c>
      <c r="H10" s="1" t="s">
        <v>2503</v>
      </c>
      <c r="I10" s="1" t="s">
        <v>2504</v>
      </c>
      <c r="J10" s="1" t="s">
        <v>2560</v>
      </c>
      <c r="L10" s="1" t="s">
        <v>2525</v>
      </c>
      <c r="M10" s="1" t="s">
        <v>2531</v>
      </c>
    </row>
    <row r="11" spans="1:13" x14ac:dyDescent="0.2">
      <c r="D11" s="1" t="s">
        <v>2550</v>
      </c>
      <c r="E11" s="1" t="s">
        <v>2571</v>
      </c>
      <c r="F11" s="1" t="s">
        <v>2560</v>
      </c>
      <c r="H11" s="1" t="s">
        <v>2483</v>
      </c>
      <c r="I11" s="1" t="s">
        <v>2484</v>
      </c>
      <c r="J11" s="1" t="s">
        <v>2560</v>
      </c>
      <c r="L11" s="1" t="s">
        <v>2526</v>
      </c>
      <c r="M11" s="1" t="s">
        <v>2532</v>
      </c>
    </row>
    <row r="12" spans="1:13" x14ac:dyDescent="0.2">
      <c r="D12" s="1" t="s">
        <v>2551</v>
      </c>
      <c r="E12" s="1" t="s">
        <v>2464</v>
      </c>
      <c r="F12" s="1" t="s">
        <v>2560</v>
      </c>
      <c r="H12" s="1" t="s">
        <v>2497</v>
      </c>
      <c r="I12" s="1" t="s">
        <v>2498</v>
      </c>
      <c r="J12" s="1" t="s">
        <v>2562</v>
      </c>
      <c r="L12" s="1" t="s">
        <v>2527</v>
      </c>
      <c r="M12" s="1" t="s">
        <v>2533</v>
      </c>
    </row>
    <row r="13" spans="1:13" x14ac:dyDescent="0.2">
      <c r="D13" s="1" t="s">
        <v>2552</v>
      </c>
      <c r="E13" s="1" t="s">
        <v>2465</v>
      </c>
      <c r="F13" s="1" t="s">
        <v>2560</v>
      </c>
      <c r="H13" s="1" t="s">
        <v>2485</v>
      </c>
      <c r="I13" s="1" t="s">
        <v>2486</v>
      </c>
      <c r="J13" s="1" t="s">
        <v>2560</v>
      </c>
      <c r="L13" s="1" t="s">
        <v>2528</v>
      </c>
      <c r="M13" s="1" t="s">
        <v>2534</v>
      </c>
    </row>
    <row r="14" spans="1:13" x14ac:dyDescent="0.2">
      <c r="D14" s="1" t="s">
        <v>2553</v>
      </c>
      <c r="E14" s="1" t="s">
        <v>2466</v>
      </c>
      <c r="F14" s="1" t="s">
        <v>2560</v>
      </c>
      <c r="H14" s="1" t="s">
        <v>2487</v>
      </c>
      <c r="I14" s="1" t="s">
        <v>2488</v>
      </c>
      <c r="J14" s="1" t="s">
        <v>2560</v>
      </c>
    </row>
    <row r="15" spans="1:13" x14ac:dyDescent="0.2">
      <c r="D15" s="1" t="s">
        <v>2554</v>
      </c>
      <c r="E15" s="1" t="s">
        <v>2467</v>
      </c>
      <c r="F15" s="1" t="s">
        <v>2560</v>
      </c>
      <c r="H15" s="1" t="s">
        <v>2499</v>
      </c>
      <c r="I15" s="1" t="s">
        <v>2500</v>
      </c>
      <c r="J15" s="1" t="s">
        <v>2560</v>
      </c>
    </row>
    <row r="16" spans="1:13" x14ac:dyDescent="0.2">
      <c r="D16" s="1" t="s">
        <v>2555</v>
      </c>
      <c r="E16" s="1" t="s">
        <v>2451</v>
      </c>
      <c r="F16" s="1" t="s">
        <v>2560</v>
      </c>
      <c r="H16" s="1" t="s">
        <v>2489</v>
      </c>
      <c r="I16" s="1" t="s">
        <v>2490</v>
      </c>
      <c r="J16" s="1" t="s">
        <v>2560</v>
      </c>
    </row>
    <row r="17" spans="4:10" x14ac:dyDescent="0.2">
      <c r="D17" s="1" t="s">
        <v>2556</v>
      </c>
      <c r="E17" s="1" t="s">
        <v>2468</v>
      </c>
      <c r="F17" s="1" t="s">
        <v>2560</v>
      </c>
      <c r="H17" s="1" t="s">
        <v>2493</v>
      </c>
      <c r="I17" s="1" t="s">
        <v>2494</v>
      </c>
      <c r="J17" s="1" t="s">
        <v>2562</v>
      </c>
    </row>
    <row r="18" spans="4:10" x14ac:dyDescent="0.2">
      <c r="D18" s="1" t="s">
        <v>2557</v>
      </c>
      <c r="E18" s="1" t="s">
        <v>2535</v>
      </c>
      <c r="F18" s="1" t="s">
        <v>2561</v>
      </c>
      <c r="H18" s="1" t="s">
        <v>2495</v>
      </c>
      <c r="I18" s="1" t="s">
        <v>2496</v>
      </c>
      <c r="J18" s="1" t="s">
        <v>2560</v>
      </c>
    </row>
    <row r="19" spans="4:10" x14ac:dyDescent="0.2">
      <c r="D19" s="1" t="s">
        <v>2558</v>
      </c>
      <c r="E19" s="1" t="s">
        <v>2536</v>
      </c>
      <c r="F19" s="1" t="s">
        <v>2574</v>
      </c>
      <c r="H19" s="1" t="s">
        <v>2505</v>
      </c>
      <c r="I19" s="1" t="s">
        <v>2506</v>
      </c>
      <c r="J19" s="1" t="s">
        <v>2560</v>
      </c>
    </row>
    <row r="20" spans="4:10" x14ac:dyDescent="0.2">
      <c r="D20" s="1" t="s">
        <v>2539</v>
      </c>
      <c r="E20" s="1" t="s">
        <v>2538</v>
      </c>
      <c r="F20" s="1" t="s">
        <v>2560</v>
      </c>
      <c r="H20" s="1" t="s">
        <v>2507</v>
      </c>
      <c r="I20" s="1" t="s">
        <v>2508</v>
      </c>
      <c r="J20" s="1" t="s">
        <v>2560</v>
      </c>
    </row>
    <row r="21" spans="4:10" x14ac:dyDescent="0.2">
      <c r="D21" s="1" t="s">
        <v>2565</v>
      </c>
      <c r="E21" s="1" t="s">
        <v>2564</v>
      </c>
      <c r="F21" s="1" t="s">
        <v>2560</v>
      </c>
      <c r="H21" s="1" t="s">
        <v>2509</v>
      </c>
      <c r="I21" s="1" t="s">
        <v>2510</v>
      </c>
      <c r="J21" s="1" t="s">
        <v>2560</v>
      </c>
    </row>
    <row r="22" spans="4:10" x14ac:dyDescent="0.2">
      <c r="D22" s="1" t="s">
        <v>2540</v>
      </c>
      <c r="E22" s="1" t="s">
        <v>2453</v>
      </c>
      <c r="F22" s="1" t="s">
        <v>2560</v>
      </c>
    </row>
    <row r="23" spans="4:10" x14ac:dyDescent="0.2">
      <c r="D23" s="1" t="s">
        <v>2563</v>
      </c>
      <c r="E23" s="1" t="s">
        <v>2566</v>
      </c>
      <c r="F23" s="1" t="s">
        <v>2560</v>
      </c>
    </row>
    <row r="24" spans="4:10" x14ac:dyDescent="0.2">
      <c r="D24" s="1" t="s">
        <v>2567</v>
      </c>
      <c r="E24" s="1" t="s">
        <v>2463</v>
      </c>
      <c r="F24" s="1" t="s">
        <v>2560</v>
      </c>
    </row>
    <row r="25" spans="4:10" x14ac:dyDescent="0.2">
      <c r="D25" s="1" t="s">
        <v>2568</v>
      </c>
      <c r="E25" s="1" t="s">
        <v>2569</v>
      </c>
      <c r="F25" s="1" t="s">
        <v>2560</v>
      </c>
    </row>
    <row r="26" spans="4:10" x14ac:dyDescent="0.2">
      <c r="D26" s="1" t="s">
        <v>2570</v>
      </c>
      <c r="E26" s="1" t="s">
        <v>2467</v>
      </c>
      <c r="F26" s="1" t="s">
        <v>2560</v>
      </c>
    </row>
    <row r="27" spans="4:10" x14ac:dyDescent="0.2">
      <c r="D27" s="1" t="s">
        <v>2572</v>
      </c>
      <c r="E27" s="1" t="s">
        <v>2573</v>
      </c>
      <c r="F27" s="1" t="s">
        <v>2560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SKUs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Mike Besso</cp:lastModifiedBy>
  <dcterms:created xsi:type="dcterms:W3CDTF">2021-01-17T23:15:05Z</dcterms:created>
  <dcterms:modified xsi:type="dcterms:W3CDTF">2021-01-18T16:35:17Z</dcterms:modified>
</cp:coreProperties>
</file>