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CTP\Desktop\"/>
    </mc:Choice>
  </mc:AlternateContent>
  <xr:revisionPtr revIDLastSave="0" documentId="13_ncr:1_{E51B0210-17DF-46B2-AA05-32A20C72970A}" xr6:coauthVersionLast="47" xr6:coauthVersionMax="47" xr10:uidLastSave="{00000000-0000-0000-0000-000000000000}"/>
  <bookViews>
    <workbookView xWindow="28680" yWindow="-120" windowWidth="29040" windowHeight="16440" xr2:uid="{00000000-000D-0000-FFFF-FFFF00000000}"/>
  </bookViews>
  <sheets>
    <sheet name="BFTG - July 2021" sheetId="7" r:id="rId1"/>
    <sheet name="BFTG - June 2021" sheetId="6" r:id="rId2"/>
    <sheet name="BFTG - Jan 2021" sheetId="5" r:id="rId3"/>
    <sheet name="BFTG - Jan 2020" sheetId="3" r:id="rId4"/>
    <sheet name="Data Values" sheetId="2" r:id="rId5"/>
  </sheets>
  <calcPr calcId="181029"/>
</workbook>
</file>

<file path=xl/calcChain.xml><?xml version="1.0" encoding="utf-8"?>
<calcChain xmlns="http://schemas.openxmlformats.org/spreadsheetml/2006/main">
  <c r="L97" i="7" l="1"/>
  <c r="K95" i="7"/>
  <c r="K94" i="7"/>
  <c r="K93" i="7"/>
  <c r="K92" i="7"/>
  <c r="K90" i="7"/>
  <c r="K88" i="7"/>
  <c r="K87" i="7"/>
  <c r="K86" i="7"/>
  <c r="K85" i="7"/>
  <c r="K82" i="7"/>
  <c r="K81" i="7"/>
  <c r="K80" i="7"/>
  <c r="K79" i="7"/>
  <c r="K78" i="7"/>
  <c r="K77" i="7"/>
  <c r="K76" i="7"/>
  <c r="K75" i="7"/>
  <c r="K74" i="7"/>
  <c r="K73" i="7"/>
  <c r="K72" i="7"/>
  <c r="K71" i="7"/>
  <c r="K70" i="7"/>
  <c r="K69" i="7"/>
  <c r="K68" i="7"/>
  <c r="K67" i="7"/>
  <c r="K64" i="7"/>
  <c r="K63" i="7"/>
  <c r="K62" i="7"/>
  <c r="K61" i="7"/>
  <c r="K60" i="7"/>
  <c r="K59" i="7"/>
  <c r="K58" i="7"/>
  <c r="K57" i="7"/>
  <c r="K56" i="7"/>
  <c r="K55" i="7"/>
  <c r="K54" i="7"/>
  <c r="K53" i="7"/>
  <c r="K52" i="7"/>
  <c r="K50" i="7"/>
  <c r="K46" i="7"/>
  <c r="K45" i="7"/>
  <c r="K44" i="7"/>
  <c r="K43" i="7"/>
  <c r="K42" i="7"/>
  <c r="K41" i="7"/>
  <c r="K40" i="7"/>
  <c r="K39" i="7"/>
  <c r="K38" i="7"/>
  <c r="K37" i="7"/>
  <c r="K36" i="7"/>
  <c r="K35" i="7"/>
  <c r="K32" i="7"/>
  <c r="K31" i="7"/>
  <c r="K28" i="7"/>
  <c r="K27" i="7"/>
  <c r="K26" i="7"/>
  <c r="K25" i="7"/>
  <c r="K24" i="7"/>
  <c r="K22" i="7"/>
  <c r="K21" i="7"/>
  <c r="K20" i="7"/>
  <c r="K19" i="7"/>
  <c r="K18" i="7"/>
  <c r="K17" i="7"/>
  <c r="K16" i="7"/>
  <c r="K15" i="7"/>
  <c r="K14" i="7"/>
  <c r="K13" i="7"/>
  <c r="K12" i="7"/>
  <c r="K11" i="7"/>
  <c r="K10" i="7"/>
  <c r="K9" i="7"/>
  <c r="K8" i="7"/>
  <c r="K7" i="7"/>
  <c r="K6" i="7"/>
  <c r="K5" i="7"/>
  <c r="K3" i="7"/>
  <c r="K2" i="7"/>
  <c r="J71" i="5"/>
  <c r="K97" i="6"/>
  <c r="J95" i="6"/>
  <c r="J94" i="6"/>
  <c r="J93" i="6"/>
  <c r="J92" i="6"/>
  <c r="J90" i="6"/>
  <c r="J88" i="6"/>
  <c r="J87" i="6"/>
  <c r="J86" i="6"/>
  <c r="J85" i="6"/>
  <c r="J83" i="6"/>
  <c r="J82" i="6"/>
  <c r="J81" i="6"/>
  <c r="J80" i="6"/>
  <c r="J79" i="6"/>
  <c r="J78" i="6"/>
  <c r="J77" i="6"/>
  <c r="J76" i="6"/>
  <c r="J75" i="6"/>
  <c r="J74" i="6"/>
  <c r="J73" i="6"/>
  <c r="J72" i="6"/>
  <c r="J71" i="6"/>
  <c r="J70" i="6"/>
  <c r="J69" i="6"/>
  <c r="J68" i="6"/>
  <c r="J65" i="6"/>
  <c r="J64" i="6"/>
  <c r="J63" i="6"/>
  <c r="J62" i="6"/>
  <c r="J61" i="6"/>
  <c r="J60" i="6"/>
  <c r="J59" i="6"/>
  <c r="J58" i="6"/>
  <c r="J57" i="6"/>
  <c r="J56" i="6"/>
  <c r="J55" i="6"/>
  <c r="J54" i="6"/>
  <c r="J53" i="6"/>
  <c r="J51" i="6"/>
  <c r="J47" i="6"/>
  <c r="J46" i="6"/>
  <c r="J45" i="6"/>
  <c r="J44" i="6"/>
  <c r="J43" i="6"/>
  <c r="J42" i="6"/>
  <c r="J41" i="6"/>
  <c r="J40" i="6"/>
  <c r="J39" i="6"/>
  <c r="J38" i="6"/>
  <c r="J37" i="6"/>
  <c r="J36" i="6"/>
  <c r="J33" i="6"/>
  <c r="J32" i="6"/>
  <c r="J29" i="6"/>
  <c r="J28" i="6"/>
  <c r="J27" i="6"/>
  <c r="J26" i="6"/>
  <c r="J25" i="6"/>
  <c r="J23" i="6"/>
  <c r="J22" i="6"/>
  <c r="J21" i="6"/>
  <c r="J20" i="6"/>
  <c r="J19" i="6"/>
  <c r="J18" i="6"/>
  <c r="J17" i="6"/>
  <c r="J16" i="6"/>
  <c r="J15" i="6"/>
  <c r="J14" i="6"/>
  <c r="J13" i="6"/>
  <c r="J12" i="6"/>
  <c r="J11" i="6"/>
  <c r="J10" i="6"/>
  <c r="J9" i="6"/>
  <c r="J8" i="6"/>
  <c r="J7" i="6"/>
  <c r="J6" i="6"/>
  <c r="J5" i="6"/>
  <c r="J3" i="6"/>
  <c r="J2" i="6"/>
  <c r="K100" i="5"/>
  <c r="J98" i="5"/>
  <c r="J97" i="5"/>
  <c r="J96" i="5"/>
  <c r="J95" i="5"/>
  <c r="J93" i="5"/>
  <c r="J91" i="5"/>
  <c r="J90" i="5"/>
  <c r="J89" i="5"/>
  <c r="J88" i="5"/>
  <c r="J86" i="5"/>
  <c r="J85" i="5"/>
  <c r="J84" i="5"/>
  <c r="J83" i="5"/>
  <c r="J82" i="5"/>
  <c r="J81" i="5"/>
  <c r="J80" i="5"/>
  <c r="J79" i="5"/>
  <c r="J78" i="5"/>
  <c r="J77" i="5"/>
  <c r="J76" i="5"/>
  <c r="J75" i="5"/>
  <c r="J74" i="5"/>
  <c r="J73" i="5"/>
  <c r="J72" i="5"/>
  <c r="J68" i="5"/>
  <c r="J67" i="5"/>
  <c r="J66" i="5"/>
  <c r="J65" i="5"/>
  <c r="J64" i="5"/>
  <c r="J63" i="5"/>
  <c r="J62" i="5"/>
  <c r="J61" i="5"/>
  <c r="J60" i="5"/>
  <c r="J59" i="5"/>
  <c r="J58" i="5"/>
  <c r="J57" i="5"/>
  <c r="J56" i="5"/>
  <c r="J50" i="5"/>
  <c r="J49" i="5"/>
  <c r="J48" i="5"/>
  <c r="J47" i="5"/>
  <c r="J46" i="5"/>
  <c r="J45" i="5"/>
  <c r="J44" i="5"/>
  <c r="J43" i="5"/>
  <c r="J42" i="5"/>
  <c r="J41" i="5"/>
  <c r="J40" i="5"/>
  <c r="J39" i="5"/>
  <c r="J36" i="5"/>
  <c r="J35" i="5"/>
  <c r="J32" i="5"/>
  <c r="J31" i="5"/>
  <c r="J30" i="5"/>
  <c r="J29" i="5"/>
  <c r="J28" i="5"/>
  <c r="J26" i="5"/>
  <c r="J25" i="5"/>
  <c r="J24" i="5"/>
  <c r="J23" i="5"/>
  <c r="J22" i="5"/>
  <c r="J21" i="5"/>
  <c r="J20" i="5"/>
  <c r="J19" i="5"/>
  <c r="J18" i="5"/>
  <c r="J17" i="5"/>
  <c r="J16" i="5"/>
  <c r="J15" i="5"/>
  <c r="J14" i="5"/>
  <c r="J13" i="5"/>
  <c r="J12" i="5"/>
  <c r="J11" i="5"/>
  <c r="J10" i="5"/>
  <c r="J9" i="5"/>
  <c r="J8" i="5"/>
  <c r="J6" i="5"/>
  <c r="J5" i="5"/>
  <c r="J4" i="5"/>
  <c r="J3" i="5"/>
  <c r="J2" i="5"/>
  <c r="K102" i="3"/>
  <c r="J100" i="3"/>
  <c r="J99" i="3"/>
  <c r="J98" i="3"/>
  <c r="J97" i="3"/>
  <c r="J95" i="3"/>
  <c r="J93" i="3"/>
  <c r="J92" i="3"/>
  <c r="J91" i="3"/>
  <c r="J90" i="3"/>
  <c r="J88" i="3"/>
  <c r="J87" i="3"/>
  <c r="J86" i="3"/>
  <c r="J85" i="3"/>
  <c r="J84" i="3"/>
  <c r="J83" i="3"/>
  <c r="J82" i="3"/>
  <c r="J81" i="3"/>
  <c r="J79" i="3"/>
  <c r="J78" i="3"/>
  <c r="J77" i="3"/>
  <c r="J76" i="3"/>
  <c r="J75" i="3"/>
  <c r="J74" i="3"/>
  <c r="J73" i="3"/>
  <c r="J72" i="3"/>
  <c r="J69" i="3"/>
  <c r="J68" i="3"/>
  <c r="J67" i="3"/>
  <c r="J66" i="3"/>
  <c r="J65" i="3"/>
  <c r="J64" i="3"/>
  <c r="J63" i="3"/>
  <c r="J62" i="3"/>
  <c r="J61" i="3"/>
  <c r="J60" i="3"/>
  <c r="J59" i="3"/>
  <c r="J58" i="3"/>
  <c r="J57" i="3"/>
  <c r="J55" i="3"/>
  <c r="J51" i="3"/>
  <c r="J50" i="3"/>
  <c r="J49" i="3"/>
  <c r="J48" i="3"/>
  <c r="J47" i="3"/>
  <c r="J46" i="3"/>
  <c r="J45" i="3"/>
  <c r="J44" i="3"/>
  <c r="J43" i="3"/>
  <c r="J42" i="3"/>
  <c r="J41" i="3"/>
  <c r="J40" i="3"/>
  <c r="J37" i="3"/>
  <c r="J35" i="3"/>
  <c r="J32" i="3"/>
  <c r="J31" i="3"/>
  <c r="J30" i="3"/>
  <c r="J29" i="3"/>
  <c r="J28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6" i="3"/>
  <c r="J5" i="3"/>
  <c r="J4" i="3"/>
  <c r="J3" i="3"/>
  <c r="J2" i="3"/>
  <c r="K97" i="7" l="1"/>
  <c r="J102" i="3"/>
  <c r="J100" i="5"/>
  <c r="J97" i="6"/>
</calcChain>
</file>

<file path=xl/sharedStrings.xml><?xml version="1.0" encoding="utf-8"?>
<sst xmlns="http://schemas.openxmlformats.org/spreadsheetml/2006/main" count="1072" uniqueCount="191">
  <si>
    <t>CUSTOMER NAME</t>
  </si>
  <si>
    <t>CUSTOMER TYPE</t>
  </si>
  <si>
    <t>CUSTOMER'S VENDOR</t>
  </si>
  <si>
    <t>American College of Greece</t>
  </si>
  <si>
    <t>Elizabeth Camelo</t>
  </si>
  <si>
    <t>CLOUD</t>
  </si>
  <si>
    <t>DSCI/TPx</t>
  </si>
  <si>
    <t>Barry and Farrell Insurance Agency</t>
  </si>
  <si>
    <t>Kevin Barry</t>
  </si>
  <si>
    <t>Go2Connect</t>
  </si>
  <si>
    <t>Arthur Horiatis</t>
  </si>
  <si>
    <t>LEGACY</t>
  </si>
  <si>
    <t>Bletzer &amp; Bletzer PC</t>
  </si>
  <si>
    <t>Susan Carman</t>
  </si>
  <si>
    <t>PROF SVCS CNTRCT</t>
  </si>
  <si>
    <t>Catholic Memorial</t>
  </si>
  <si>
    <t>Mike Milo</t>
  </si>
  <si>
    <t>Charles River Apparel</t>
  </si>
  <si>
    <t>Joseph Civitarese</t>
  </si>
  <si>
    <t>Christian Brother of Institue of MA</t>
  </si>
  <si>
    <t>City of Medford</t>
  </si>
  <si>
    <t>Paul Mocchi</t>
  </si>
  <si>
    <t>Clapp Family Law</t>
  </si>
  <si>
    <t>Jenny Clapp</t>
  </si>
  <si>
    <t>Clementia Pharmaceuticals, Inc.</t>
  </si>
  <si>
    <t>Zhizi Zhao</t>
  </si>
  <si>
    <t>Dan K. Gordon Associates, Inc.</t>
  </si>
  <si>
    <t>Diversity Studio/Blue Bumble Creative</t>
  </si>
  <si>
    <t>Ewellix/SKF Motion Technologies</t>
  </si>
  <si>
    <t>Jennifer Klady</t>
  </si>
  <si>
    <t>Flynn Life Sciences Group</t>
  </si>
  <si>
    <t>John Rich</t>
  </si>
  <si>
    <t>Gemvara</t>
  </si>
  <si>
    <t>Gidwani Capital, LLC</t>
  </si>
  <si>
    <t>Gillis &amp; Bikofsky, P.C.</t>
  </si>
  <si>
    <t>Mike Gillis/Ruth</t>
  </si>
  <si>
    <t>Sharon Walsh</t>
  </si>
  <si>
    <t>JC Timmerman</t>
  </si>
  <si>
    <t>John Timmerman</t>
  </si>
  <si>
    <t>Local 25 Health - Chelmsford</t>
  </si>
  <si>
    <t>Star2Star</t>
  </si>
  <si>
    <t>Local 25 Health - Main Street</t>
  </si>
  <si>
    <t>Local 25 Health - Sever Street</t>
  </si>
  <si>
    <t>Local 25 Health - Stoughton</t>
  </si>
  <si>
    <t>Shauna Cotter</t>
  </si>
  <si>
    <t>Loring Consulting Engineers</t>
  </si>
  <si>
    <t>MacDonald Cabinet</t>
  </si>
  <si>
    <t>Sue MacDonald</t>
  </si>
  <si>
    <t>Majestic Construction</t>
  </si>
  <si>
    <t>Norm Reiffarth</t>
  </si>
  <si>
    <t>McLabor Services</t>
  </si>
  <si>
    <t>Ray McVay</t>
  </si>
  <si>
    <t>Molecular Health</t>
  </si>
  <si>
    <t>MOR Associates</t>
  </si>
  <si>
    <t>Mount Auburn Hospital</t>
  </si>
  <si>
    <t>Norman Pelletier</t>
  </si>
  <si>
    <t>Needham Golf Club</t>
  </si>
  <si>
    <t>Brenda Budge</t>
  </si>
  <si>
    <t>North American Logistics</t>
  </si>
  <si>
    <t>North Hill, Inc.</t>
  </si>
  <si>
    <t>Norwood Space Center</t>
  </si>
  <si>
    <t>Paragon Landscape Construction</t>
  </si>
  <si>
    <t>Prospect Demo - CBS Boston</t>
  </si>
  <si>
    <t>Ray's New Garden</t>
  </si>
  <si>
    <t>Socius/VCTP</t>
  </si>
  <si>
    <t>Frank Gambino</t>
  </si>
  <si>
    <t>Sonet Electric</t>
  </si>
  <si>
    <t>Tech Target</t>
  </si>
  <si>
    <t>Joel Johnson</t>
  </si>
  <si>
    <t>The Gould Company</t>
  </si>
  <si>
    <t>The Process</t>
  </si>
  <si>
    <t>Tufts Medical Center</t>
  </si>
  <si>
    <t>Andy Beaudry</t>
  </si>
  <si>
    <t>VanPool/NRT</t>
  </si>
  <si>
    <t>Rick Naples</t>
  </si>
  <si>
    <t>Workbar</t>
  </si>
  <si>
    <t>Lauren Coyle</t>
  </si>
  <si>
    <t>Young Audiences of MA</t>
  </si>
  <si>
    <t>Julie McConchie</t>
  </si>
  <si>
    <t>Zephyr Construction Management, LLC</t>
  </si>
  <si>
    <t>NOTES</t>
  </si>
  <si>
    <t>NOT ON BF DSCI RECEIPT on DROPBOX</t>
  </si>
  <si>
    <t xml:space="preserve">UCx </t>
  </si>
  <si>
    <t>DIA</t>
  </si>
  <si>
    <t>Comcast - BCI Comm</t>
  </si>
  <si>
    <t>BCN</t>
  </si>
  <si>
    <t>Cogent</t>
  </si>
  <si>
    <t>Crown Castle</t>
  </si>
  <si>
    <t>New Horizons</t>
  </si>
  <si>
    <t>RCN</t>
  </si>
  <si>
    <t>Spectrum</t>
  </si>
  <si>
    <t>8x8</t>
  </si>
  <si>
    <t>Comcast</t>
  </si>
  <si>
    <t>Lightower</t>
  </si>
  <si>
    <t>Acuity Process</t>
  </si>
  <si>
    <t>RECURRING DISCOUNT</t>
  </si>
  <si>
    <t>Non-Published Local DID's</t>
  </si>
  <si>
    <t>4.0 Standard User</t>
  </si>
  <si>
    <t>Remote Extension Service</t>
  </si>
  <si>
    <t>StarSeat Service w/User Application License Unlimited</t>
  </si>
  <si>
    <t>CONTACT</t>
  </si>
  <si>
    <t>Contract 
MRC Gross</t>
  </si>
  <si>
    <t>SOCOM 
Net %</t>
  </si>
  <si>
    <t>MONTHLY 
COMM  DUE</t>
  </si>
  <si>
    <t>MONTHLY 
COMM PAID</t>
  </si>
  <si>
    <t>CUSTOMER'S 
PRODUCTS</t>
  </si>
  <si>
    <t>NRC 
SPIFF</t>
  </si>
  <si>
    <t>CONTRACT 
START DATE</t>
  </si>
  <si>
    <t>CONTRACT 
END  DATE</t>
  </si>
  <si>
    <t>6/1/20 Start Date - NOT ON BF DROPBOX RECEIPT</t>
  </si>
  <si>
    <t>StarLine Unlimited</t>
  </si>
  <si>
    <t>Virtual Extension</t>
  </si>
  <si>
    <t>NOT ON BF DROPOBOX DSCI RECEIPT THIS MONTH</t>
  </si>
  <si>
    <t>Local 25 Union Hall - Charlestown</t>
  </si>
  <si>
    <t>WHERE DO I FIND NEW HORIZONS RECEIPT FROM BF?</t>
  </si>
  <si>
    <t>Longford &amp; Company</t>
  </si>
  <si>
    <t>NOT ON BF DROPBOX DSCI RECEIPT THIS MONTH</t>
  </si>
  <si>
    <t>NOT ON BF DROPBOX SPECTRUM RECEIPT THIS MONTH</t>
  </si>
  <si>
    <t>Joe Charity
Dawn Morgan</t>
  </si>
  <si>
    <t>AJ Avakian
Sue Pouliot</t>
  </si>
  <si>
    <t>Dan Gordon
Maureen</t>
  </si>
  <si>
    <t>EMAIL</t>
  </si>
  <si>
    <t>ecamelo@acg.edu</t>
  </si>
  <si>
    <t>kevinbarry@barry-farrell.com</t>
  </si>
  <si>
    <t>arthur.horiatis@Sothebysrealty.com</t>
  </si>
  <si>
    <t>SCarman@bletzerlaw.com</t>
  </si>
  <si>
    <t>michaelmilo@catholicmemorial.org</t>
  </si>
  <si>
    <t>jclapp@clappfamilylaw.com</t>
  </si>
  <si>
    <t>zzhao@clementiapharma.com</t>
  </si>
  <si>
    <t>dg@dangordon.com</t>
  </si>
  <si>
    <t>jennifer.klady@ewellix.com</t>
  </si>
  <si>
    <t>mgillis@gillisandbikofsky.com</t>
  </si>
  <si>
    <t>sawalsh@hcnevins.org</t>
  </si>
  <si>
    <t>jct16@rcn.com</t>
  </si>
  <si>
    <t>dmorgan@loringengineers.com</t>
  </si>
  <si>
    <t>jjohnson@techtarget.com</t>
  </si>
  <si>
    <t>CUSTOMER CONTACT 
INFORMATION</t>
  </si>
  <si>
    <t>1/171/2017</t>
  </si>
  <si>
    <t>Pooling/Bursting Starline -Total LD Mins: 600</t>
  </si>
  <si>
    <t>User Application License</t>
  </si>
  <si>
    <t>Maintenance</t>
  </si>
  <si>
    <t>11 LOCATIONS LISTED FOR NAL</t>
  </si>
  <si>
    <t>4G Failover Service w/ 2GB Included</t>
  </si>
  <si>
    <t>SB6000 StarSystemA Reliant</t>
  </si>
  <si>
    <t>SDWAN 500/500 MBPS Package</t>
  </si>
  <si>
    <t>4.0 Courtesy Extension</t>
  </si>
  <si>
    <t>All Inclusive Free Phone Promo</t>
  </si>
  <si>
    <t>Prospect Demo - IX Cameras, Inc.</t>
  </si>
  <si>
    <t>Comcast - BCTV Comm</t>
  </si>
  <si>
    <t>NOT LISTED IN DASH</t>
  </si>
  <si>
    <t xml:space="preserve">SONET NOT LISTED AS CUSTOMER IN DASH PORTAL </t>
  </si>
  <si>
    <t>Note from MB to MM:  Didn't we lose this contract? SAME AS FLYNN SCIENCES?</t>
  </si>
  <si>
    <t>StarReporter</t>
  </si>
  <si>
    <t>Call Recording Monthly Fee (per user)</t>
  </si>
  <si>
    <t>Add'l  AA Virtual Number, No RRF, Unlimited Xtnsions</t>
  </si>
  <si>
    <t>NOT ON BF DROPBOX COGENT RECEIPT THIS MONTH</t>
  </si>
  <si>
    <t>NOT ON BF DROPBOX CROWN CASTLE RECEIPT THIS MONTH</t>
  </si>
  <si>
    <t>WB KENDRICK ST. - NOT ON BF DROPBOX RCN RECEIPT THIS MONTH</t>
  </si>
  <si>
    <t>RESIDUALS</t>
  </si>
  <si>
    <t>CPQ - The Financial Services Group/
Worth Tax</t>
  </si>
  <si>
    <t>Betty Gibson Associates, Inc. 
(Tory Row)</t>
  </si>
  <si>
    <t>Henry C. Nevins Nursing 
&amp; Rehab Centre</t>
  </si>
  <si>
    <t xml:space="preserve"> </t>
  </si>
  <si>
    <t>CLOUD 
PROF SVCS CNTRCT</t>
  </si>
  <si>
    <t>Not listed in Dash</t>
  </si>
  <si>
    <t>31 State Street - 4th Floor; Boston, MA  02109
857-284-7908</t>
  </si>
  <si>
    <t xml:space="preserve">61 Highland Avenue; Needham, MA 02494
781-449-2400 </t>
  </si>
  <si>
    <t>1762 Mass. Ave.; Cambridge, MA 02140
617-901-9518</t>
  </si>
  <si>
    <t>300 Market Street; Brighton, MA 02135
617-254-8900</t>
  </si>
  <si>
    <t>235 Baker St.; West Roxbury, MA 02132
617-469-8056</t>
  </si>
  <si>
    <t>380 Washington St.; Wellesley, MA 02481
781-263-7320</t>
  </si>
  <si>
    <t>275 Grove St.; Auburndale, MA 02466
514-940-3608</t>
  </si>
  <si>
    <t>267 Washington St. - # 6; Wellesley, MA 02481
781-237-5751</t>
  </si>
  <si>
    <t>3800 Sierra Circle - Suite 310; Center Valley, PA 18034
215-601-7869</t>
  </si>
  <si>
    <t>593 Washington St.; Wellesley, MA 02482
617-646-4443</t>
  </si>
  <si>
    <t>1150 Walnut Street; Newton, MA 02461
617-244-4300</t>
  </si>
  <si>
    <t>10 Ingalls Ct.; Methuen, MA 01844
978-645-2444</t>
  </si>
  <si>
    <t>P.O. Box 920405; Needham, MA 02492
781-444-8710</t>
  </si>
  <si>
    <t>1007 Slater Road, Suite 210; Durham, NC 27703
919-355-5500</t>
  </si>
  <si>
    <t>275 Grove St., Newton, MA 02466
617-431-9201</t>
  </si>
  <si>
    <t>CUSTOMER'S 
CARRIER</t>
  </si>
  <si>
    <t>CM NOT ON LIGHT TOWER'S BF RECEIPT ON DROPBOX THIS MONTH</t>
  </si>
  <si>
    <t>Fulham &amp; Co., Inc.</t>
  </si>
  <si>
    <t>Winhall Realty Trust</t>
  </si>
  <si>
    <t>Simon Boyd</t>
  </si>
  <si>
    <t xml:space="preserve">129 South Street, Unit 602; Boston, MA 02111
</t>
  </si>
  <si>
    <t>ACTIVE?</t>
  </si>
  <si>
    <t>Yes</t>
  </si>
  <si>
    <t>No</t>
  </si>
  <si>
    <t xml:space="preserve">1205 Providence Highway; Sharon, MA 02067
</t>
  </si>
  <si>
    <t>Barry and Farrell Insurance Agency, Inc.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</si>
</sst>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0.0%"/>
  </numFmts>
  <fonts count="41" x14ac:knownFonts="1">
    <font>
      <sz val="11"/>
      <color indexed="8"/>
      <name val="Calibri"/>
      <family val="2"/>
      <scheme val="minor"/>
    </font>
    <font>
      <b/>
      <sz val="11"/>
      <color rgb="FF00B0F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1"/>
      <color theme="7" tint="-0.249977111117893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1"/>
      <color rgb="FFFF3399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1"/>
      <color rgb="FF92D050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9"/>
      <color theme="1"/>
      <name val="Arial"/>
      <family val="2"/>
    </font>
    <font>
      <b/>
      <sz val="9"/>
      <color indexed="8"/>
      <name val="Arial"/>
      <family val="2"/>
    </font>
    <font>
      <sz val="9"/>
      <color indexed="8"/>
      <name val="Arial"/>
      <family val="2"/>
    </font>
    <font>
      <sz val="9"/>
      <color rgb="FF000000"/>
      <name val="Arial"/>
      <family val="2"/>
    </font>
    <font>
      <u/>
      <sz val="9"/>
      <color theme="10"/>
      <name val="Arial"/>
      <family val="2"/>
    </font>
    <font>
      <b/>
      <sz val="9"/>
      <color rgb="FF00B0F0"/>
      <name val="Arial"/>
      <family val="2"/>
    </font>
    <font>
      <b/>
      <sz val="9"/>
      <color rgb="FF7030A0"/>
      <name val="Arial"/>
      <family val="2"/>
    </font>
    <font>
      <sz val="9"/>
      <color theme="1"/>
      <name val="Arial"/>
      <family val="2"/>
    </font>
    <font>
      <b/>
      <sz val="9"/>
      <color theme="7" tint="-0.249977111117893"/>
      <name val="Arial"/>
      <family val="2"/>
    </font>
    <font>
      <b/>
      <sz val="9"/>
      <color rgb="FF92D050"/>
      <name val="Arial"/>
      <family val="2"/>
    </font>
    <font>
      <strike/>
      <sz val="9"/>
      <color rgb="FF40B14B"/>
      <name val="Arial"/>
      <family val="2"/>
    </font>
    <font>
      <sz val="11"/>
      <color rgb="FF9C5700"/>
      <name val="Calibri"/>
      <family val="2"/>
      <scheme val="minor"/>
    </font>
    <font>
      <b/>
      <sz val="9"/>
      <color rgb="FFC00000"/>
      <name val="Arial"/>
      <family val="2"/>
    </font>
    <font>
      <b/>
      <sz val="9"/>
      <color rgb="FFFF3399"/>
      <name val="Arial"/>
      <family val="2"/>
    </font>
    <font>
      <b/>
      <sz val="9"/>
      <color rgb="FFFF99CC"/>
      <name val="Arial"/>
      <family val="2"/>
    </font>
    <font>
      <b/>
      <sz val="9"/>
      <color theme="4" tint="-0.499984740745262"/>
      <name val="Arial"/>
      <family val="2"/>
    </font>
    <font>
      <b/>
      <sz val="9"/>
      <color rgb="FFFF9933"/>
      <name val="Arial"/>
      <family val="2"/>
    </font>
    <font>
      <b/>
      <sz val="9"/>
      <color rgb="FFCC0000"/>
      <name val="Arial"/>
      <family val="2"/>
    </font>
    <font>
      <b/>
      <sz val="9"/>
      <color rgb="FF996633"/>
      <name val="Arial"/>
      <family val="2"/>
    </font>
    <font>
      <b/>
      <sz val="9"/>
      <color rgb="FF0000FF"/>
      <name val="Arial"/>
      <family val="2"/>
    </font>
    <font>
      <sz val="9"/>
      <color rgb="FF0000FF"/>
      <name val="Arial"/>
      <family val="2"/>
    </font>
    <font>
      <b/>
      <sz val="9"/>
      <color rgb="FF002060"/>
      <name val="Arial"/>
      <family val="2"/>
    </font>
    <font>
      <sz val="9"/>
      <color rgb="FF9C5700"/>
      <name val="Arial"/>
      <family val="2"/>
    </font>
    <font>
      <sz val="9"/>
      <color rgb="FFC00000"/>
      <name val="Arial"/>
      <family val="2"/>
    </font>
    <font>
      <strike/>
      <sz val="9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none">
        <fgColor rgb="FFFEFF85"/>
      </patternFill>
    </fill>
    <fill>
      <patternFill patternType="solid">
        <fgColor rgb="FFC6EFCE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EFF85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3" borderId="0" applyNumberFormat="0" applyBorder="0" applyAlignment="0" applyProtection="0"/>
    <xf numFmtId="0" fontId="14" fillId="0" borderId="0" applyNumberFormat="0" applyFill="0" applyBorder="0" applyAlignment="0" applyProtection="0"/>
    <xf numFmtId="0" fontId="15" fillId="6" borderId="0" applyNumberFormat="0" applyBorder="0" applyAlignment="0" applyProtection="0"/>
    <xf numFmtId="0" fontId="27" fillId="7" borderId="0" applyNumberFormat="0" applyBorder="0" applyAlignment="0" applyProtection="0"/>
  </cellStyleXfs>
  <cellXfs count="218">
    <xf numFmtId="0" fontId="0" fillId="0" borderId="0" xfId="0"/>
    <xf numFmtId="0" fontId="1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6" fillId="4" borderId="0" xfId="0" applyFont="1" applyFill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0" fontId="17" fillId="4" borderId="0" xfId="0" applyFont="1" applyFill="1" applyAlignment="1">
      <alignment horizontal="center" vertical="center" wrapText="1"/>
    </xf>
    <xf numFmtId="0" fontId="17" fillId="5" borderId="0" xfId="0" applyFont="1" applyFill="1" applyAlignment="1">
      <alignment horizontal="center" vertical="center" wrapText="1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vertical="center"/>
    </xf>
    <xf numFmtId="0" fontId="17" fillId="0" borderId="0" xfId="0" applyFont="1"/>
    <xf numFmtId="0" fontId="18" fillId="0" borderId="0" xfId="0" applyFont="1" applyAlignment="1">
      <alignment horizontal="center" vertical="center"/>
    </xf>
    <xf numFmtId="0" fontId="18" fillId="2" borderId="0" xfId="0" applyFont="1" applyFill="1" applyAlignment="1">
      <alignment horizontal="center"/>
    </xf>
    <xf numFmtId="0" fontId="18" fillId="0" borderId="0" xfId="0" applyFont="1"/>
    <xf numFmtId="0" fontId="18" fillId="0" borderId="0" xfId="0" applyFont="1" applyAlignment="1"/>
    <xf numFmtId="0" fontId="19" fillId="0" borderId="0" xfId="0" applyFont="1" applyAlignment="1">
      <alignment vertical="center"/>
    </xf>
    <xf numFmtId="0" fontId="19" fillId="0" borderId="0" xfId="0" applyFont="1" applyAlignment="1">
      <alignment vertical="top" wrapText="1"/>
    </xf>
    <xf numFmtId="0" fontId="20" fillId="0" borderId="0" xfId="2" applyFont="1" applyAlignment="1">
      <alignment vertical="top" wrapText="1"/>
    </xf>
    <xf numFmtId="0" fontId="19" fillId="0" borderId="0" xfId="0" applyFont="1" applyAlignment="1">
      <alignment horizontal="center" vertical="center"/>
    </xf>
    <xf numFmtId="164" fontId="21" fillId="0" borderId="0" xfId="0" applyNumberFormat="1" applyFont="1" applyAlignment="1">
      <alignment horizontal="center"/>
    </xf>
    <xf numFmtId="165" fontId="21" fillId="2" borderId="0" xfId="0" applyNumberFormat="1" applyFont="1" applyFill="1" applyAlignment="1">
      <alignment horizontal="center"/>
    </xf>
    <xf numFmtId="164" fontId="21" fillId="2" borderId="0" xfId="0" applyNumberFormat="1" applyFont="1" applyFill="1" applyAlignment="1">
      <alignment horizontal="center"/>
    </xf>
    <xf numFmtId="0" fontId="19" fillId="0" borderId="0" xfId="0" applyFont="1" applyAlignment="1">
      <alignment vertical="top"/>
    </xf>
    <xf numFmtId="164" fontId="22" fillId="0" borderId="0" xfId="0" applyNumberFormat="1" applyFont="1" applyAlignment="1">
      <alignment horizontal="center"/>
    </xf>
    <xf numFmtId="165" fontId="22" fillId="2" borderId="0" xfId="0" applyNumberFormat="1" applyFont="1" applyFill="1" applyAlignment="1">
      <alignment horizontal="center"/>
    </xf>
    <xf numFmtId="164" fontId="22" fillId="2" borderId="0" xfId="0" applyNumberFormat="1" applyFont="1" applyFill="1" applyAlignment="1">
      <alignment horizontal="center"/>
    </xf>
    <xf numFmtId="0" fontId="20" fillId="0" borderId="0" xfId="2" applyFont="1" applyAlignment="1">
      <alignment horizontal="left" vertical="center" wrapText="1"/>
    </xf>
    <xf numFmtId="164" fontId="24" fillId="0" borderId="0" xfId="0" applyNumberFormat="1" applyFont="1" applyAlignment="1">
      <alignment horizontal="center"/>
    </xf>
    <xf numFmtId="165" fontId="24" fillId="2" borderId="0" xfId="0" applyNumberFormat="1" applyFont="1" applyFill="1" applyAlignment="1">
      <alignment horizontal="center"/>
    </xf>
    <xf numFmtId="164" fontId="24" fillId="2" borderId="0" xfId="0" applyNumberFormat="1" applyFont="1" applyFill="1" applyAlignment="1">
      <alignment horizontal="center"/>
    </xf>
    <xf numFmtId="0" fontId="21" fillId="2" borderId="0" xfId="0" applyFont="1" applyFill="1" applyAlignment="1">
      <alignment horizontal="center"/>
    </xf>
    <xf numFmtId="0" fontId="19" fillId="0" borderId="0" xfId="0" applyFont="1" applyAlignment="1">
      <alignment vertical="center" wrapText="1"/>
    </xf>
    <xf numFmtId="0" fontId="20" fillId="0" borderId="0" xfId="2" applyFont="1" applyAlignment="1">
      <alignment vertical="center" wrapText="1"/>
    </xf>
    <xf numFmtId="164" fontId="21" fillId="0" borderId="0" xfId="0" applyNumberFormat="1" applyFont="1" applyAlignment="1">
      <alignment vertical="center"/>
    </xf>
    <xf numFmtId="165" fontId="21" fillId="2" borderId="0" xfId="0" applyNumberFormat="1" applyFont="1" applyFill="1" applyAlignment="1">
      <alignment vertical="center"/>
    </xf>
    <xf numFmtId="164" fontId="21" fillId="2" borderId="0" xfId="0" applyNumberFormat="1" applyFont="1" applyFill="1" applyAlignment="1">
      <alignment vertical="center"/>
    </xf>
    <xf numFmtId="0" fontId="18" fillId="0" borderId="0" xfId="0" applyFont="1" applyAlignment="1">
      <alignment vertical="center"/>
    </xf>
    <xf numFmtId="0" fontId="25" fillId="0" borderId="0" xfId="0" applyFont="1" applyAlignment="1">
      <alignment horizontal="center"/>
    </xf>
    <xf numFmtId="164" fontId="25" fillId="0" borderId="0" xfId="0" applyNumberFormat="1" applyFont="1" applyAlignment="1">
      <alignment horizontal="center"/>
    </xf>
    <xf numFmtId="165" fontId="25" fillId="2" borderId="0" xfId="0" applyNumberFormat="1" applyFont="1" applyFill="1" applyAlignment="1">
      <alignment horizontal="center"/>
    </xf>
    <xf numFmtId="164" fontId="25" fillId="2" borderId="0" xfId="0" applyNumberFormat="1" applyFont="1" applyFill="1" applyAlignment="1">
      <alignment horizontal="center"/>
    </xf>
    <xf numFmtId="0" fontId="25" fillId="0" borderId="0" xfId="0" applyFont="1" applyAlignment="1">
      <alignment horizontal="left"/>
    </xf>
    <xf numFmtId="0" fontId="26" fillId="0" borderId="0" xfId="0" applyFont="1" applyAlignment="1">
      <alignment horizontal="right" vertical="top" wrapText="1"/>
    </xf>
    <xf numFmtId="0" fontId="21" fillId="0" borderId="0" xfId="0" applyFont="1" applyAlignment="1">
      <alignment horizontal="left" wrapText="1"/>
    </xf>
    <xf numFmtId="0" fontId="24" fillId="0" borderId="0" xfId="0" applyFont="1" applyAlignment="1">
      <alignment horizontal="left" wrapText="1"/>
    </xf>
    <xf numFmtId="0" fontId="0" fillId="0" borderId="0" xfId="0" applyAlignment="1">
      <alignment wrapText="1"/>
    </xf>
    <xf numFmtId="14" fontId="25" fillId="0" borderId="0" xfId="0" applyNumberFormat="1" applyFont="1" applyAlignment="1">
      <alignment horizontal="center"/>
    </xf>
    <xf numFmtId="0" fontId="18" fillId="2" borderId="0" xfId="0" applyFont="1" applyFill="1" applyAlignment="1">
      <alignment horizontal="center" vertical="center"/>
    </xf>
    <xf numFmtId="164" fontId="21" fillId="0" borderId="0" xfId="0" applyNumberFormat="1" applyFont="1" applyAlignment="1">
      <alignment horizontal="center" vertical="center"/>
    </xf>
    <xf numFmtId="165" fontId="21" fillId="2" borderId="0" xfId="0" applyNumberFormat="1" applyFont="1" applyFill="1" applyAlignment="1">
      <alignment horizontal="center" vertical="center"/>
    </xf>
    <xf numFmtId="164" fontId="21" fillId="2" borderId="0" xfId="0" applyNumberFormat="1" applyFont="1" applyFill="1" applyAlignment="1">
      <alignment horizontal="center" vertical="center"/>
    </xf>
    <xf numFmtId="0" fontId="19" fillId="0" borderId="0" xfId="0" applyFont="1" applyAlignment="1">
      <alignment horizontal="left" vertical="center" wrapText="1"/>
    </xf>
    <xf numFmtId="0" fontId="18" fillId="0" borderId="0" xfId="0" applyFont="1" applyAlignment="1">
      <alignment horizontal="left" vertical="center" wrapText="1"/>
    </xf>
    <xf numFmtId="0" fontId="19" fillId="0" borderId="0" xfId="0" applyFont="1" applyAlignment="1">
      <alignment horizontal="left" vertical="top" wrapText="1"/>
    </xf>
    <xf numFmtId="0" fontId="18" fillId="0" borderId="0" xfId="0" applyFont="1" applyAlignment="1">
      <alignment horizontal="left" vertical="top" wrapText="1"/>
    </xf>
    <xf numFmtId="0" fontId="22" fillId="0" borderId="0" xfId="0" applyFont="1" applyAlignment="1">
      <alignment horizontal="left"/>
    </xf>
    <xf numFmtId="0" fontId="22" fillId="0" borderId="0" xfId="0" applyFont="1" applyAlignment="1">
      <alignment horizontal="center" vertical="center"/>
    </xf>
    <xf numFmtId="0" fontId="22" fillId="2" borderId="0" xfId="0" applyFont="1" applyFill="1" applyAlignment="1">
      <alignment horizontal="center"/>
    </xf>
    <xf numFmtId="0" fontId="22" fillId="0" borderId="0" xfId="0" applyFont="1"/>
    <xf numFmtId="0" fontId="21" fillId="0" borderId="0" xfId="0" applyFont="1" applyAlignment="1">
      <alignment horizontal="left"/>
    </xf>
    <xf numFmtId="0" fontId="21" fillId="0" borderId="0" xfId="0" applyFont="1" applyAlignment="1">
      <alignment horizontal="center" vertical="center"/>
    </xf>
    <xf numFmtId="14" fontId="21" fillId="2" borderId="0" xfId="0" applyNumberFormat="1" applyFont="1" applyFill="1" applyAlignment="1">
      <alignment horizontal="center"/>
    </xf>
    <xf numFmtId="0" fontId="21" fillId="0" borderId="0" xfId="0" applyFont="1"/>
    <xf numFmtId="14" fontId="21" fillId="2" borderId="0" xfId="0" applyNumberFormat="1" applyFont="1" applyFill="1" applyAlignment="1">
      <alignment horizontal="center" vertical="center"/>
    </xf>
    <xf numFmtId="0" fontId="21" fillId="2" borderId="0" xfId="0" applyFont="1" applyFill="1" applyAlignment="1">
      <alignment horizontal="center" vertical="center"/>
    </xf>
    <xf numFmtId="0" fontId="21" fillId="0" borderId="0" xfId="0" applyFont="1" applyAlignment="1">
      <alignment horizontal="left" vertical="top" wrapText="1"/>
    </xf>
    <xf numFmtId="164" fontId="28" fillId="0" borderId="0" xfId="0" applyNumberFormat="1" applyFont="1" applyAlignment="1">
      <alignment horizontal="center"/>
    </xf>
    <xf numFmtId="165" fontId="28" fillId="2" borderId="0" xfId="0" applyNumberFormat="1" applyFont="1" applyFill="1" applyAlignment="1">
      <alignment horizontal="center"/>
    </xf>
    <xf numFmtId="164" fontId="28" fillId="2" borderId="0" xfId="0" applyNumberFormat="1" applyFont="1" applyFill="1" applyAlignment="1">
      <alignment horizontal="center"/>
    </xf>
    <xf numFmtId="0" fontId="28" fillId="0" borderId="0" xfId="0" applyFont="1" applyAlignment="1">
      <alignment horizontal="left" wrapText="1"/>
    </xf>
    <xf numFmtId="0" fontId="28" fillId="2" borderId="0" xfId="0" applyFont="1" applyFill="1" applyAlignment="1">
      <alignment horizontal="center"/>
    </xf>
    <xf numFmtId="0" fontId="28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 wrapText="1"/>
    </xf>
    <xf numFmtId="0" fontId="22" fillId="0" borderId="0" xfId="0" applyFont="1" applyAlignment="1">
      <alignment horizontal="left" vertical="top" wrapText="1"/>
    </xf>
    <xf numFmtId="0" fontId="24" fillId="0" borderId="0" xfId="0" applyFont="1" applyAlignment="1">
      <alignment horizontal="center" vertical="center" wrapText="1"/>
    </xf>
    <xf numFmtId="0" fontId="24" fillId="2" borderId="0" xfId="0" applyFont="1" applyFill="1" applyAlignment="1">
      <alignment horizontal="center"/>
    </xf>
    <xf numFmtId="0" fontId="21" fillId="0" borderId="0" xfId="0" applyFont="1" applyAlignment="1">
      <alignment horizontal="center" vertical="center" wrapText="1"/>
    </xf>
    <xf numFmtId="0" fontId="21" fillId="0" borderId="0" xfId="0" applyFont="1" applyAlignment="1">
      <alignment horizontal="left" vertical="center" wrapText="1"/>
    </xf>
    <xf numFmtId="0" fontId="21" fillId="0" borderId="0" xfId="0" applyFont="1" applyAlignment="1">
      <alignment horizontal="center"/>
    </xf>
    <xf numFmtId="0" fontId="25" fillId="0" borderId="0" xfId="0" applyFont="1" applyAlignment="1">
      <alignment horizontal="center" vertical="center"/>
    </xf>
    <xf numFmtId="0" fontId="25" fillId="0" borderId="0" xfId="0" applyFont="1"/>
    <xf numFmtId="0" fontId="29" fillId="0" borderId="0" xfId="0" applyFont="1"/>
    <xf numFmtId="14" fontId="21" fillId="0" borderId="0" xfId="0" applyNumberFormat="1" applyFont="1" applyAlignment="1">
      <alignment horizontal="center" vertical="center"/>
    </xf>
    <xf numFmtId="14" fontId="21" fillId="0" borderId="0" xfId="0" applyNumberFormat="1" applyFont="1" applyAlignment="1">
      <alignment horizontal="center"/>
    </xf>
    <xf numFmtId="0" fontId="21" fillId="2" borderId="0" xfId="1" applyFont="1" applyFill="1" applyAlignment="1">
      <alignment horizontal="center" vertical="center"/>
    </xf>
    <xf numFmtId="14" fontId="25" fillId="0" borderId="0" xfId="0" applyNumberFormat="1" applyFont="1" applyAlignment="1">
      <alignment horizontal="center" vertical="center"/>
    </xf>
    <xf numFmtId="164" fontId="25" fillId="0" borderId="0" xfId="0" applyNumberFormat="1" applyFont="1" applyAlignment="1">
      <alignment horizontal="center" vertical="center"/>
    </xf>
    <xf numFmtId="165" fontId="25" fillId="2" borderId="0" xfId="0" applyNumberFormat="1" applyFont="1" applyFill="1" applyAlignment="1">
      <alignment horizontal="center" vertical="center"/>
    </xf>
    <xf numFmtId="164" fontId="25" fillId="2" borderId="0" xfId="0" applyNumberFormat="1" applyFont="1" applyFill="1" applyAlignment="1">
      <alignment horizontal="center" vertical="center"/>
    </xf>
    <xf numFmtId="0" fontId="29" fillId="0" borderId="0" xfId="0" applyFont="1" applyAlignment="1">
      <alignment horizontal="center" vertical="center"/>
    </xf>
    <xf numFmtId="14" fontId="29" fillId="0" borderId="0" xfId="0" applyNumberFormat="1" applyFont="1" applyAlignment="1">
      <alignment horizontal="center" vertical="center"/>
    </xf>
    <xf numFmtId="164" fontId="29" fillId="0" borderId="0" xfId="0" applyNumberFormat="1" applyFont="1" applyAlignment="1">
      <alignment horizontal="center" vertical="center"/>
    </xf>
    <xf numFmtId="165" fontId="29" fillId="2" borderId="0" xfId="0" applyNumberFormat="1" applyFont="1" applyFill="1" applyAlignment="1">
      <alignment horizontal="center" vertical="center"/>
    </xf>
    <xf numFmtId="164" fontId="29" fillId="2" borderId="0" xfId="0" applyNumberFormat="1" applyFont="1" applyFill="1" applyAlignment="1">
      <alignment horizontal="center" vertical="center"/>
    </xf>
    <xf numFmtId="0" fontId="29" fillId="0" borderId="0" xfId="0" applyFont="1" applyAlignment="1">
      <alignment horizontal="left" vertical="center"/>
    </xf>
    <xf numFmtId="164" fontId="22" fillId="0" borderId="0" xfId="0" applyNumberFormat="1" applyFont="1" applyAlignment="1">
      <alignment horizontal="center" vertical="center"/>
    </xf>
    <xf numFmtId="165" fontId="22" fillId="2" borderId="0" xfId="0" applyNumberFormat="1" applyFont="1" applyFill="1" applyAlignment="1">
      <alignment horizontal="center" vertical="center"/>
    </xf>
    <xf numFmtId="164" fontId="22" fillId="2" borderId="0" xfId="0" applyNumberFormat="1" applyFont="1" applyFill="1" applyAlignment="1">
      <alignment horizontal="center" vertical="center"/>
    </xf>
    <xf numFmtId="0" fontId="30" fillId="0" borderId="0" xfId="0" applyFont="1" applyAlignment="1">
      <alignment horizontal="left" vertical="center"/>
    </xf>
    <xf numFmtId="0" fontId="21" fillId="0" borderId="0" xfId="0" applyFont="1" applyAlignment="1">
      <alignment horizontal="left" vertical="center"/>
    </xf>
    <xf numFmtId="0" fontId="31" fillId="0" borderId="0" xfId="0" applyFont="1" applyAlignment="1">
      <alignment horizontal="center" vertical="center"/>
    </xf>
    <xf numFmtId="14" fontId="31" fillId="0" borderId="0" xfId="0" applyNumberFormat="1" applyFont="1" applyAlignment="1">
      <alignment horizontal="center" vertical="center"/>
    </xf>
    <xf numFmtId="164" fontId="31" fillId="0" borderId="0" xfId="0" applyNumberFormat="1" applyFont="1" applyAlignment="1">
      <alignment horizontal="center" vertical="center"/>
    </xf>
    <xf numFmtId="165" fontId="31" fillId="2" borderId="0" xfId="0" applyNumberFormat="1" applyFont="1" applyFill="1" applyAlignment="1">
      <alignment horizontal="center" vertical="center"/>
    </xf>
    <xf numFmtId="164" fontId="31" fillId="2" borderId="0" xfId="0" applyNumberFormat="1" applyFont="1" applyFill="1" applyAlignment="1">
      <alignment horizontal="center" vertical="center"/>
    </xf>
    <xf numFmtId="0" fontId="31" fillId="0" borderId="0" xfId="0" applyFont="1" applyAlignment="1">
      <alignment horizontal="left" vertical="center"/>
    </xf>
    <xf numFmtId="0" fontId="31" fillId="2" borderId="0" xfId="0" applyFont="1" applyFill="1" applyAlignment="1">
      <alignment horizontal="center"/>
    </xf>
    <xf numFmtId="0" fontId="25" fillId="0" borderId="0" xfId="0" applyFont="1" applyAlignment="1">
      <alignment horizontal="left" vertical="center"/>
    </xf>
    <xf numFmtId="0" fontId="32" fillId="0" borderId="0" xfId="0" applyFont="1" applyAlignment="1">
      <alignment horizontal="center" vertical="center"/>
    </xf>
    <xf numFmtId="164" fontId="32" fillId="0" borderId="0" xfId="0" applyNumberFormat="1" applyFont="1" applyAlignment="1">
      <alignment horizontal="center" vertical="center"/>
    </xf>
    <xf numFmtId="165" fontId="32" fillId="2" borderId="0" xfId="0" applyNumberFormat="1" applyFont="1" applyFill="1" applyAlignment="1">
      <alignment horizontal="center" vertical="center"/>
    </xf>
    <xf numFmtId="164" fontId="32" fillId="2" borderId="0" xfId="0" applyNumberFormat="1" applyFont="1" applyFill="1" applyAlignment="1">
      <alignment horizontal="center" vertical="center"/>
    </xf>
    <xf numFmtId="0" fontId="32" fillId="0" borderId="0" xfId="0" applyFont="1" applyAlignment="1">
      <alignment horizontal="left" vertical="center"/>
    </xf>
    <xf numFmtId="0" fontId="33" fillId="0" borderId="0" xfId="0" applyFont="1" applyAlignment="1">
      <alignment horizontal="center" vertical="center"/>
    </xf>
    <xf numFmtId="164" fontId="33" fillId="0" borderId="0" xfId="0" applyNumberFormat="1" applyFont="1" applyAlignment="1">
      <alignment horizontal="center" vertical="center"/>
    </xf>
    <xf numFmtId="165" fontId="33" fillId="2" borderId="0" xfId="0" applyNumberFormat="1" applyFont="1" applyFill="1" applyAlignment="1">
      <alignment horizontal="center" vertical="center"/>
    </xf>
    <xf numFmtId="164" fontId="33" fillId="2" borderId="0" xfId="0" applyNumberFormat="1" applyFont="1" applyFill="1" applyAlignment="1">
      <alignment horizontal="center" vertical="center"/>
    </xf>
    <xf numFmtId="0" fontId="24" fillId="0" borderId="0" xfId="0" applyFont="1" applyAlignment="1">
      <alignment horizontal="center" vertical="center"/>
    </xf>
    <xf numFmtId="164" fontId="24" fillId="0" borderId="0" xfId="0" applyNumberFormat="1" applyFont="1" applyAlignment="1">
      <alignment horizontal="center" vertical="center"/>
    </xf>
    <xf numFmtId="165" fontId="24" fillId="2" borderId="0" xfId="0" applyNumberFormat="1" applyFont="1" applyFill="1" applyAlignment="1">
      <alignment horizontal="center" vertical="center"/>
    </xf>
    <xf numFmtId="164" fontId="24" fillId="2" borderId="0" xfId="0" applyNumberFormat="1" applyFont="1" applyFill="1" applyAlignment="1">
      <alignment horizontal="center" vertical="center"/>
    </xf>
    <xf numFmtId="0" fontId="24" fillId="0" borderId="0" xfId="0" applyFont="1" applyAlignment="1">
      <alignment horizontal="left" vertical="center"/>
    </xf>
    <xf numFmtId="0" fontId="33" fillId="0" borderId="0" xfId="0" applyFont="1" applyAlignment="1">
      <alignment horizontal="left" vertical="center"/>
    </xf>
    <xf numFmtId="0" fontId="33" fillId="2" borderId="0" xfId="0" applyFont="1" applyFill="1" applyAlignment="1">
      <alignment horizontal="center"/>
    </xf>
    <xf numFmtId="0" fontId="34" fillId="0" borderId="0" xfId="0" applyFont="1" applyAlignment="1">
      <alignment horizontal="center" vertical="center"/>
    </xf>
    <xf numFmtId="164" fontId="34" fillId="0" borderId="0" xfId="0" applyNumberFormat="1" applyFont="1" applyAlignment="1">
      <alignment horizontal="center" vertical="center"/>
    </xf>
    <xf numFmtId="165" fontId="34" fillId="2" borderId="0" xfId="0" applyNumberFormat="1" applyFont="1" applyFill="1" applyAlignment="1">
      <alignment horizontal="center" vertical="center"/>
    </xf>
    <xf numFmtId="164" fontId="34" fillId="2" borderId="0" xfId="0" applyNumberFormat="1" applyFont="1" applyFill="1" applyAlignment="1">
      <alignment horizontal="center" vertical="center"/>
    </xf>
    <xf numFmtId="0" fontId="34" fillId="0" borderId="0" xfId="0" applyFont="1" applyAlignment="1">
      <alignment horizontal="left" vertical="center"/>
    </xf>
    <xf numFmtId="0" fontId="34" fillId="2" borderId="0" xfId="0" applyFont="1" applyFill="1" applyAlignment="1">
      <alignment horizontal="center"/>
    </xf>
    <xf numFmtId="0" fontId="22" fillId="0" borderId="0" xfId="0" applyFont="1" applyAlignment="1">
      <alignment horizontal="left" vertical="center"/>
    </xf>
    <xf numFmtId="0" fontId="29" fillId="2" borderId="0" xfId="0" applyFont="1" applyFill="1" applyAlignment="1">
      <alignment horizontal="center" vertical="center"/>
    </xf>
    <xf numFmtId="0" fontId="29" fillId="2" borderId="0" xfId="0" applyFont="1" applyFill="1" applyAlignment="1">
      <alignment horizontal="center"/>
    </xf>
    <xf numFmtId="0" fontId="24" fillId="2" borderId="0" xfId="0" applyFont="1" applyFill="1" applyAlignment="1">
      <alignment horizontal="center" vertical="center"/>
    </xf>
    <xf numFmtId="0" fontId="35" fillId="0" borderId="0" xfId="0" applyFont="1" applyAlignment="1">
      <alignment horizontal="center" vertical="center"/>
    </xf>
    <xf numFmtId="17" fontId="35" fillId="0" borderId="0" xfId="0" applyNumberFormat="1" applyFont="1" applyAlignment="1">
      <alignment horizontal="center" vertical="center"/>
    </xf>
    <xf numFmtId="164" fontId="35" fillId="0" borderId="0" xfId="0" applyNumberFormat="1" applyFont="1" applyAlignment="1">
      <alignment horizontal="center" vertical="center"/>
    </xf>
    <xf numFmtId="165" fontId="35" fillId="2" borderId="0" xfId="0" applyNumberFormat="1" applyFont="1" applyFill="1" applyAlignment="1">
      <alignment horizontal="center" vertical="center"/>
    </xf>
    <xf numFmtId="164" fontId="35" fillId="2" borderId="0" xfId="0" applyNumberFormat="1" applyFont="1" applyFill="1" applyAlignment="1">
      <alignment horizontal="center" vertical="center"/>
    </xf>
    <xf numFmtId="0" fontId="35" fillId="0" borderId="0" xfId="0" applyFont="1" applyAlignment="1">
      <alignment horizontal="left" vertical="center"/>
    </xf>
    <xf numFmtId="0" fontId="36" fillId="2" borderId="0" xfId="0" applyFont="1" applyFill="1" applyAlignment="1">
      <alignment horizontal="center"/>
    </xf>
    <xf numFmtId="0" fontId="37" fillId="0" borderId="0" xfId="0" applyFont="1" applyAlignment="1">
      <alignment horizontal="center" vertical="center"/>
    </xf>
    <xf numFmtId="164" fontId="37" fillId="0" borderId="0" xfId="0" applyNumberFormat="1" applyFont="1" applyAlignment="1">
      <alignment horizontal="center" vertical="center"/>
    </xf>
    <xf numFmtId="165" fontId="37" fillId="2" borderId="0" xfId="0" applyNumberFormat="1" applyFont="1" applyFill="1" applyAlignment="1">
      <alignment horizontal="center" vertical="center"/>
    </xf>
    <xf numFmtId="164" fontId="37" fillId="2" borderId="0" xfId="0" applyNumberFormat="1" applyFont="1" applyFill="1" applyAlignment="1">
      <alignment horizontal="center" vertical="center"/>
    </xf>
    <xf numFmtId="0" fontId="37" fillId="0" borderId="0" xfId="0" applyFont="1" applyAlignment="1">
      <alignment horizontal="left" vertical="center"/>
    </xf>
    <xf numFmtId="165" fontId="37" fillId="2" borderId="0" xfId="3" applyNumberFormat="1" applyFont="1" applyFill="1" applyBorder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6" fillId="0" borderId="0" xfId="0" applyFont="1" applyAlignment="1">
      <alignment horizontal="left" vertical="top" wrapText="1"/>
    </xf>
    <xf numFmtId="0" fontId="18" fillId="0" borderId="0" xfId="0" applyFont="1" applyAlignment="1">
      <alignment horizontal="left"/>
    </xf>
    <xf numFmtId="0" fontId="21" fillId="0" borderId="0" xfId="0" applyFont="1" applyAlignment="1">
      <alignment vertical="center"/>
    </xf>
    <xf numFmtId="164" fontId="38" fillId="7" borderId="0" xfId="4" applyNumberFormat="1" applyFont="1" applyAlignment="1">
      <alignment vertical="top"/>
    </xf>
    <xf numFmtId="0" fontId="26" fillId="0" borderId="0" xfId="0" applyFont="1" applyAlignment="1">
      <alignment horizontal="right" vertical="center" wrapText="1"/>
    </xf>
    <xf numFmtId="14" fontId="22" fillId="2" borderId="0" xfId="0" applyNumberFormat="1" applyFont="1" applyFill="1" applyAlignment="1">
      <alignment horizontal="center"/>
    </xf>
    <xf numFmtId="0" fontId="17" fillId="4" borderId="0" xfId="0" applyFont="1" applyFill="1" applyAlignment="1">
      <alignment horizontal="left" vertical="center"/>
    </xf>
    <xf numFmtId="0" fontId="16" fillId="0" borderId="0" xfId="0" applyFont="1" applyAlignment="1">
      <alignment horizontal="left"/>
    </xf>
    <xf numFmtId="0" fontId="24" fillId="0" borderId="0" xfId="0" applyFont="1" applyAlignment="1">
      <alignment horizontal="left"/>
    </xf>
    <xf numFmtId="0" fontId="18" fillId="0" borderId="0" xfId="0" applyFont="1" applyAlignment="1">
      <alignment horizontal="left" vertical="center"/>
    </xf>
    <xf numFmtId="0" fontId="29" fillId="0" borderId="0" xfId="0" applyFont="1" applyAlignment="1">
      <alignment horizontal="left"/>
    </xf>
    <xf numFmtId="0" fontId="31" fillId="0" borderId="0" xfId="0" applyFont="1" applyAlignment="1">
      <alignment horizontal="left"/>
    </xf>
    <xf numFmtId="0" fontId="33" fillId="0" borderId="0" xfId="0" applyFont="1" applyAlignment="1">
      <alignment horizontal="left"/>
    </xf>
    <xf numFmtId="0" fontId="34" fillId="0" borderId="0" xfId="0" applyFont="1" applyAlignment="1">
      <alignment horizontal="left"/>
    </xf>
    <xf numFmtId="0" fontId="35" fillId="0" borderId="0" xfId="0" applyFont="1" applyAlignment="1">
      <alignment horizontal="left"/>
    </xf>
    <xf numFmtId="0" fontId="28" fillId="0" borderId="0" xfId="0" applyFont="1" applyAlignment="1">
      <alignment horizontal="center" vertical="center" wrapText="1"/>
    </xf>
    <xf numFmtId="14" fontId="28" fillId="2" borderId="0" xfId="0" applyNumberFormat="1" applyFont="1" applyFill="1" applyAlignment="1">
      <alignment horizontal="center" vertical="center"/>
    </xf>
    <xf numFmtId="0" fontId="28" fillId="2" borderId="0" xfId="0" applyFont="1" applyFill="1" applyAlignment="1">
      <alignment horizontal="center" vertical="center"/>
    </xf>
    <xf numFmtId="164" fontId="28" fillId="0" borderId="0" xfId="0" applyNumberFormat="1" applyFont="1" applyAlignment="1">
      <alignment horizontal="center" vertical="center"/>
    </xf>
    <xf numFmtId="165" fontId="28" fillId="2" borderId="0" xfId="0" applyNumberFormat="1" applyFont="1" applyFill="1" applyAlignment="1">
      <alignment horizontal="center" vertical="center"/>
    </xf>
    <xf numFmtId="164" fontId="28" fillId="2" borderId="0" xfId="0" applyNumberFormat="1" applyFont="1" applyFill="1" applyAlignment="1">
      <alignment horizontal="center" vertical="center"/>
    </xf>
    <xf numFmtId="0" fontId="28" fillId="0" borderId="0" xfId="0" applyFont="1" applyAlignment="1">
      <alignment horizontal="left" vertical="center" wrapText="1"/>
    </xf>
    <xf numFmtId="0" fontId="28" fillId="0" borderId="0" xfId="0" applyFont="1" applyAlignment="1">
      <alignment horizontal="left" vertical="center"/>
    </xf>
    <xf numFmtId="0" fontId="28" fillId="0" borderId="0" xfId="0" applyFont="1" applyAlignment="1">
      <alignment vertical="center"/>
    </xf>
    <xf numFmtId="0" fontId="21" fillId="2" borderId="0" xfId="0" applyFont="1" applyFill="1" applyAlignment="1">
      <alignment vertical="center"/>
    </xf>
    <xf numFmtId="0" fontId="21" fillId="0" borderId="0" xfId="0" applyFont="1" applyAlignment="1">
      <alignment vertical="center"/>
    </xf>
    <xf numFmtId="0" fontId="19" fillId="0" borderId="0" xfId="0" applyFont="1" applyAlignment="1">
      <alignment horizontal="left" vertical="center" wrapText="1"/>
    </xf>
    <xf numFmtId="0" fontId="18" fillId="0" borderId="0" xfId="0" applyFont="1" applyAlignment="1">
      <alignment horizontal="left" vertical="center" wrapText="1"/>
    </xf>
    <xf numFmtId="0" fontId="23" fillId="0" borderId="0" xfId="0" applyFont="1" applyAlignment="1">
      <alignment horizontal="left" vertical="center" wrapText="1"/>
    </xf>
    <xf numFmtId="0" fontId="21" fillId="0" borderId="0" xfId="0" applyFont="1" applyAlignment="1">
      <alignment horizontal="center" vertical="center" wrapText="1"/>
    </xf>
    <xf numFmtId="0" fontId="26" fillId="0" borderId="0" xfId="0" applyFont="1" applyAlignment="1">
      <alignment horizontal="left" vertical="center" wrapText="1"/>
    </xf>
    <xf numFmtId="0" fontId="20" fillId="0" borderId="0" xfId="2" applyFont="1" applyAlignment="1">
      <alignment horizontal="left" vertical="center" wrapText="1"/>
    </xf>
    <xf numFmtId="0" fontId="23" fillId="0" borderId="0" xfId="0" applyFont="1" applyAlignment="1">
      <alignment vertical="center" wrapText="1"/>
    </xf>
    <xf numFmtId="0" fontId="23" fillId="0" borderId="0" xfId="0" applyFont="1" applyAlignment="1">
      <alignment vertical="center"/>
    </xf>
    <xf numFmtId="0" fontId="23" fillId="0" borderId="0" xfId="2" applyFont="1" applyAlignment="1">
      <alignment horizontal="center" vertical="center" wrapText="1"/>
    </xf>
    <xf numFmtId="0" fontId="23" fillId="0" borderId="0" xfId="0" applyFont="1" applyAlignment="1">
      <alignment horizontal="center" vertical="center" wrapText="1"/>
    </xf>
    <xf numFmtId="0" fontId="40" fillId="0" borderId="0" xfId="0" applyFont="1" applyAlignment="1">
      <alignment horizontal="center" vertical="center" wrapText="1"/>
    </xf>
    <xf numFmtId="0" fontId="23" fillId="0" borderId="0" xfId="0" applyFont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164" fontId="38" fillId="7" borderId="0" xfId="4" applyNumberFormat="1" applyFont="1" applyAlignment="1">
      <alignment vertical="center"/>
    </xf>
    <xf numFmtId="0" fontId="22" fillId="0" borderId="0" xfId="0" applyFont="1" applyAlignment="1">
      <alignment horizontal="left" vertical="center" wrapText="1"/>
    </xf>
    <xf numFmtId="0" fontId="22" fillId="0" borderId="0" xfId="0" applyFont="1" applyAlignment="1">
      <alignment vertical="center"/>
    </xf>
    <xf numFmtId="0" fontId="25" fillId="0" borderId="0" xfId="0" applyFont="1" applyAlignment="1">
      <alignment vertical="center"/>
    </xf>
    <xf numFmtId="0" fontId="29" fillId="0" borderId="0" xfId="0" applyFont="1" applyAlignment="1">
      <alignment vertical="center"/>
    </xf>
    <xf numFmtId="0" fontId="31" fillId="2" borderId="0" xfId="0" applyFont="1" applyFill="1" applyAlignment="1">
      <alignment horizontal="center" vertical="center"/>
    </xf>
    <xf numFmtId="0" fontId="39" fillId="0" borderId="0" xfId="0" applyFont="1" applyAlignment="1">
      <alignment vertical="center"/>
    </xf>
    <xf numFmtId="0" fontId="33" fillId="2" borderId="0" xfId="0" applyFont="1" applyFill="1" applyAlignment="1">
      <alignment horizontal="center" vertical="center"/>
    </xf>
    <xf numFmtId="0" fontId="34" fillId="2" borderId="0" xfId="0" applyFont="1" applyFill="1" applyAlignment="1">
      <alignment horizontal="center" vertical="center"/>
    </xf>
    <xf numFmtId="0" fontId="36" fillId="2" borderId="0" xfId="0" applyFont="1" applyFill="1" applyAlignment="1">
      <alignment horizontal="center" vertical="center"/>
    </xf>
    <xf numFmtId="0" fontId="39" fillId="0" borderId="0" xfId="0" applyFont="1" applyAlignment="1">
      <alignment horizontal="left" vertical="center"/>
    </xf>
    <xf numFmtId="0" fontId="23" fillId="0" borderId="0" xfId="0" applyFont="1" applyAlignment="1">
      <alignment horizontal="left" vertical="center" wrapText="1"/>
    </xf>
    <xf numFmtId="0" fontId="19" fillId="0" borderId="0" xfId="0" applyFont="1" applyAlignment="1">
      <alignment horizontal="left" vertical="center" wrapText="1"/>
    </xf>
    <xf numFmtId="0" fontId="18" fillId="0" borderId="0" xfId="0" applyFont="1" applyAlignment="1">
      <alignment horizontal="left" vertical="center" wrapText="1"/>
    </xf>
    <xf numFmtId="0" fontId="19" fillId="0" borderId="0" xfId="0" applyFont="1" applyAlignment="1">
      <alignment horizontal="left" vertical="top" wrapText="1"/>
    </xf>
    <xf numFmtId="0" fontId="18" fillId="0" borderId="0" xfId="0" applyFont="1" applyAlignment="1">
      <alignment horizontal="left" vertical="top" wrapText="1"/>
    </xf>
    <xf numFmtId="0" fontId="20" fillId="0" borderId="0" xfId="2" applyFont="1" applyAlignment="1">
      <alignment horizontal="left" vertical="center" wrapText="1"/>
    </xf>
    <xf numFmtId="0" fontId="21" fillId="0" borderId="0" xfId="0" applyFont="1" applyAlignment="1">
      <alignment horizontal="center" vertical="center" wrapText="1"/>
    </xf>
    <xf numFmtId="0" fontId="21" fillId="2" borderId="0" xfId="0" applyFont="1" applyFill="1" applyAlignment="1">
      <alignment vertical="center"/>
    </xf>
    <xf numFmtId="0" fontId="21" fillId="0" borderId="0" xfId="0" applyFont="1" applyAlignment="1">
      <alignment vertical="center"/>
    </xf>
    <xf numFmtId="0" fontId="26" fillId="0" borderId="0" xfId="0" applyFont="1" applyAlignment="1">
      <alignment horizontal="left" vertical="center" wrapText="1"/>
    </xf>
    <xf numFmtId="0" fontId="20" fillId="0" borderId="0" xfId="2" applyFont="1" applyAlignment="1">
      <alignment horizontal="left" vertical="top" wrapText="1"/>
    </xf>
  </cellXfs>
  <cellStyles count="5">
    <cellStyle name="Bad" xfId="3" builtinId="27"/>
    <cellStyle name="Good" xfId="1" builtinId="26"/>
    <cellStyle name="Hyperlink" xfId="2" builtinId="8"/>
    <cellStyle name="Neutral" xfId="4" builtinId="28"/>
    <cellStyle name="Normal" xfId="0" builtinId="0"/>
  </cellStyles>
  <dxfs count="0"/>
  <tableStyles count="0" defaultTableStyle="TableStyleMedium2" defaultPivotStyle="PivotStyleLight16"/>
  <colors>
    <mruColors>
      <color rgb="FFFF3399"/>
      <color rgb="FF7E5D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100</xdr:row>
      <xdr:rowOff>73025</xdr:rowOff>
    </xdr:from>
    <xdr:ext cx="3305175" cy="304165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CDB832D-0574-41F8-91F7-40D1043DC718}"/>
            </a:ext>
          </a:extLst>
        </xdr:cNvPr>
        <xdr:cNvSpPr txBox="1"/>
      </xdr:nvSpPr>
      <xdr:spPr>
        <a:xfrm flipV="1">
          <a:off x="8715375" y="18284825"/>
          <a:ext cx="3305175" cy="304165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sz="1100">
            <a:solidFill>
              <a:srgbClr val="0070C0"/>
            </a:solidFill>
          </a:endParaRPr>
        </a:p>
      </xdr:txBody>
    </xdr:sp>
    <xdr:clientData/>
  </xdr:oneCellAnchor>
  <xdr:oneCellAnchor>
    <xdr:from>
      <xdr:col>8</xdr:col>
      <xdr:colOff>369888</xdr:colOff>
      <xdr:row>102</xdr:row>
      <xdr:rowOff>91269</xdr:rowOff>
    </xdr:from>
    <xdr:ext cx="1214437" cy="2699555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B3081810-A244-42C9-ADA1-ED3A834953E1}"/>
            </a:ext>
          </a:extLst>
        </xdr:cNvPr>
        <xdr:cNvSpPr txBox="1"/>
      </xdr:nvSpPr>
      <xdr:spPr>
        <a:xfrm>
          <a:off x="12066588" y="18607869"/>
          <a:ext cx="1214437" cy="2699555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sz="1200" b="1">
            <a:solidFill>
              <a:srgbClr val="92D050"/>
            </a:solidFill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1600200</xdr:colOff>
      <xdr:row>99</xdr:row>
      <xdr:rowOff>9525</xdr:rowOff>
    </xdr:from>
    <xdr:to>
      <xdr:col>4</xdr:col>
      <xdr:colOff>0</xdr:colOff>
      <xdr:row>104</xdr:row>
      <xdr:rowOff>149225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27C1F65-4F84-4CEC-A0EB-7938A9C5C11F}"/>
            </a:ext>
          </a:extLst>
        </xdr:cNvPr>
        <xdr:cNvSpPr txBox="1"/>
      </xdr:nvSpPr>
      <xdr:spPr>
        <a:xfrm>
          <a:off x="4829175" y="19135725"/>
          <a:ext cx="4384675" cy="9017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rgbClr val="7030A0"/>
              </a:solidFill>
            </a:rPr>
            <a:t>Need</a:t>
          </a:r>
          <a:r>
            <a:rPr lang="en-US" sz="1100" baseline="0">
              <a:solidFill>
                <a:srgbClr val="7030A0"/>
              </a:solidFill>
            </a:rPr>
            <a:t> Bluefont to Confirm the Contract via Quick Base:</a:t>
          </a:r>
        </a:p>
        <a:p>
          <a:r>
            <a:rPr lang="en-US" sz="1100" baseline="0">
              <a:solidFill>
                <a:srgbClr val="7030A0"/>
              </a:solidFill>
            </a:rPr>
            <a:t>Start Date:</a:t>
          </a:r>
        </a:p>
        <a:p>
          <a:r>
            <a:rPr lang="en-US" sz="1100" baseline="0">
              <a:solidFill>
                <a:srgbClr val="7030A0"/>
              </a:solidFill>
            </a:rPr>
            <a:t>Term Date:</a:t>
          </a:r>
        </a:p>
        <a:p>
          <a:r>
            <a:rPr lang="en-US" sz="1100" baseline="0">
              <a:solidFill>
                <a:srgbClr val="7030A0"/>
              </a:solidFill>
            </a:rPr>
            <a:t>Amount Commissionable (what is the base number)</a:t>
          </a:r>
        </a:p>
        <a:p>
          <a:r>
            <a:rPr lang="en-US" sz="1100" baseline="0">
              <a:solidFill>
                <a:srgbClr val="7030A0"/>
              </a:solidFill>
            </a:rPr>
            <a:t>Amount % of Socom Side (50% - 70%)</a:t>
          </a:r>
        </a:p>
        <a:p>
          <a:r>
            <a:rPr lang="en-US" sz="1100" baseline="0">
              <a:solidFill>
                <a:srgbClr val="7030A0"/>
              </a:solidFill>
            </a:rPr>
            <a:t>Review and confirm our clients</a:t>
          </a:r>
          <a:endParaRPr lang="en-US" sz="1100">
            <a:solidFill>
              <a:srgbClr val="7030A0"/>
            </a:solidFill>
          </a:endParaRPr>
        </a:p>
      </xdr:txBody>
    </xdr:sp>
    <xdr:clientData/>
  </xdr:twoCellAnchor>
  <xdr:oneCellAnchor>
    <xdr:from>
      <xdr:col>4</xdr:col>
      <xdr:colOff>0</xdr:colOff>
      <xdr:row>99</xdr:row>
      <xdr:rowOff>0</xdr:rowOff>
    </xdr:from>
    <xdr:ext cx="3305175" cy="113030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C5561BB9-36B6-418F-ACED-2B6095B7DCE0}"/>
            </a:ext>
          </a:extLst>
        </xdr:cNvPr>
        <xdr:cNvSpPr txBox="1"/>
      </xdr:nvSpPr>
      <xdr:spPr>
        <a:xfrm>
          <a:off x="9432925" y="19126200"/>
          <a:ext cx="3305175" cy="113030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 b="1" u="sng">
              <a:solidFill>
                <a:srgbClr val="0070C0"/>
              </a:solidFill>
            </a:rPr>
            <a:t>Glossary</a:t>
          </a:r>
          <a:r>
            <a:rPr lang="en-US" sz="1100" b="1">
              <a:solidFill>
                <a:srgbClr val="0070C0"/>
              </a:solidFill>
            </a:rPr>
            <a:t>:</a:t>
          </a:r>
          <a:r>
            <a:rPr lang="en-US" sz="1100" b="1" baseline="0">
              <a:solidFill>
                <a:srgbClr val="0070C0"/>
              </a:solidFill>
            </a:rPr>
            <a:t> </a:t>
          </a:r>
          <a:endParaRPr lang="en-US" sz="1100" b="1">
            <a:solidFill>
              <a:srgbClr val="0070C0"/>
            </a:solidFill>
          </a:endParaRPr>
        </a:p>
        <a:p>
          <a:r>
            <a:rPr lang="en-US" sz="1100">
              <a:solidFill>
                <a:srgbClr val="0070C0"/>
              </a:solidFill>
            </a:rPr>
            <a:t>MRC: </a:t>
          </a:r>
          <a:r>
            <a:rPr lang="en-US" sz="1100" baseline="0">
              <a:solidFill>
                <a:srgbClr val="0070C0"/>
              </a:solidFill>
            </a:rPr>
            <a:t>  Monthly recurring charge</a:t>
          </a:r>
          <a:endParaRPr lang="en-US" sz="1100">
            <a:solidFill>
              <a:srgbClr val="0070C0"/>
            </a:solidFill>
          </a:endParaRPr>
        </a:p>
        <a:p>
          <a:r>
            <a:rPr lang="en-US" sz="1100">
              <a:solidFill>
                <a:srgbClr val="0070C0"/>
              </a:solidFill>
            </a:rPr>
            <a:t>NRC:    Non-recurring charge</a:t>
          </a:r>
        </a:p>
        <a:p>
          <a:r>
            <a:rPr lang="en-US" sz="1100">
              <a:solidFill>
                <a:srgbClr val="0070C0"/>
              </a:solidFill>
            </a:rPr>
            <a:t>SPIFF:  Sales Performance</a:t>
          </a:r>
          <a:r>
            <a:rPr lang="en-US" sz="1100" baseline="0">
              <a:solidFill>
                <a:srgbClr val="0070C0"/>
              </a:solidFill>
            </a:rPr>
            <a:t> Incentive Funding Formula</a:t>
          </a:r>
          <a:br>
            <a:rPr lang="en-US" sz="1100">
              <a:solidFill>
                <a:srgbClr val="0070C0"/>
              </a:solidFill>
            </a:rPr>
          </a:br>
          <a:r>
            <a:rPr lang="en-US" sz="1100">
              <a:solidFill>
                <a:srgbClr val="0070C0"/>
              </a:solidFill>
            </a:rPr>
            <a:t>DIA:</a:t>
          </a:r>
          <a:r>
            <a:rPr lang="en-US" sz="1100" baseline="0">
              <a:solidFill>
                <a:srgbClr val="0070C0"/>
              </a:solidFill>
            </a:rPr>
            <a:t>     Dedicated Internet Access</a:t>
          </a:r>
          <a:br>
            <a:rPr lang="en-US" sz="1100">
              <a:solidFill>
                <a:srgbClr val="0070C0"/>
              </a:solidFill>
            </a:rPr>
          </a:br>
          <a:r>
            <a:rPr lang="en-US" sz="1100">
              <a:solidFill>
                <a:srgbClr val="0070C0"/>
              </a:solidFill>
            </a:rPr>
            <a:t>UCx :   Unified Communications Exchange</a:t>
          </a:r>
        </a:p>
      </xdr:txBody>
    </xdr:sp>
    <xdr:clientData/>
  </xdr:oneCellAnchor>
  <xdr:oneCellAnchor>
    <xdr:from>
      <xdr:col>7</xdr:col>
      <xdr:colOff>369888</xdr:colOff>
      <xdr:row>99</xdr:row>
      <xdr:rowOff>26987</xdr:rowOff>
    </xdr:from>
    <xdr:ext cx="1214437" cy="2346925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83BE6441-7D83-40F6-B3C9-EA880F91B77B}"/>
            </a:ext>
          </a:extLst>
        </xdr:cNvPr>
        <xdr:cNvSpPr txBox="1"/>
      </xdr:nvSpPr>
      <xdr:spPr>
        <a:xfrm>
          <a:off x="12780963" y="19153187"/>
          <a:ext cx="1214437" cy="2346925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 b="1" u="sng"/>
            <a:t>Key</a:t>
          </a:r>
          <a:r>
            <a:rPr lang="en-US" sz="1100"/>
            <a:t>:</a:t>
          </a:r>
        </a:p>
        <a:p>
          <a:r>
            <a:rPr lang="en-US" sz="1100" b="1">
              <a:solidFill>
                <a:srgbClr val="CC0000"/>
              </a:solidFill>
            </a:rPr>
            <a:t>8x8</a:t>
          </a:r>
        </a:p>
        <a:p>
          <a:r>
            <a:rPr lang="en-US" sz="1100" b="1">
              <a:solidFill>
                <a:srgbClr val="FF9933"/>
              </a:solidFill>
            </a:rPr>
            <a:t>BCN</a:t>
          </a:r>
        </a:p>
        <a:p>
          <a:r>
            <a:rPr lang="en-US" sz="1100" b="1">
              <a:solidFill>
                <a:srgbClr val="996633"/>
              </a:solidFill>
            </a:rPr>
            <a:t>Cogent</a:t>
          </a:r>
        </a:p>
        <a:p>
          <a:r>
            <a:rPr lang="en-US" sz="1100" b="1">
              <a:solidFill>
                <a:srgbClr val="7030A0"/>
              </a:solidFill>
            </a:rPr>
            <a:t>Comcast</a:t>
          </a:r>
        </a:p>
        <a:p>
          <a:r>
            <a:rPr lang="en-US" sz="1100" b="1">
              <a:solidFill>
                <a:srgbClr val="FF3399"/>
              </a:solidFill>
            </a:rPr>
            <a:t>Crown Castle</a:t>
          </a:r>
        </a:p>
        <a:p>
          <a:r>
            <a:rPr lang="en-US" sz="1100" b="1">
              <a:solidFill>
                <a:srgbClr val="00B0F0"/>
              </a:solidFill>
            </a:rPr>
            <a:t>DSCI</a:t>
          </a:r>
        </a:p>
        <a:p>
          <a:r>
            <a:rPr lang="en-US" sz="1100" b="1">
              <a:solidFill>
                <a:srgbClr val="C00000"/>
              </a:solidFill>
            </a:rPr>
            <a:t>Go2Connect</a:t>
          </a:r>
        </a:p>
        <a:p>
          <a:r>
            <a:rPr lang="en-US" sz="1100" b="1">
              <a:solidFill>
                <a:schemeClr val="accent4">
                  <a:lumMod val="75000"/>
                </a:schemeClr>
              </a:solidFill>
            </a:rPr>
            <a:t>Lightower</a:t>
          </a:r>
        </a:p>
        <a:p>
          <a:r>
            <a:rPr lang="en-US" sz="1100" b="1"/>
            <a:t>New Horizons</a:t>
          </a:r>
        </a:p>
        <a:p>
          <a:r>
            <a:rPr lang="en-US" sz="1100" b="1">
              <a:solidFill>
                <a:srgbClr val="0000FF"/>
              </a:solidFill>
            </a:rPr>
            <a:t>RCN</a:t>
          </a:r>
        </a:p>
        <a:p>
          <a:r>
            <a:rPr lang="en-US" sz="1100" b="1">
              <a:solidFill>
                <a:srgbClr val="002060"/>
              </a:solidFill>
            </a:rPr>
            <a:t>Spectrum</a:t>
          </a:r>
        </a:p>
        <a:p>
          <a:r>
            <a:rPr lang="en-US" sz="1200" b="1">
              <a:solidFill>
                <a:srgbClr val="92D050"/>
              </a:solidFill>
            </a:rPr>
            <a:t>Star2Star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1181101</xdr:colOff>
      <xdr:row>102</xdr:row>
      <xdr:rowOff>9524</xdr:rowOff>
    </xdr:from>
    <xdr:to>
      <xdr:col>3</xdr:col>
      <xdr:colOff>1457326</xdr:colOff>
      <xdr:row>109</xdr:row>
      <xdr:rowOff>76199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27E80D9-EEDF-444F-9B4A-F1D8D33DFB39}"/>
            </a:ext>
          </a:extLst>
        </xdr:cNvPr>
        <xdr:cNvSpPr txBox="1"/>
      </xdr:nvSpPr>
      <xdr:spPr>
        <a:xfrm>
          <a:off x="4410076" y="17306924"/>
          <a:ext cx="3257550" cy="1133475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u="sng">
              <a:solidFill>
                <a:srgbClr val="7030A0"/>
              </a:solidFill>
            </a:rPr>
            <a:t>Need</a:t>
          </a:r>
          <a:r>
            <a:rPr lang="en-US" sz="1100" u="sng" baseline="0">
              <a:solidFill>
                <a:srgbClr val="7030A0"/>
              </a:solidFill>
            </a:rPr>
            <a:t> Blue Front to Confirm the Contract via Quickbase</a:t>
          </a:r>
          <a:r>
            <a:rPr lang="en-US" sz="1100" baseline="0">
              <a:solidFill>
                <a:srgbClr val="7030A0"/>
              </a:solidFill>
            </a:rPr>
            <a:t>:</a:t>
          </a:r>
        </a:p>
        <a:p>
          <a:r>
            <a:rPr lang="en-US" sz="1100" baseline="0">
              <a:solidFill>
                <a:srgbClr val="7030A0"/>
              </a:solidFill>
            </a:rPr>
            <a:t>Start Date:</a:t>
          </a:r>
        </a:p>
        <a:p>
          <a:r>
            <a:rPr lang="en-US" sz="1100" baseline="0">
              <a:solidFill>
                <a:srgbClr val="7030A0"/>
              </a:solidFill>
            </a:rPr>
            <a:t>Term Date:</a:t>
          </a:r>
        </a:p>
        <a:p>
          <a:r>
            <a:rPr lang="en-US" sz="1100" baseline="0">
              <a:solidFill>
                <a:srgbClr val="7030A0"/>
              </a:solidFill>
            </a:rPr>
            <a:t>Amount Commissionable (what is the base number)</a:t>
          </a:r>
        </a:p>
        <a:p>
          <a:r>
            <a:rPr lang="en-US" sz="1100" baseline="0">
              <a:solidFill>
                <a:srgbClr val="7030A0"/>
              </a:solidFill>
            </a:rPr>
            <a:t>Amount % of Socom Side (50% - 70%)</a:t>
          </a:r>
        </a:p>
        <a:p>
          <a:r>
            <a:rPr lang="en-US" sz="1100" baseline="0">
              <a:solidFill>
                <a:srgbClr val="7030A0"/>
              </a:solidFill>
            </a:rPr>
            <a:t>Review and confirm our clients</a:t>
          </a:r>
          <a:endParaRPr lang="en-US" sz="1100">
            <a:solidFill>
              <a:srgbClr val="7030A0"/>
            </a:solidFill>
          </a:endParaRPr>
        </a:p>
      </xdr:txBody>
    </xdr:sp>
    <xdr:clientData/>
  </xdr:twoCellAnchor>
  <xdr:oneCellAnchor>
    <xdr:from>
      <xdr:col>4</xdr:col>
      <xdr:colOff>0</xdr:colOff>
      <xdr:row>102</xdr:row>
      <xdr:rowOff>0</xdr:rowOff>
    </xdr:from>
    <xdr:ext cx="3305175" cy="113030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64431AC-71B9-4099-BC9E-E9D754C15F46}"/>
            </a:ext>
          </a:extLst>
        </xdr:cNvPr>
        <xdr:cNvSpPr txBox="1"/>
      </xdr:nvSpPr>
      <xdr:spPr>
        <a:xfrm>
          <a:off x="9432925" y="19126200"/>
          <a:ext cx="3305175" cy="113030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 b="1" u="sng">
              <a:solidFill>
                <a:srgbClr val="0070C0"/>
              </a:solidFill>
            </a:rPr>
            <a:t>Glossary of Terms</a:t>
          </a:r>
          <a:r>
            <a:rPr lang="en-US" sz="1100" b="1" u="sng" baseline="0">
              <a:solidFill>
                <a:srgbClr val="0070C0"/>
              </a:solidFill>
            </a:rPr>
            <a:t> </a:t>
          </a:r>
          <a:r>
            <a:rPr lang="en-US" sz="1100" b="1" u="none" baseline="0">
              <a:solidFill>
                <a:srgbClr val="0070C0"/>
              </a:solidFill>
            </a:rPr>
            <a:t>:</a:t>
          </a:r>
          <a:endParaRPr lang="en-US" sz="1100" b="1" u="sng">
            <a:solidFill>
              <a:srgbClr val="0070C0"/>
            </a:solidFill>
          </a:endParaRPr>
        </a:p>
        <a:p>
          <a:r>
            <a:rPr lang="en-US" sz="1100">
              <a:solidFill>
                <a:srgbClr val="0070C0"/>
              </a:solidFill>
            </a:rPr>
            <a:t>MRC: </a:t>
          </a:r>
          <a:r>
            <a:rPr lang="en-US" sz="1100" baseline="0">
              <a:solidFill>
                <a:srgbClr val="0070C0"/>
              </a:solidFill>
            </a:rPr>
            <a:t>  Monthly recurring charge</a:t>
          </a:r>
          <a:endParaRPr lang="en-US" sz="1100">
            <a:solidFill>
              <a:srgbClr val="0070C0"/>
            </a:solidFill>
          </a:endParaRPr>
        </a:p>
        <a:p>
          <a:r>
            <a:rPr lang="en-US" sz="1100">
              <a:solidFill>
                <a:srgbClr val="0070C0"/>
              </a:solidFill>
            </a:rPr>
            <a:t>NRC:    Non-recurring charge</a:t>
          </a:r>
        </a:p>
        <a:p>
          <a:r>
            <a:rPr lang="en-US" sz="1100">
              <a:solidFill>
                <a:srgbClr val="0070C0"/>
              </a:solidFill>
            </a:rPr>
            <a:t>SPIFF:  Sales Performance</a:t>
          </a:r>
          <a:r>
            <a:rPr lang="en-US" sz="1100" baseline="0">
              <a:solidFill>
                <a:srgbClr val="0070C0"/>
              </a:solidFill>
            </a:rPr>
            <a:t> Incentive Funding Formula</a:t>
          </a:r>
          <a:br>
            <a:rPr lang="en-US" sz="1100">
              <a:solidFill>
                <a:srgbClr val="0070C0"/>
              </a:solidFill>
            </a:rPr>
          </a:br>
          <a:r>
            <a:rPr lang="en-US" sz="1100">
              <a:solidFill>
                <a:srgbClr val="0070C0"/>
              </a:solidFill>
            </a:rPr>
            <a:t>DIA:</a:t>
          </a:r>
          <a:r>
            <a:rPr lang="en-US" sz="1100" baseline="0">
              <a:solidFill>
                <a:srgbClr val="0070C0"/>
              </a:solidFill>
            </a:rPr>
            <a:t>     Dedicated Internet Access</a:t>
          </a:r>
          <a:br>
            <a:rPr lang="en-US" sz="1100">
              <a:solidFill>
                <a:srgbClr val="0070C0"/>
              </a:solidFill>
            </a:rPr>
          </a:br>
          <a:r>
            <a:rPr lang="en-US" sz="1100">
              <a:solidFill>
                <a:srgbClr val="0070C0"/>
              </a:solidFill>
            </a:rPr>
            <a:t>UCx :   Unified Communications Exchange</a:t>
          </a:r>
        </a:p>
      </xdr:txBody>
    </xdr:sp>
    <xdr:clientData/>
  </xdr:oneCellAnchor>
  <xdr:oneCellAnchor>
    <xdr:from>
      <xdr:col>8</xdr:col>
      <xdr:colOff>19050</xdr:colOff>
      <xdr:row>102</xdr:row>
      <xdr:rowOff>26987</xdr:rowOff>
    </xdr:from>
    <xdr:ext cx="1085850" cy="2346925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F5C9F44C-DEAF-4874-9083-8FB750A3265E}"/>
            </a:ext>
          </a:extLst>
        </xdr:cNvPr>
        <xdr:cNvSpPr txBox="1"/>
      </xdr:nvSpPr>
      <xdr:spPr>
        <a:xfrm>
          <a:off x="11858625" y="17324387"/>
          <a:ext cx="1085850" cy="2346925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 b="1" u="sng"/>
            <a:t>Key</a:t>
          </a:r>
          <a:r>
            <a:rPr lang="en-US" sz="1100"/>
            <a:t>:</a:t>
          </a:r>
        </a:p>
        <a:p>
          <a:r>
            <a:rPr lang="en-US" sz="1100" b="1">
              <a:solidFill>
                <a:srgbClr val="CC0000"/>
              </a:solidFill>
            </a:rPr>
            <a:t>8x8</a:t>
          </a:r>
        </a:p>
        <a:p>
          <a:r>
            <a:rPr lang="en-US" sz="1100" b="1">
              <a:solidFill>
                <a:srgbClr val="FF9933"/>
              </a:solidFill>
            </a:rPr>
            <a:t>BCN</a:t>
          </a:r>
        </a:p>
        <a:p>
          <a:r>
            <a:rPr lang="en-US" sz="1100" b="1">
              <a:solidFill>
                <a:srgbClr val="996633"/>
              </a:solidFill>
            </a:rPr>
            <a:t>Cogent</a:t>
          </a:r>
        </a:p>
        <a:p>
          <a:r>
            <a:rPr lang="en-US" sz="1100" b="1">
              <a:solidFill>
                <a:srgbClr val="7030A0"/>
              </a:solidFill>
            </a:rPr>
            <a:t>Comcast</a:t>
          </a:r>
        </a:p>
        <a:p>
          <a:r>
            <a:rPr lang="en-US" sz="1100" b="1">
              <a:solidFill>
                <a:srgbClr val="FF3399"/>
              </a:solidFill>
            </a:rPr>
            <a:t>Crown Castle</a:t>
          </a:r>
        </a:p>
        <a:p>
          <a:r>
            <a:rPr lang="en-US" sz="1100" b="1">
              <a:solidFill>
                <a:srgbClr val="00B0F0"/>
              </a:solidFill>
            </a:rPr>
            <a:t>DSCI</a:t>
          </a:r>
        </a:p>
        <a:p>
          <a:r>
            <a:rPr lang="en-US" sz="1100" b="1">
              <a:solidFill>
                <a:srgbClr val="C00000"/>
              </a:solidFill>
            </a:rPr>
            <a:t>Go2Connect</a:t>
          </a:r>
        </a:p>
        <a:p>
          <a:r>
            <a:rPr lang="en-US" sz="1100" b="1">
              <a:solidFill>
                <a:schemeClr val="accent4">
                  <a:lumMod val="75000"/>
                </a:schemeClr>
              </a:solidFill>
            </a:rPr>
            <a:t>Lightower</a:t>
          </a:r>
        </a:p>
        <a:p>
          <a:r>
            <a:rPr lang="en-US" sz="1100" b="1"/>
            <a:t>New Horizons</a:t>
          </a:r>
        </a:p>
        <a:p>
          <a:r>
            <a:rPr lang="en-US" sz="1100" b="1">
              <a:solidFill>
                <a:srgbClr val="0000FF"/>
              </a:solidFill>
            </a:rPr>
            <a:t>RCN</a:t>
          </a:r>
        </a:p>
        <a:p>
          <a:r>
            <a:rPr lang="en-US" sz="1100" b="1">
              <a:solidFill>
                <a:srgbClr val="002060"/>
              </a:solidFill>
            </a:rPr>
            <a:t>Spectrum</a:t>
          </a:r>
        </a:p>
        <a:p>
          <a:r>
            <a:rPr lang="en-US" sz="1200" b="1">
              <a:solidFill>
                <a:srgbClr val="92D050"/>
              </a:solidFill>
            </a:rPr>
            <a:t>Star2Star</a:t>
          </a: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781050</xdr:colOff>
      <xdr:row>105</xdr:row>
      <xdr:rowOff>123075</xdr:rowOff>
    </xdr:from>
    <xdr:to>
      <xdr:col>3</xdr:col>
      <xdr:colOff>1400175</xdr:colOff>
      <xdr:row>113</xdr:row>
      <xdr:rowOff>38100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F598FAD-E262-40B9-B64D-BF9F35593BBA}"/>
            </a:ext>
          </a:extLst>
        </xdr:cNvPr>
        <xdr:cNvSpPr txBox="1"/>
      </xdr:nvSpPr>
      <xdr:spPr>
        <a:xfrm>
          <a:off x="4010025" y="18030075"/>
          <a:ext cx="3600450" cy="1134225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u="sng">
              <a:solidFill>
                <a:srgbClr val="7030A0"/>
              </a:solidFill>
            </a:rPr>
            <a:t>Need</a:t>
          </a:r>
          <a:r>
            <a:rPr lang="en-US" sz="1100" u="sng" baseline="0">
              <a:solidFill>
                <a:srgbClr val="7030A0"/>
              </a:solidFill>
            </a:rPr>
            <a:t> Blue Front to Confirm the Contract via Quickbase</a:t>
          </a:r>
          <a:r>
            <a:rPr lang="en-US" sz="1100" baseline="0">
              <a:solidFill>
                <a:srgbClr val="7030A0"/>
              </a:solidFill>
            </a:rPr>
            <a:t>:</a:t>
          </a:r>
        </a:p>
        <a:p>
          <a:r>
            <a:rPr lang="en-US" sz="1100" baseline="0">
              <a:solidFill>
                <a:srgbClr val="7030A0"/>
              </a:solidFill>
            </a:rPr>
            <a:t>Start Date:</a:t>
          </a:r>
        </a:p>
        <a:p>
          <a:r>
            <a:rPr lang="en-US" sz="1100" baseline="0">
              <a:solidFill>
                <a:srgbClr val="7030A0"/>
              </a:solidFill>
            </a:rPr>
            <a:t>Term Date:</a:t>
          </a:r>
        </a:p>
        <a:p>
          <a:r>
            <a:rPr lang="en-US" sz="1100" baseline="0">
              <a:solidFill>
                <a:srgbClr val="7030A0"/>
              </a:solidFill>
            </a:rPr>
            <a:t>Amount Commissionable (what is the base number)</a:t>
          </a:r>
        </a:p>
        <a:p>
          <a:r>
            <a:rPr lang="en-US" sz="1100" baseline="0">
              <a:solidFill>
                <a:srgbClr val="7030A0"/>
              </a:solidFill>
            </a:rPr>
            <a:t>Amount % of Socom Side (50% - 70%)</a:t>
          </a:r>
        </a:p>
        <a:p>
          <a:r>
            <a:rPr lang="en-US" sz="1100" baseline="0">
              <a:solidFill>
                <a:srgbClr val="7030A0"/>
              </a:solidFill>
            </a:rPr>
            <a:t>Review and confirm our clients</a:t>
          </a:r>
          <a:endParaRPr lang="en-US" sz="1100">
            <a:solidFill>
              <a:srgbClr val="7030A0"/>
            </a:solidFill>
          </a:endParaRPr>
        </a:p>
      </xdr:txBody>
    </xdr:sp>
    <xdr:clientData/>
  </xdr:twoCellAnchor>
  <xdr:oneCellAnchor>
    <xdr:from>
      <xdr:col>4</xdr:col>
      <xdr:colOff>0</xdr:colOff>
      <xdr:row>105</xdr:row>
      <xdr:rowOff>114300</xdr:rowOff>
    </xdr:from>
    <xdr:ext cx="3305175" cy="1133475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7E00FA15-3BCD-43B5-A91B-F5719394D110}"/>
            </a:ext>
          </a:extLst>
        </xdr:cNvPr>
        <xdr:cNvSpPr txBox="1"/>
      </xdr:nvSpPr>
      <xdr:spPr>
        <a:xfrm>
          <a:off x="8191500" y="18021300"/>
          <a:ext cx="3305175" cy="1133475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 b="1" u="sng">
              <a:solidFill>
                <a:srgbClr val="0070C0"/>
              </a:solidFill>
            </a:rPr>
            <a:t>Glossary of Terms</a:t>
          </a:r>
          <a:r>
            <a:rPr lang="en-US" sz="1100" b="1">
              <a:solidFill>
                <a:srgbClr val="0070C0"/>
              </a:solidFill>
            </a:rPr>
            <a:t>:</a:t>
          </a:r>
          <a:r>
            <a:rPr lang="en-US" sz="1100" b="1" baseline="0">
              <a:solidFill>
                <a:srgbClr val="0070C0"/>
              </a:solidFill>
            </a:rPr>
            <a:t> </a:t>
          </a:r>
          <a:endParaRPr lang="en-US" sz="1100" b="1">
            <a:solidFill>
              <a:srgbClr val="0070C0"/>
            </a:solidFill>
          </a:endParaRPr>
        </a:p>
        <a:p>
          <a:r>
            <a:rPr lang="en-US" sz="1100">
              <a:solidFill>
                <a:srgbClr val="0070C0"/>
              </a:solidFill>
            </a:rPr>
            <a:t>MRC: </a:t>
          </a:r>
          <a:r>
            <a:rPr lang="en-US" sz="1100" baseline="0">
              <a:solidFill>
                <a:srgbClr val="0070C0"/>
              </a:solidFill>
            </a:rPr>
            <a:t>  Monthly recurring charge</a:t>
          </a:r>
          <a:endParaRPr lang="en-US" sz="1100">
            <a:solidFill>
              <a:srgbClr val="0070C0"/>
            </a:solidFill>
          </a:endParaRPr>
        </a:p>
        <a:p>
          <a:r>
            <a:rPr lang="en-US" sz="1100">
              <a:solidFill>
                <a:srgbClr val="0070C0"/>
              </a:solidFill>
            </a:rPr>
            <a:t>NRC:    Non-recurring charge</a:t>
          </a:r>
        </a:p>
        <a:p>
          <a:r>
            <a:rPr lang="en-US" sz="1100">
              <a:solidFill>
                <a:srgbClr val="0070C0"/>
              </a:solidFill>
            </a:rPr>
            <a:t>SPIFF:  Sales Performance</a:t>
          </a:r>
          <a:r>
            <a:rPr lang="en-US" sz="1100" baseline="0">
              <a:solidFill>
                <a:srgbClr val="0070C0"/>
              </a:solidFill>
            </a:rPr>
            <a:t> Incentive Funding Formula</a:t>
          </a:r>
          <a:br>
            <a:rPr lang="en-US" sz="1100">
              <a:solidFill>
                <a:srgbClr val="0070C0"/>
              </a:solidFill>
            </a:rPr>
          </a:br>
          <a:r>
            <a:rPr lang="en-US" sz="1100">
              <a:solidFill>
                <a:srgbClr val="0070C0"/>
              </a:solidFill>
            </a:rPr>
            <a:t>DIA:</a:t>
          </a:r>
          <a:r>
            <a:rPr lang="en-US" sz="1100" baseline="0">
              <a:solidFill>
                <a:srgbClr val="0070C0"/>
              </a:solidFill>
            </a:rPr>
            <a:t>     Dedicated Internet Access</a:t>
          </a:r>
          <a:br>
            <a:rPr lang="en-US" sz="1100">
              <a:solidFill>
                <a:srgbClr val="0070C0"/>
              </a:solidFill>
            </a:rPr>
          </a:br>
          <a:r>
            <a:rPr lang="en-US" sz="1100">
              <a:solidFill>
                <a:srgbClr val="0070C0"/>
              </a:solidFill>
            </a:rPr>
            <a:t>UCx :   Unified Communications Exchange</a:t>
          </a:r>
        </a:p>
      </xdr:txBody>
    </xdr:sp>
    <xdr:clientData/>
  </xdr:oneCellAnchor>
  <xdr:oneCellAnchor>
    <xdr:from>
      <xdr:col>8</xdr:col>
      <xdr:colOff>104775</xdr:colOff>
      <xdr:row>106</xdr:row>
      <xdr:rowOff>9525</xdr:rowOff>
    </xdr:from>
    <xdr:ext cx="1047750" cy="205958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D8C6BD81-6649-4EE2-8939-0754375C7435}"/>
            </a:ext>
          </a:extLst>
        </xdr:cNvPr>
        <xdr:cNvSpPr txBox="1"/>
      </xdr:nvSpPr>
      <xdr:spPr>
        <a:xfrm>
          <a:off x="11944350" y="18068925"/>
          <a:ext cx="1047750" cy="2059587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 b="1" u="sng"/>
            <a:t>Key</a:t>
          </a:r>
          <a:r>
            <a:rPr lang="en-US" sz="1100"/>
            <a:t>:</a:t>
          </a:r>
        </a:p>
        <a:p>
          <a:r>
            <a:rPr lang="en-US" sz="1100" b="1">
              <a:solidFill>
                <a:srgbClr val="CC0000"/>
              </a:solidFill>
            </a:rPr>
            <a:t>8x8</a:t>
          </a:r>
        </a:p>
        <a:p>
          <a:r>
            <a:rPr lang="en-US" sz="1100" b="1">
              <a:solidFill>
                <a:srgbClr val="FF9933"/>
              </a:solidFill>
            </a:rPr>
            <a:t>BCN</a:t>
          </a:r>
        </a:p>
        <a:p>
          <a:r>
            <a:rPr lang="en-US" sz="1100" b="1">
              <a:solidFill>
                <a:srgbClr val="996633"/>
              </a:solidFill>
            </a:rPr>
            <a:t>Cogent</a:t>
          </a:r>
        </a:p>
        <a:p>
          <a:r>
            <a:rPr lang="en-US" sz="1100" b="1">
              <a:solidFill>
                <a:srgbClr val="7030A0"/>
              </a:solidFill>
            </a:rPr>
            <a:t>Comcast</a:t>
          </a:r>
        </a:p>
        <a:p>
          <a:r>
            <a:rPr lang="en-US" sz="1100" b="1">
              <a:solidFill>
                <a:srgbClr val="FF3399"/>
              </a:solidFill>
            </a:rPr>
            <a:t>Crown Castle</a:t>
          </a:r>
        </a:p>
        <a:p>
          <a:r>
            <a:rPr lang="en-US" sz="1100" b="1">
              <a:solidFill>
                <a:srgbClr val="00B0F0"/>
              </a:solidFill>
            </a:rPr>
            <a:t>DSCI</a:t>
          </a:r>
        </a:p>
        <a:p>
          <a:r>
            <a:rPr lang="en-US" sz="1100" b="1">
              <a:solidFill>
                <a:srgbClr val="C00000"/>
              </a:solidFill>
            </a:rPr>
            <a:t>Go2Connect</a:t>
          </a:r>
        </a:p>
        <a:p>
          <a:r>
            <a:rPr lang="en-US" sz="1100" b="1">
              <a:solidFill>
                <a:schemeClr val="accent4">
                  <a:lumMod val="75000"/>
                </a:schemeClr>
              </a:solidFill>
            </a:rPr>
            <a:t>Lightower</a:t>
          </a:r>
        </a:p>
        <a:p>
          <a:r>
            <a:rPr lang="en-US" sz="1100" b="1"/>
            <a:t>New Horizons</a:t>
          </a:r>
        </a:p>
        <a:p>
          <a:r>
            <a:rPr lang="en-US" sz="1100" b="1">
              <a:solidFill>
                <a:srgbClr val="0000FF"/>
              </a:solidFill>
            </a:rPr>
            <a:t>RCN</a:t>
          </a:r>
        </a:p>
        <a:p>
          <a:r>
            <a:rPr lang="en-US" sz="1100" b="1">
              <a:solidFill>
                <a:srgbClr val="002060"/>
              </a:solidFill>
            </a:rPr>
            <a:t>Spectrum</a:t>
          </a:r>
        </a:p>
        <a:p>
          <a:r>
            <a:rPr lang="en-US" sz="1200" b="1">
              <a:solidFill>
                <a:srgbClr val="92D050"/>
              </a:solidFill>
            </a:rPr>
            <a:t>Star2Star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dg@dangordon.com" TargetMode="External"/><Relationship Id="rId13" Type="http://schemas.openxmlformats.org/officeDocument/2006/relationships/hyperlink" Target="mailto:jjohnson@techtarget.com" TargetMode="External"/><Relationship Id="rId3" Type="http://schemas.openxmlformats.org/officeDocument/2006/relationships/hyperlink" Target="mailto:arthur.horiatis@Sothebysrealty.com" TargetMode="External"/><Relationship Id="rId7" Type="http://schemas.openxmlformats.org/officeDocument/2006/relationships/hyperlink" Target="mailto:zzhao@clementiapharma.com" TargetMode="External"/><Relationship Id="rId12" Type="http://schemas.openxmlformats.org/officeDocument/2006/relationships/hyperlink" Target="mailto:dmorgan@loringengineers.com" TargetMode="External"/><Relationship Id="rId2" Type="http://schemas.openxmlformats.org/officeDocument/2006/relationships/hyperlink" Target="mailto:kevinbarry@barry-farrell.com" TargetMode="External"/><Relationship Id="rId1" Type="http://schemas.openxmlformats.org/officeDocument/2006/relationships/hyperlink" Target="mailto:ecamelo@acg.edu" TargetMode="External"/><Relationship Id="rId6" Type="http://schemas.openxmlformats.org/officeDocument/2006/relationships/hyperlink" Target="mailto:jclapp@clappfamilylaw.com" TargetMode="External"/><Relationship Id="rId11" Type="http://schemas.openxmlformats.org/officeDocument/2006/relationships/hyperlink" Target="mailto:jct16@rcn.com" TargetMode="External"/><Relationship Id="rId5" Type="http://schemas.openxmlformats.org/officeDocument/2006/relationships/hyperlink" Target="mailto:michaelmilo@catholicmemorial.org" TargetMode="External"/><Relationship Id="rId15" Type="http://schemas.openxmlformats.org/officeDocument/2006/relationships/drawing" Target="../drawings/drawing1.xml"/><Relationship Id="rId10" Type="http://schemas.openxmlformats.org/officeDocument/2006/relationships/hyperlink" Target="mailto:mgillis@gillisandbikofsky.com" TargetMode="External"/><Relationship Id="rId4" Type="http://schemas.openxmlformats.org/officeDocument/2006/relationships/hyperlink" Target="mailto:SCarman@bletzerlaw.com" TargetMode="External"/><Relationship Id="rId9" Type="http://schemas.openxmlformats.org/officeDocument/2006/relationships/hyperlink" Target="mailto:jennifer.klady@ewellix.com" TargetMode="External"/><Relationship Id="rId1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dg@dangordon.com" TargetMode="External"/><Relationship Id="rId13" Type="http://schemas.openxmlformats.org/officeDocument/2006/relationships/hyperlink" Target="mailto:jjohnson@techtarget.com" TargetMode="External"/><Relationship Id="rId3" Type="http://schemas.openxmlformats.org/officeDocument/2006/relationships/hyperlink" Target="mailto:arthur.horiatis@Sothebysrealty.com" TargetMode="External"/><Relationship Id="rId7" Type="http://schemas.openxmlformats.org/officeDocument/2006/relationships/hyperlink" Target="mailto:zzhao@clementiapharma.com" TargetMode="External"/><Relationship Id="rId12" Type="http://schemas.openxmlformats.org/officeDocument/2006/relationships/hyperlink" Target="mailto:dmorgan@loringengineers.com" TargetMode="External"/><Relationship Id="rId2" Type="http://schemas.openxmlformats.org/officeDocument/2006/relationships/hyperlink" Target="mailto:kevinbarry@barry-farrell.com" TargetMode="External"/><Relationship Id="rId1" Type="http://schemas.openxmlformats.org/officeDocument/2006/relationships/hyperlink" Target="mailto:ecamelo@acg.edu" TargetMode="External"/><Relationship Id="rId6" Type="http://schemas.openxmlformats.org/officeDocument/2006/relationships/hyperlink" Target="mailto:jclapp@clappfamilylaw.com" TargetMode="External"/><Relationship Id="rId11" Type="http://schemas.openxmlformats.org/officeDocument/2006/relationships/hyperlink" Target="mailto:jct16@rcn.com" TargetMode="External"/><Relationship Id="rId5" Type="http://schemas.openxmlformats.org/officeDocument/2006/relationships/hyperlink" Target="mailto:michaelmilo@catholicmemorial.org" TargetMode="External"/><Relationship Id="rId10" Type="http://schemas.openxmlformats.org/officeDocument/2006/relationships/hyperlink" Target="mailto:mgillis@gillisandbikofsky.com" TargetMode="External"/><Relationship Id="rId4" Type="http://schemas.openxmlformats.org/officeDocument/2006/relationships/hyperlink" Target="mailto:SCarman@bletzerlaw.com" TargetMode="External"/><Relationship Id="rId9" Type="http://schemas.openxmlformats.org/officeDocument/2006/relationships/hyperlink" Target="mailto:jennifer.klady@ewellix.com" TargetMode="External"/><Relationship Id="rId14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dg@dangordon.com" TargetMode="External"/><Relationship Id="rId13" Type="http://schemas.openxmlformats.org/officeDocument/2006/relationships/hyperlink" Target="mailto:jjohnson@techtarget.com" TargetMode="External"/><Relationship Id="rId3" Type="http://schemas.openxmlformats.org/officeDocument/2006/relationships/hyperlink" Target="mailto:arthur.horiatis@Sothebysrealty.com" TargetMode="External"/><Relationship Id="rId7" Type="http://schemas.openxmlformats.org/officeDocument/2006/relationships/hyperlink" Target="mailto:zzhao@clementiapharma.com" TargetMode="External"/><Relationship Id="rId12" Type="http://schemas.openxmlformats.org/officeDocument/2006/relationships/hyperlink" Target="mailto:dmorgan@loringengineers.com" TargetMode="External"/><Relationship Id="rId2" Type="http://schemas.openxmlformats.org/officeDocument/2006/relationships/hyperlink" Target="mailto:kevinbarry@barry-farrell.com" TargetMode="External"/><Relationship Id="rId1" Type="http://schemas.openxmlformats.org/officeDocument/2006/relationships/hyperlink" Target="mailto:ecamelo@acg.edu" TargetMode="External"/><Relationship Id="rId6" Type="http://schemas.openxmlformats.org/officeDocument/2006/relationships/hyperlink" Target="mailto:jclapp@clappfamilylaw.com" TargetMode="External"/><Relationship Id="rId11" Type="http://schemas.openxmlformats.org/officeDocument/2006/relationships/hyperlink" Target="mailto:jct16@rcn.com" TargetMode="External"/><Relationship Id="rId5" Type="http://schemas.openxmlformats.org/officeDocument/2006/relationships/hyperlink" Target="mailto:michaelmilo@catholicmemorial.org" TargetMode="External"/><Relationship Id="rId10" Type="http://schemas.openxmlformats.org/officeDocument/2006/relationships/hyperlink" Target="mailto:mgillis@gillisandbikofsky.com" TargetMode="External"/><Relationship Id="rId4" Type="http://schemas.openxmlformats.org/officeDocument/2006/relationships/hyperlink" Target="mailto:SCarman@bletzerlaw.com" TargetMode="External"/><Relationship Id="rId9" Type="http://schemas.openxmlformats.org/officeDocument/2006/relationships/hyperlink" Target="mailto:jennifer.klady@ewellix.com" TargetMode="External"/><Relationship Id="rId1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dg@dangordon.com" TargetMode="External"/><Relationship Id="rId13" Type="http://schemas.openxmlformats.org/officeDocument/2006/relationships/hyperlink" Target="mailto:dmorgan@loringengineers.com" TargetMode="External"/><Relationship Id="rId3" Type="http://schemas.openxmlformats.org/officeDocument/2006/relationships/hyperlink" Target="mailto:arthur.horiatis@Sothebysrealty.com" TargetMode="External"/><Relationship Id="rId7" Type="http://schemas.openxmlformats.org/officeDocument/2006/relationships/hyperlink" Target="mailto:zzhao@clementiapharma.com" TargetMode="External"/><Relationship Id="rId12" Type="http://schemas.openxmlformats.org/officeDocument/2006/relationships/hyperlink" Target="mailto:jct16@rcn.com" TargetMode="External"/><Relationship Id="rId2" Type="http://schemas.openxmlformats.org/officeDocument/2006/relationships/hyperlink" Target="mailto:kevinbarry@barry-farrell.com" TargetMode="External"/><Relationship Id="rId1" Type="http://schemas.openxmlformats.org/officeDocument/2006/relationships/hyperlink" Target="mailto:ecamelo@acg.edu" TargetMode="External"/><Relationship Id="rId6" Type="http://schemas.openxmlformats.org/officeDocument/2006/relationships/hyperlink" Target="mailto:jclapp@clappfamilylaw.com" TargetMode="External"/><Relationship Id="rId11" Type="http://schemas.openxmlformats.org/officeDocument/2006/relationships/hyperlink" Target="mailto:sawalsh@hcnevins.org" TargetMode="External"/><Relationship Id="rId5" Type="http://schemas.openxmlformats.org/officeDocument/2006/relationships/hyperlink" Target="mailto:michaelmilo@catholicmemorial.org" TargetMode="External"/><Relationship Id="rId15" Type="http://schemas.openxmlformats.org/officeDocument/2006/relationships/drawing" Target="../drawings/drawing4.xml"/><Relationship Id="rId10" Type="http://schemas.openxmlformats.org/officeDocument/2006/relationships/hyperlink" Target="mailto:mgillis@gillisandbikofsky.com" TargetMode="External"/><Relationship Id="rId4" Type="http://schemas.openxmlformats.org/officeDocument/2006/relationships/hyperlink" Target="mailto:SCarman@bletzerlaw.com" TargetMode="External"/><Relationship Id="rId9" Type="http://schemas.openxmlformats.org/officeDocument/2006/relationships/hyperlink" Target="mailto:jennifer.klady@ewellix.com" TargetMode="External"/><Relationship Id="rId14" Type="http://schemas.openxmlformats.org/officeDocument/2006/relationships/hyperlink" Target="mailto:jjohnson@techtarg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4A70B-68D9-4B2F-8CD5-111A5E1E0C93}">
  <dimension ref="A1:O97"/>
  <sheetViews>
    <sheetView tabSelected="1" workbookViewId="0">
      <selection activeCell="C120" sqref="C120"/>
    </sheetView>
  </sheetViews>
  <sheetFormatPr defaultRowHeight="12" x14ac:dyDescent="0.2"/>
  <cols>
    <col min="1" max="1" width="33.140625" style="190" bestFit="1" customWidth="1"/>
    <col min="2" max="2" width="15.28515625" style="45" bestFit="1" customWidth="1"/>
    <col min="3" max="3" width="44.7109375" style="45" bestFit="1" customWidth="1"/>
    <col min="4" max="4" width="29.7109375" style="45" bestFit="1" customWidth="1"/>
    <col min="5" max="5" width="7.85546875" style="194" bestFit="1" customWidth="1"/>
    <col min="6" max="6" width="18.5703125" style="20" bestFit="1" customWidth="1"/>
    <col min="7" max="7" width="16.140625" style="56" bestFit="1" customWidth="1"/>
    <col min="8" max="8" width="10" style="56" bestFit="1" customWidth="1"/>
    <col min="9" max="9" width="10" style="45" bestFit="1" customWidth="1"/>
    <col min="10" max="10" width="7.28515625" style="45" bestFit="1" customWidth="1"/>
    <col min="11" max="11" width="10.42578125" style="45" bestFit="1" customWidth="1"/>
    <col min="12" max="12" width="10.5703125" style="45" bestFit="1" customWidth="1"/>
    <col min="13" max="13" width="46.42578125" style="166" bestFit="1" customWidth="1"/>
    <col min="14" max="14" width="13.42578125" style="45" customWidth="1"/>
    <col min="15" max="15" width="66.42578125" style="166" bestFit="1" customWidth="1"/>
    <col min="16" max="16384" width="9.140625" style="22"/>
  </cols>
  <sheetData>
    <row r="1" spans="1:15" s="17" customFormat="1" ht="24" x14ac:dyDescent="0.25">
      <c r="A1" s="13" t="s">
        <v>0</v>
      </c>
      <c r="B1" s="14" t="s">
        <v>100</v>
      </c>
      <c r="C1" s="15" t="s">
        <v>136</v>
      </c>
      <c r="D1" s="14" t="s">
        <v>121</v>
      </c>
      <c r="E1" s="13" t="s">
        <v>186</v>
      </c>
      <c r="F1" s="15" t="s">
        <v>180</v>
      </c>
      <c r="G1" s="16" t="s">
        <v>107</v>
      </c>
      <c r="H1" s="16" t="s">
        <v>108</v>
      </c>
      <c r="I1" s="15" t="s">
        <v>101</v>
      </c>
      <c r="J1" s="15" t="s">
        <v>102</v>
      </c>
      <c r="K1" s="15" t="s">
        <v>103</v>
      </c>
      <c r="L1" s="15" t="s">
        <v>104</v>
      </c>
      <c r="M1" s="15" t="s">
        <v>105</v>
      </c>
      <c r="N1" s="15" t="s">
        <v>106</v>
      </c>
      <c r="O1" s="14" t="s">
        <v>80</v>
      </c>
    </row>
    <row r="2" spans="1:15" ht="24" x14ac:dyDescent="0.2">
      <c r="A2" s="185" t="s">
        <v>3</v>
      </c>
      <c r="B2" s="24" t="s">
        <v>4</v>
      </c>
      <c r="C2" s="40" t="s">
        <v>165</v>
      </c>
      <c r="D2" s="41" t="s">
        <v>122</v>
      </c>
      <c r="E2" s="191" t="s">
        <v>188</v>
      </c>
      <c r="F2" s="69" t="s">
        <v>6</v>
      </c>
      <c r="G2" s="72">
        <v>42506</v>
      </c>
      <c r="H2" s="73"/>
      <c r="I2" s="57">
        <v>312.35000000000002</v>
      </c>
      <c r="J2" s="58">
        <v>0.14000000000000001</v>
      </c>
      <c r="K2" s="59">
        <f t="shared" ref="K2:K3" si="0">I2*J2</f>
        <v>43.729000000000006</v>
      </c>
      <c r="L2" s="57">
        <v>43.73</v>
      </c>
      <c r="M2" s="86"/>
      <c r="N2" s="182"/>
    </row>
    <row r="3" spans="1:15" ht="24" x14ac:dyDescent="0.2">
      <c r="A3" s="185" t="s">
        <v>190</v>
      </c>
      <c r="B3" s="24" t="s">
        <v>8</v>
      </c>
      <c r="C3" s="40" t="s">
        <v>166</v>
      </c>
      <c r="D3" s="41" t="s">
        <v>123</v>
      </c>
      <c r="E3" s="191" t="s">
        <v>187</v>
      </c>
      <c r="F3" s="80" t="s">
        <v>9</v>
      </c>
      <c r="G3" s="174"/>
      <c r="H3" s="174"/>
      <c r="I3" s="175">
        <v>0</v>
      </c>
      <c r="J3" s="176">
        <v>0</v>
      </c>
      <c r="K3" s="177">
        <f t="shared" si="0"/>
        <v>0</v>
      </c>
      <c r="L3" s="175">
        <v>0</v>
      </c>
      <c r="M3" s="178"/>
      <c r="N3" s="174"/>
      <c r="O3" s="108"/>
    </row>
    <row r="4" spans="1:15" ht="24" x14ac:dyDescent="0.2">
      <c r="A4" s="185" t="s">
        <v>160</v>
      </c>
      <c r="B4" s="24" t="s">
        <v>10</v>
      </c>
      <c r="C4" s="40" t="s">
        <v>167</v>
      </c>
      <c r="D4" s="41" t="s">
        <v>124</v>
      </c>
      <c r="E4" s="191" t="s">
        <v>188</v>
      </c>
      <c r="F4" s="69" t="s">
        <v>6</v>
      </c>
      <c r="G4" s="72">
        <v>42415</v>
      </c>
      <c r="H4" s="73"/>
      <c r="I4" s="182"/>
      <c r="J4" s="182"/>
      <c r="K4" s="182"/>
      <c r="L4" s="182"/>
      <c r="M4" s="86"/>
      <c r="N4" s="182"/>
    </row>
    <row r="5" spans="1:15" ht="15" customHeight="1" x14ac:dyDescent="0.2">
      <c r="A5" s="185" t="s">
        <v>12</v>
      </c>
      <c r="B5" s="183" t="s">
        <v>13</v>
      </c>
      <c r="C5" s="183" t="s">
        <v>168</v>
      </c>
      <c r="D5" s="188" t="s">
        <v>125</v>
      </c>
      <c r="E5" s="191" t="s">
        <v>187</v>
      </c>
      <c r="F5" s="81" t="s">
        <v>84</v>
      </c>
      <c r="G5" s="195"/>
      <c r="H5" s="195"/>
      <c r="I5" s="104">
        <v>86.9</v>
      </c>
      <c r="J5" s="105">
        <v>0.107</v>
      </c>
      <c r="K5" s="106">
        <f t="shared" ref="K5:K10" si="1">I5*J5</f>
        <v>9.2983000000000011</v>
      </c>
      <c r="L5" s="104">
        <v>9.31</v>
      </c>
      <c r="M5" s="197"/>
      <c r="N5" s="198"/>
    </row>
    <row r="6" spans="1:15" x14ac:dyDescent="0.2">
      <c r="A6" s="185"/>
      <c r="B6" s="184"/>
      <c r="C6" s="184"/>
      <c r="D6" s="184"/>
      <c r="E6" s="192"/>
      <c r="F6" s="186" t="s">
        <v>6</v>
      </c>
      <c r="G6" s="72">
        <v>42309</v>
      </c>
      <c r="H6" s="73"/>
      <c r="I6" s="57">
        <v>365.91</v>
      </c>
      <c r="J6" s="58">
        <v>0.15</v>
      </c>
      <c r="K6" s="59">
        <f t="shared" si="1"/>
        <v>54.886500000000005</v>
      </c>
      <c r="L6" s="57">
        <v>54.89</v>
      </c>
      <c r="M6" s="86"/>
      <c r="N6" s="182"/>
    </row>
    <row r="7" spans="1:15" x14ac:dyDescent="0.2">
      <c r="A7" s="185"/>
      <c r="B7" s="184"/>
      <c r="C7" s="184"/>
      <c r="D7" s="184"/>
      <c r="E7" s="192"/>
      <c r="F7" s="186" t="s">
        <v>6</v>
      </c>
      <c r="G7" s="72">
        <v>42309</v>
      </c>
      <c r="H7" s="73"/>
      <c r="I7" s="57">
        <v>365.91</v>
      </c>
      <c r="J7" s="58">
        <v>0.15</v>
      </c>
      <c r="K7" s="59">
        <f t="shared" si="1"/>
        <v>54.886500000000005</v>
      </c>
      <c r="L7" s="57">
        <v>54.89</v>
      </c>
      <c r="M7" s="86"/>
      <c r="N7" s="182"/>
    </row>
    <row r="8" spans="1:15" ht="24" x14ac:dyDescent="0.2">
      <c r="A8" s="185" t="s">
        <v>15</v>
      </c>
      <c r="B8" s="183" t="s">
        <v>16</v>
      </c>
      <c r="C8" s="183" t="s">
        <v>169</v>
      </c>
      <c r="D8" s="188" t="s">
        <v>126</v>
      </c>
      <c r="E8" s="191" t="s">
        <v>187</v>
      </c>
      <c r="F8" s="172" t="s">
        <v>9</v>
      </c>
      <c r="G8" s="173">
        <v>44402</v>
      </c>
      <c r="H8" s="174"/>
      <c r="I8" s="175">
        <v>1479.19</v>
      </c>
      <c r="J8" s="176">
        <v>0.14000000000000001</v>
      </c>
      <c r="K8" s="177">
        <f t="shared" si="1"/>
        <v>207.08660000000003</v>
      </c>
      <c r="L8" s="175">
        <v>207.09</v>
      </c>
      <c r="M8" s="178" t="s">
        <v>82</v>
      </c>
      <c r="N8" s="174"/>
      <c r="O8" s="179"/>
    </row>
    <row r="9" spans="1:15" ht="24" x14ac:dyDescent="0.2">
      <c r="A9" s="185" t="s">
        <v>17</v>
      </c>
      <c r="B9" s="24" t="s">
        <v>18</v>
      </c>
      <c r="C9" s="40" t="s">
        <v>189</v>
      </c>
      <c r="D9" s="40"/>
      <c r="E9" s="192"/>
      <c r="F9" s="69" t="s">
        <v>6</v>
      </c>
      <c r="G9" s="72">
        <v>41900</v>
      </c>
      <c r="H9" s="73"/>
      <c r="I9" s="57">
        <v>0</v>
      </c>
      <c r="J9" s="58">
        <v>0</v>
      </c>
      <c r="K9" s="59">
        <f t="shared" si="1"/>
        <v>0</v>
      </c>
      <c r="L9" s="57">
        <v>0</v>
      </c>
      <c r="M9" s="86"/>
      <c r="N9" s="73"/>
      <c r="O9" s="108"/>
    </row>
    <row r="10" spans="1:15" x14ac:dyDescent="0.2">
      <c r="A10" s="185" t="s">
        <v>19</v>
      </c>
      <c r="B10" s="24"/>
      <c r="C10" s="40"/>
      <c r="D10" s="40"/>
      <c r="E10" s="192"/>
      <c r="F10" s="69" t="s">
        <v>6</v>
      </c>
      <c r="G10" s="73"/>
      <c r="H10" s="73"/>
      <c r="I10" s="57">
        <v>2100</v>
      </c>
      <c r="J10" s="58">
        <v>9.8000000000000004E-2</v>
      </c>
      <c r="K10" s="59">
        <f t="shared" si="1"/>
        <v>205.8</v>
      </c>
      <c r="L10" s="57">
        <v>205.8</v>
      </c>
      <c r="M10" s="86"/>
      <c r="N10" s="182"/>
    </row>
    <row r="11" spans="1:15" ht="15" customHeight="1" x14ac:dyDescent="0.2">
      <c r="A11" s="185" t="s">
        <v>20</v>
      </c>
      <c r="B11" s="183" t="s">
        <v>21</v>
      </c>
      <c r="C11" s="183"/>
      <c r="D11" s="183"/>
      <c r="E11" s="192"/>
      <c r="F11" s="186" t="s">
        <v>6</v>
      </c>
      <c r="G11" s="181" t="s">
        <v>164</v>
      </c>
      <c r="H11" s="73"/>
      <c r="I11" s="57">
        <v>2971.29</v>
      </c>
      <c r="J11" s="58">
        <v>0.08</v>
      </c>
      <c r="K11" s="59">
        <f>I11*J11</f>
        <v>237.70320000000001</v>
      </c>
      <c r="L11" s="57">
        <v>237.7</v>
      </c>
      <c r="M11" s="86"/>
      <c r="N11" s="182"/>
    </row>
    <row r="12" spans="1:15" x14ac:dyDescent="0.2">
      <c r="A12" s="185"/>
      <c r="B12" s="184"/>
      <c r="C12" s="184"/>
      <c r="D12" s="184"/>
      <c r="E12" s="192"/>
      <c r="F12" s="186"/>
      <c r="G12" s="182"/>
      <c r="H12" s="73"/>
      <c r="I12" s="57">
        <v>515.34</v>
      </c>
      <c r="J12" s="58">
        <v>0.08</v>
      </c>
      <c r="K12" s="59">
        <f>I12*J12</f>
        <v>41.227200000000003</v>
      </c>
      <c r="L12" s="57">
        <v>41.23</v>
      </c>
      <c r="M12" s="86"/>
      <c r="N12" s="182"/>
    </row>
    <row r="13" spans="1:15" x14ac:dyDescent="0.2">
      <c r="A13" s="185"/>
      <c r="B13" s="184"/>
      <c r="C13" s="184"/>
      <c r="D13" s="184"/>
      <c r="E13" s="192"/>
      <c r="F13" s="186"/>
      <c r="G13" s="182"/>
      <c r="H13" s="73"/>
      <c r="I13" s="57">
        <v>2810.79</v>
      </c>
      <c r="J13" s="58">
        <v>0.08</v>
      </c>
      <c r="K13" s="59">
        <f>I13*J13</f>
        <v>224.86320000000001</v>
      </c>
      <c r="L13" s="57">
        <v>224.86</v>
      </c>
      <c r="M13" s="86"/>
      <c r="N13" s="182"/>
    </row>
    <row r="14" spans="1:15" x14ac:dyDescent="0.2">
      <c r="A14" s="185"/>
      <c r="B14" s="184"/>
      <c r="C14" s="184"/>
      <c r="D14" s="184"/>
      <c r="E14" s="192"/>
      <c r="F14" s="186"/>
      <c r="G14" s="182"/>
      <c r="H14" s="73"/>
      <c r="I14" s="57">
        <v>514.87</v>
      </c>
      <c r="J14" s="58">
        <v>0.08</v>
      </c>
      <c r="K14" s="59">
        <f>I14*J14</f>
        <v>41.189599999999999</v>
      </c>
      <c r="L14" s="57">
        <v>41.19</v>
      </c>
      <c r="M14" s="86"/>
      <c r="N14" s="182"/>
    </row>
    <row r="15" spans="1:15" s="45" customFormat="1" ht="24" x14ac:dyDescent="0.25">
      <c r="A15" s="189" t="s">
        <v>22</v>
      </c>
      <c r="B15" s="24" t="s">
        <v>23</v>
      </c>
      <c r="C15" s="40" t="s">
        <v>170</v>
      </c>
      <c r="D15" s="41" t="s">
        <v>127</v>
      </c>
      <c r="E15" s="191"/>
      <c r="F15" s="69" t="s">
        <v>6</v>
      </c>
      <c r="G15" s="72">
        <v>43290</v>
      </c>
      <c r="H15" s="72">
        <v>44042</v>
      </c>
      <c r="I15" s="42">
        <v>268.97000000000003</v>
      </c>
      <c r="J15" s="43">
        <v>0.80200000000000005</v>
      </c>
      <c r="K15" s="44">
        <f t="shared" ref="K15:K22" si="2">I15*J15</f>
        <v>215.71394000000004</v>
      </c>
      <c r="L15" s="42">
        <v>215.66</v>
      </c>
      <c r="M15" s="86"/>
      <c r="N15" s="182"/>
      <c r="O15" s="166"/>
    </row>
    <row r="16" spans="1:15" ht="24" x14ac:dyDescent="0.2">
      <c r="A16" s="185" t="s">
        <v>24</v>
      </c>
      <c r="B16" s="24" t="s">
        <v>25</v>
      </c>
      <c r="C16" s="40" t="s">
        <v>171</v>
      </c>
      <c r="D16" s="41" t="s">
        <v>128</v>
      </c>
      <c r="E16" s="191"/>
      <c r="F16" s="69" t="s">
        <v>6</v>
      </c>
      <c r="G16" s="72">
        <v>41635</v>
      </c>
      <c r="H16" s="73"/>
      <c r="I16" s="57">
        <v>658.19</v>
      </c>
      <c r="J16" s="58">
        <v>0.15</v>
      </c>
      <c r="K16" s="59">
        <f t="shared" si="2"/>
        <v>98.728500000000011</v>
      </c>
      <c r="L16" s="57">
        <v>98.73</v>
      </c>
      <c r="M16" s="86"/>
      <c r="N16" s="182"/>
    </row>
    <row r="17" spans="1:15" ht="24" x14ac:dyDescent="0.2">
      <c r="A17" s="185" t="s">
        <v>159</v>
      </c>
      <c r="B17" s="183"/>
      <c r="C17" s="183"/>
      <c r="D17" s="183"/>
      <c r="E17" s="192"/>
      <c r="F17" s="88" t="s">
        <v>40</v>
      </c>
      <c r="G17" s="94">
        <v>43242</v>
      </c>
      <c r="H17" s="88"/>
      <c r="I17" s="95">
        <v>-30</v>
      </c>
      <c r="J17" s="96">
        <v>0.14899999999999999</v>
      </c>
      <c r="K17" s="97">
        <f t="shared" si="2"/>
        <v>-4.47</v>
      </c>
      <c r="L17" s="95">
        <v>-4.46</v>
      </c>
      <c r="M17" s="116" t="s">
        <v>95</v>
      </c>
    </row>
    <row r="18" spans="1:15" x14ac:dyDescent="0.2">
      <c r="A18" s="185"/>
      <c r="B18" s="184"/>
      <c r="C18" s="184"/>
      <c r="D18" s="184"/>
      <c r="E18" s="192"/>
      <c r="F18" s="88" t="s">
        <v>40</v>
      </c>
      <c r="G18" s="94">
        <v>43243</v>
      </c>
      <c r="H18" s="88"/>
      <c r="I18" s="95">
        <v>1.05</v>
      </c>
      <c r="J18" s="96">
        <v>0.14699999999999999</v>
      </c>
      <c r="K18" s="97">
        <f t="shared" si="2"/>
        <v>0.15434999999999999</v>
      </c>
      <c r="L18" s="95">
        <v>0.15</v>
      </c>
      <c r="M18" s="116" t="s">
        <v>96</v>
      </c>
    </row>
    <row r="19" spans="1:15" x14ac:dyDescent="0.2">
      <c r="A19" s="185"/>
      <c r="B19" s="184"/>
      <c r="C19" s="184"/>
      <c r="D19" s="184"/>
      <c r="E19" s="192"/>
      <c r="F19" s="88" t="s">
        <v>40</v>
      </c>
      <c r="G19" s="94">
        <v>43244</v>
      </c>
      <c r="H19" s="88"/>
      <c r="I19" s="95">
        <v>143.88</v>
      </c>
      <c r="J19" s="96">
        <v>0.14899999999999999</v>
      </c>
      <c r="K19" s="97">
        <f t="shared" si="2"/>
        <v>21.438119999999998</v>
      </c>
      <c r="L19" s="95">
        <v>21.4</v>
      </c>
      <c r="M19" s="116" t="s">
        <v>97</v>
      </c>
    </row>
    <row r="20" spans="1:15" x14ac:dyDescent="0.2">
      <c r="A20" s="185"/>
      <c r="B20" s="184"/>
      <c r="C20" s="184"/>
      <c r="D20" s="184"/>
      <c r="E20" s="192"/>
      <c r="F20" s="88" t="s">
        <v>40</v>
      </c>
      <c r="G20" s="94">
        <v>43245</v>
      </c>
      <c r="H20" s="88"/>
      <c r="I20" s="95">
        <v>9.98</v>
      </c>
      <c r="J20" s="96">
        <v>0.14899999999999999</v>
      </c>
      <c r="K20" s="97">
        <f t="shared" si="2"/>
        <v>1.48702</v>
      </c>
      <c r="L20" s="95">
        <v>1.49</v>
      </c>
      <c r="M20" s="116" t="s">
        <v>98</v>
      </c>
    </row>
    <row r="21" spans="1:15" x14ac:dyDescent="0.2">
      <c r="A21" s="185"/>
      <c r="B21" s="184"/>
      <c r="C21" s="184"/>
      <c r="D21" s="184"/>
      <c r="E21" s="192"/>
      <c r="F21" s="88" t="s">
        <v>40</v>
      </c>
      <c r="G21" s="94">
        <v>43246</v>
      </c>
      <c r="H21" s="88"/>
      <c r="I21" s="95">
        <v>9.98</v>
      </c>
      <c r="J21" s="96">
        <v>0.14899999999999999</v>
      </c>
      <c r="K21" s="97">
        <f t="shared" si="2"/>
        <v>1.48702</v>
      </c>
      <c r="L21" s="95">
        <v>14.26</v>
      </c>
      <c r="M21" s="116" t="s">
        <v>99</v>
      </c>
    </row>
    <row r="22" spans="1:15" ht="24" x14ac:dyDescent="0.2">
      <c r="A22" s="185" t="s">
        <v>26</v>
      </c>
      <c r="B22" s="40" t="s">
        <v>120</v>
      </c>
      <c r="C22" s="40" t="s">
        <v>172</v>
      </c>
      <c r="D22" s="41" t="s">
        <v>129</v>
      </c>
      <c r="E22" s="191"/>
      <c r="F22" s="69" t="s">
        <v>6</v>
      </c>
      <c r="G22" s="91">
        <v>42402</v>
      </c>
      <c r="H22" s="69"/>
      <c r="I22" s="57">
        <v>316.49</v>
      </c>
      <c r="J22" s="58">
        <v>0.15</v>
      </c>
      <c r="K22" s="59">
        <f t="shared" si="2"/>
        <v>47.473500000000001</v>
      </c>
      <c r="L22" s="57">
        <v>47.47</v>
      </c>
      <c r="M22" s="186"/>
      <c r="N22" s="69"/>
    </row>
    <row r="23" spans="1:15" x14ac:dyDescent="0.2">
      <c r="A23" s="185" t="s">
        <v>27</v>
      </c>
      <c r="B23" s="24"/>
      <c r="C23" s="40"/>
      <c r="D23" s="40"/>
      <c r="E23" s="192"/>
      <c r="F23" s="69" t="s">
        <v>6</v>
      </c>
      <c r="G23" s="91">
        <v>42452</v>
      </c>
      <c r="H23" s="69"/>
      <c r="I23" s="57">
        <v>0</v>
      </c>
      <c r="J23" s="58">
        <v>0</v>
      </c>
      <c r="K23" s="59">
        <v>0</v>
      </c>
      <c r="L23" s="57">
        <v>0</v>
      </c>
      <c r="M23" s="69"/>
      <c r="N23" s="73"/>
      <c r="O23" s="108"/>
    </row>
    <row r="24" spans="1:15" ht="24" x14ac:dyDescent="0.2">
      <c r="A24" s="185" t="s">
        <v>28</v>
      </c>
      <c r="B24" s="24" t="s">
        <v>29</v>
      </c>
      <c r="C24" s="40" t="s">
        <v>173</v>
      </c>
      <c r="D24" s="41" t="s">
        <v>130</v>
      </c>
      <c r="E24" s="191"/>
      <c r="F24" s="69" t="s">
        <v>6</v>
      </c>
      <c r="G24" s="91">
        <v>43756</v>
      </c>
      <c r="H24" s="69"/>
      <c r="I24" s="57">
        <v>0</v>
      </c>
      <c r="J24" s="58">
        <v>0</v>
      </c>
      <c r="K24" s="59">
        <f t="shared" ref="K24:K28" si="3">I24*J24</f>
        <v>0</v>
      </c>
      <c r="L24" s="57">
        <v>0</v>
      </c>
      <c r="M24" s="69"/>
      <c r="N24" s="73"/>
      <c r="O24" s="108"/>
    </row>
    <row r="25" spans="1:15" x14ac:dyDescent="0.2">
      <c r="A25" s="185" t="s">
        <v>30</v>
      </c>
      <c r="B25" s="24"/>
      <c r="C25" s="40"/>
      <c r="D25" s="40"/>
      <c r="E25" s="192"/>
      <c r="F25" s="69" t="s">
        <v>6</v>
      </c>
      <c r="G25" s="91">
        <v>41494</v>
      </c>
      <c r="H25" s="69"/>
      <c r="I25" s="57">
        <v>538.5</v>
      </c>
      <c r="J25" s="58">
        <v>0.15</v>
      </c>
      <c r="K25" s="59">
        <f t="shared" si="3"/>
        <v>80.774999999999991</v>
      </c>
      <c r="L25" s="57">
        <v>80.78</v>
      </c>
      <c r="M25" s="86"/>
      <c r="N25" s="182"/>
    </row>
    <row r="26" spans="1:15" ht="24" x14ac:dyDescent="0.2">
      <c r="A26" s="185" t="s">
        <v>182</v>
      </c>
      <c r="B26" s="183" t="s">
        <v>31</v>
      </c>
      <c r="C26" s="183" t="s">
        <v>174</v>
      </c>
      <c r="D26" s="183"/>
      <c r="E26" s="192"/>
      <c r="F26" s="88" t="s">
        <v>40</v>
      </c>
      <c r="G26" s="94">
        <v>43116</v>
      </c>
      <c r="H26" s="88"/>
      <c r="I26" s="95">
        <v>95.92</v>
      </c>
      <c r="J26" s="96">
        <v>0.14899999999999999</v>
      </c>
      <c r="K26" s="97">
        <f t="shared" si="3"/>
        <v>14.29208</v>
      </c>
      <c r="L26" s="95">
        <v>14.27</v>
      </c>
      <c r="M26" s="116" t="s">
        <v>97</v>
      </c>
      <c r="N26" s="199"/>
      <c r="O26" s="116"/>
    </row>
    <row r="27" spans="1:15" x14ac:dyDescent="0.2">
      <c r="A27" s="184"/>
      <c r="B27" s="184"/>
      <c r="C27" s="184"/>
      <c r="D27" s="184"/>
      <c r="E27" s="192"/>
      <c r="F27" s="88" t="s">
        <v>40</v>
      </c>
      <c r="G27" s="94">
        <v>43116</v>
      </c>
      <c r="H27" s="88"/>
      <c r="I27" s="95">
        <v>83.97</v>
      </c>
      <c r="J27" s="96">
        <v>0.14899999999999999</v>
      </c>
      <c r="K27" s="97">
        <f t="shared" si="3"/>
        <v>12.511529999999999</v>
      </c>
      <c r="L27" s="95">
        <v>12.49</v>
      </c>
      <c r="M27" s="116" t="s">
        <v>110</v>
      </c>
      <c r="N27" s="199"/>
      <c r="O27" s="116"/>
    </row>
    <row r="28" spans="1:15" x14ac:dyDescent="0.2">
      <c r="A28" s="184"/>
      <c r="B28" s="184"/>
      <c r="C28" s="184"/>
      <c r="D28" s="184"/>
      <c r="E28" s="192"/>
      <c r="F28" s="88" t="s">
        <v>40</v>
      </c>
      <c r="G28" s="94">
        <v>43116</v>
      </c>
      <c r="H28" s="88"/>
      <c r="I28" s="95">
        <v>20.93</v>
      </c>
      <c r="J28" s="96">
        <v>0.14899999999999999</v>
      </c>
      <c r="K28" s="97">
        <f t="shared" si="3"/>
        <v>3.1185699999999996</v>
      </c>
      <c r="L28" s="95">
        <v>3.12</v>
      </c>
      <c r="M28" s="116" t="s">
        <v>111</v>
      </c>
      <c r="N28" s="199"/>
      <c r="O28" s="116"/>
    </row>
    <row r="29" spans="1:15" x14ac:dyDescent="0.2">
      <c r="A29" s="185" t="s">
        <v>32</v>
      </c>
      <c r="B29" s="24"/>
      <c r="C29" s="40"/>
      <c r="D29" s="40"/>
      <c r="E29" s="192"/>
      <c r="F29" s="69" t="s">
        <v>6</v>
      </c>
      <c r="G29" s="91">
        <v>40424</v>
      </c>
      <c r="H29" s="69"/>
      <c r="I29" s="57">
        <v>0</v>
      </c>
      <c r="J29" s="58">
        <v>0</v>
      </c>
      <c r="K29" s="59">
        <v>0</v>
      </c>
      <c r="L29" s="57">
        <v>0</v>
      </c>
      <c r="M29" s="108"/>
      <c r="N29" s="73"/>
      <c r="O29" s="108"/>
    </row>
    <row r="30" spans="1:15" x14ac:dyDescent="0.2">
      <c r="A30" s="185" t="s">
        <v>33</v>
      </c>
      <c r="B30" s="24"/>
      <c r="C30" s="40"/>
      <c r="D30" s="40"/>
      <c r="E30" s="192"/>
      <c r="F30" s="69" t="s">
        <v>6</v>
      </c>
      <c r="G30" s="91">
        <v>42712</v>
      </c>
      <c r="H30" s="91">
        <v>42886</v>
      </c>
      <c r="I30" s="57">
        <v>0</v>
      </c>
      <c r="J30" s="58">
        <v>0</v>
      </c>
      <c r="K30" s="59">
        <v>0</v>
      </c>
      <c r="L30" s="57">
        <v>0</v>
      </c>
      <c r="M30" s="108"/>
      <c r="N30" s="73"/>
      <c r="O30" s="108"/>
    </row>
    <row r="31" spans="1:15" ht="24" x14ac:dyDescent="0.2">
      <c r="A31" s="185" t="s">
        <v>34</v>
      </c>
      <c r="B31" s="24" t="s">
        <v>35</v>
      </c>
      <c r="C31" s="40" t="s">
        <v>175</v>
      </c>
      <c r="D31" s="41" t="s">
        <v>131</v>
      </c>
      <c r="E31" s="191"/>
      <c r="F31" s="69" t="s">
        <v>6</v>
      </c>
      <c r="G31" s="91">
        <v>41989</v>
      </c>
      <c r="H31" s="93"/>
      <c r="I31" s="57">
        <v>233.04</v>
      </c>
      <c r="J31" s="58">
        <v>0.15</v>
      </c>
      <c r="K31" s="59">
        <f t="shared" ref="K31:K32" si="4">I31*J31</f>
        <v>34.955999999999996</v>
      </c>
      <c r="L31" s="57">
        <v>34.96</v>
      </c>
      <c r="M31" s="86"/>
      <c r="N31" s="182"/>
      <c r="O31" s="108"/>
    </row>
    <row r="32" spans="1:15" ht="24" x14ac:dyDescent="0.2">
      <c r="A32" s="185" t="s">
        <v>37</v>
      </c>
      <c r="B32" s="24" t="s">
        <v>38</v>
      </c>
      <c r="C32" s="40" t="s">
        <v>177</v>
      </c>
      <c r="D32" s="41" t="s">
        <v>133</v>
      </c>
      <c r="E32" s="191"/>
      <c r="F32" s="69" t="s">
        <v>6</v>
      </c>
      <c r="G32" s="91">
        <v>41870</v>
      </c>
      <c r="H32" s="93"/>
      <c r="I32" s="57">
        <v>30.61</v>
      </c>
      <c r="J32" s="58">
        <v>0.15</v>
      </c>
      <c r="K32" s="59">
        <f t="shared" si="4"/>
        <v>4.5914999999999999</v>
      </c>
      <c r="L32" s="57">
        <v>4.59</v>
      </c>
      <c r="M32" s="183"/>
    </row>
    <row r="33" spans="1:15" x14ac:dyDescent="0.2">
      <c r="A33" s="185" t="s">
        <v>39</v>
      </c>
      <c r="B33" s="24"/>
      <c r="C33" s="40"/>
      <c r="D33" s="40"/>
      <c r="E33" s="192"/>
      <c r="F33" s="88" t="s">
        <v>40</v>
      </c>
      <c r="G33" s="94">
        <v>43140</v>
      </c>
      <c r="H33" s="88"/>
      <c r="I33" s="95">
        <v>0</v>
      </c>
      <c r="J33" s="96">
        <v>0</v>
      </c>
      <c r="K33" s="97">
        <v>0</v>
      </c>
      <c r="L33" s="95">
        <v>0</v>
      </c>
      <c r="M33" s="183"/>
    </row>
    <row r="34" spans="1:15" x14ac:dyDescent="0.2">
      <c r="A34" s="185" t="s">
        <v>41</v>
      </c>
      <c r="B34" s="24"/>
      <c r="C34" s="40"/>
      <c r="D34" s="40"/>
      <c r="E34" s="192"/>
      <c r="F34" s="88" t="s">
        <v>40</v>
      </c>
      <c r="G34" s="94">
        <v>43363</v>
      </c>
      <c r="H34" s="88"/>
      <c r="I34" s="95">
        <v>0</v>
      </c>
      <c r="J34" s="96">
        <v>0</v>
      </c>
      <c r="K34" s="97">
        <v>0</v>
      </c>
      <c r="L34" s="95">
        <v>0</v>
      </c>
      <c r="M34" s="183"/>
    </row>
    <row r="35" spans="1:15" x14ac:dyDescent="0.2">
      <c r="A35" s="185" t="s">
        <v>42</v>
      </c>
      <c r="B35" s="24"/>
      <c r="C35" s="40"/>
      <c r="D35" s="40"/>
      <c r="E35" s="192"/>
      <c r="F35" s="88" t="s">
        <v>40</v>
      </c>
      <c r="G35" s="94">
        <v>43517</v>
      </c>
      <c r="H35" s="88"/>
      <c r="I35" s="95">
        <v>0</v>
      </c>
      <c r="J35" s="96">
        <v>0</v>
      </c>
      <c r="K35" s="97">
        <f t="shared" ref="K35:K46" si="5">I35*J35</f>
        <v>0</v>
      </c>
      <c r="L35" s="95">
        <v>0</v>
      </c>
      <c r="M35" s="183"/>
    </row>
    <row r="36" spans="1:15" x14ac:dyDescent="0.2">
      <c r="A36" s="185" t="s">
        <v>43</v>
      </c>
      <c r="B36" s="24" t="s">
        <v>44</v>
      </c>
      <c r="C36" s="40"/>
      <c r="D36" s="40"/>
      <c r="E36" s="192"/>
      <c r="F36" s="88" t="s">
        <v>40</v>
      </c>
      <c r="G36" s="94">
        <v>43593</v>
      </c>
      <c r="H36" s="88"/>
      <c r="I36" s="95">
        <v>0</v>
      </c>
      <c r="J36" s="96">
        <v>0</v>
      </c>
      <c r="K36" s="97">
        <f t="shared" si="5"/>
        <v>0</v>
      </c>
      <c r="L36" s="95">
        <v>0</v>
      </c>
      <c r="M36" s="183"/>
    </row>
    <row r="37" spans="1:15" x14ac:dyDescent="0.2">
      <c r="A37" s="185" t="s">
        <v>113</v>
      </c>
      <c r="B37" s="24" t="s">
        <v>44</v>
      </c>
      <c r="C37" s="40"/>
      <c r="D37" s="40"/>
      <c r="E37" s="192"/>
      <c r="F37" s="98" t="s">
        <v>88</v>
      </c>
      <c r="G37" s="99">
        <v>43593</v>
      </c>
      <c r="H37" s="98"/>
      <c r="I37" s="100">
        <v>0</v>
      </c>
      <c r="J37" s="101">
        <v>0</v>
      </c>
      <c r="K37" s="102">
        <f t="shared" si="5"/>
        <v>0</v>
      </c>
      <c r="L37" s="100">
        <v>0</v>
      </c>
      <c r="M37" s="103" t="s">
        <v>114</v>
      </c>
      <c r="N37" s="200"/>
      <c r="O37" s="103"/>
    </row>
    <row r="38" spans="1:15" x14ac:dyDescent="0.2">
      <c r="A38" s="185" t="s">
        <v>115</v>
      </c>
      <c r="B38" s="24"/>
      <c r="C38" s="40"/>
      <c r="D38" s="40"/>
      <c r="E38" s="192"/>
      <c r="F38" s="65" t="s">
        <v>84</v>
      </c>
      <c r="G38" s="65"/>
      <c r="H38" s="65"/>
      <c r="I38" s="104">
        <v>206.85</v>
      </c>
      <c r="J38" s="105">
        <v>0.104</v>
      </c>
      <c r="K38" s="106">
        <f t="shared" si="5"/>
        <v>21.5124</v>
      </c>
      <c r="L38" s="104">
        <v>21.5</v>
      </c>
      <c r="M38" s="107"/>
    </row>
    <row r="39" spans="1:15" x14ac:dyDescent="0.2">
      <c r="A39" s="185" t="s">
        <v>115</v>
      </c>
      <c r="B39" s="24"/>
      <c r="C39" s="40"/>
      <c r="D39" s="40"/>
      <c r="E39" s="192"/>
      <c r="F39" s="69" t="s">
        <v>6</v>
      </c>
      <c r="G39" s="91">
        <v>41666</v>
      </c>
      <c r="H39" s="69"/>
      <c r="I39" s="57">
        <v>460.61</v>
      </c>
      <c r="J39" s="58">
        <v>0.15</v>
      </c>
      <c r="K39" s="59">
        <f t="shared" si="5"/>
        <v>69.091499999999996</v>
      </c>
      <c r="L39" s="57">
        <v>69.09</v>
      </c>
      <c r="M39" s="107"/>
    </row>
    <row r="40" spans="1:15" ht="24" x14ac:dyDescent="0.2">
      <c r="A40" s="185" t="s">
        <v>45</v>
      </c>
      <c r="B40" s="183" t="s">
        <v>118</v>
      </c>
      <c r="C40" s="183" t="s">
        <v>178</v>
      </c>
      <c r="D40" s="188" t="s">
        <v>134</v>
      </c>
      <c r="E40" s="191"/>
      <c r="F40" s="69" t="s">
        <v>6</v>
      </c>
      <c r="G40" s="91">
        <v>42563</v>
      </c>
      <c r="H40" s="69"/>
      <c r="I40" s="57">
        <v>0</v>
      </c>
      <c r="J40" s="58">
        <v>0</v>
      </c>
      <c r="K40" s="59">
        <f t="shared" si="5"/>
        <v>0</v>
      </c>
      <c r="L40" s="57">
        <v>0</v>
      </c>
      <c r="M40" s="108"/>
      <c r="N40" s="73"/>
      <c r="O40" s="108"/>
    </row>
    <row r="41" spans="1:15" x14ac:dyDescent="0.2">
      <c r="A41" s="184"/>
      <c r="B41" s="184"/>
      <c r="C41" s="184"/>
      <c r="D41" s="184"/>
      <c r="E41" s="192"/>
      <c r="F41" s="109" t="s">
        <v>90</v>
      </c>
      <c r="G41" s="110"/>
      <c r="H41" s="109"/>
      <c r="I41" s="111">
        <v>204.98</v>
      </c>
      <c r="J41" s="112">
        <v>0.107</v>
      </c>
      <c r="K41" s="113">
        <f t="shared" si="5"/>
        <v>21.932859999999998</v>
      </c>
      <c r="L41" s="111">
        <v>21.96</v>
      </c>
      <c r="M41" s="114"/>
      <c r="N41" s="201"/>
      <c r="O41" s="114"/>
    </row>
    <row r="42" spans="1:15" x14ac:dyDescent="0.2">
      <c r="A42" s="184"/>
      <c r="B42" s="184"/>
      <c r="C42" s="184"/>
      <c r="D42" s="184"/>
      <c r="E42" s="192"/>
      <c r="F42" s="109" t="s">
        <v>90</v>
      </c>
      <c r="G42" s="110"/>
      <c r="H42" s="109"/>
      <c r="I42" s="111">
        <v>49.99</v>
      </c>
      <c r="J42" s="112">
        <v>0.107</v>
      </c>
      <c r="K42" s="113">
        <f t="shared" si="5"/>
        <v>5.3489300000000002</v>
      </c>
      <c r="L42" s="111">
        <v>5.36</v>
      </c>
      <c r="M42" s="114"/>
      <c r="N42" s="201"/>
      <c r="O42" s="114"/>
    </row>
    <row r="43" spans="1:15" x14ac:dyDescent="0.2">
      <c r="A43" s="185" t="s">
        <v>46</v>
      </c>
      <c r="B43" s="183" t="s">
        <v>47</v>
      </c>
      <c r="C43" s="183"/>
      <c r="D43" s="183"/>
      <c r="E43" s="192"/>
      <c r="F43" s="88" t="s">
        <v>40</v>
      </c>
      <c r="G43" s="88" t="s">
        <v>137</v>
      </c>
      <c r="H43" s="88"/>
      <c r="I43" s="95">
        <v>39.979999999999997</v>
      </c>
      <c r="J43" s="96">
        <v>7.1999999999999995E-2</v>
      </c>
      <c r="K43" s="97">
        <f t="shared" si="5"/>
        <v>2.8785599999999993</v>
      </c>
      <c r="L43" s="95">
        <v>2.89</v>
      </c>
      <c r="M43" s="116" t="s">
        <v>138</v>
      </c>
    </row>
    <row r="44" spans="1:15" x14ac:dyDescent="0.2">
      <c r="A44" s="184"/>
      <c r="B44" s="184"/>
      <c r="C44" s="184"/>
      <c r="D44" s="184"/>
      <c r="E44" s="192"/>
      <c r="F44" s="88" t="s">
        <v>40</v>
      </c>
      <c r="G44" s="88" t="s">
        <v>137</v>
      </c>
      <c r="H44" s="88"/>
      <c r="I44" s="95">
        <v>47.88</v>
      </c>
      <c r="J44" s="96">
        <v>7.1999999999999995E-2</v>
      </c>
      <c r="K44" s="97">
        <f t="shared" si="5"/>
        <v>3.4473599999999998</v>
      </c>
      <c r="L44" s="95">
        <v>3.46</v>
      </c>
      <c r="M44" s="116" t="s">
        <v>139</v>
      </c>
    </row>
    <row r="45" spans="1:15" x14ac:dyDescent="0.2">
      <c r="A45" s="184"/>
      <c r="B45" s="184"/>
      <c r="C45" s="184"/>
      <c r="D45" s="184"/>
      <c r="E45" s="192"/>
      <c r="F45" s="88" t="s">
        <v>40</v>
      </c>
      <c r="G45" s="88" t="s">
        <v>137</v>
      </c>
      <c r="H45" s="88"/>
      <c r="I45" s="95">
        <v>0</v>
      </c>
      <c r="J45" s="96">
        <v>0</v>
      </c>
      <c r="K45" s="97">
        <f t="shared" si="5"/>
        <v>0</v>
      </c>
      <c r="L45" s="95">
        <v>2.02</v>
      </c>
      <c r="M45" s="116" t="s">
        <v>140</v>
      </c>
    </row>
    <row r="46" spans="1:15" x14ac:dyDescent="0.2">
      <c r="A46" s="184"/>
      <c r="B46" s="184"/>
      <c r="C46" s="184"/>
      <c r="D46" s="184"/>
      <c r="E46" s="192"/>
      <c r="F46" s="88" t="s">
        <v>40</v>
      </c>
      <c r="G46" s="88" t="s">
        <v>137</v>
      </c>
      <c r="H46" s="88"/>
      <c r="I46" s="95">
        <v>4.95</v>
      </c>
      <c r="J46" s="96">
        <v>7.1999999999999995E-2</v>
      </c>
      <c r="K46" s="97">
        <f t="shared" si="5"/>
        <v>0.35639999999999999</v>
      </c>
      <c r="L46" s="95">
        <v>0.36</v>
      </c>
      <c r="M46" s="116" t="s">
        <v>98</v>
      </c>
    </row>
    <row r="47" spans="1:15" x14ac:dyDescent="0.2">
      <c r="A47" s="185" t="s">
        <v>48</v>
      </c>
      <c r="B47" s="24" t="s">
        <v>49</v>
      </c>
      <c r="C47" s="161"/>
      <c r="D47" s="161"/>
      <c r="E47" s="193"/>
      <c r="F47" s="27"/>
      <c r="I47" s="24"/>
      <c r="J47" s="24"/>
      <c r="K47" s="24"/>
      <c r="L47" s="24"/>
      <c r="M47" s="183"/>
    </row>
    <row r="48" spans="1:15" x14ac:dyDescent="0.2">
      <c r="A48" s="185" t="s">
        <v>50</v>
      </c>
      <c r="B48" s="24" t="s">
        <v>51</v>
      </c>
      <c r="C48" s="40"/>
      <c r="D48" s="40"/>
      <c r="E48" s="192"/>
      <c r="F48" s="69" t="s">
        <v>6</v>
      </c>
      <c r="G48" s="91">
        <v>42668</v>
      </c>
      <c r="H48" s="69"/>
      <c r="I48" s="57">
        <v>0</v>
      </c>
      <c r="J48" s="58">
        <v>0</v>
      </c>
      <c r="K48" s="59">
        <v>0</v>
      </c>
      <c r="L48" s="57">
        <v>0</v>
      </c>
      <c r="M48" s="108"/>
      <c r="N48" s="73"/>
      <c r="O48" s="108"/>
    </row>
    <row r="49" spans="1:15" x14ac:dyDescent="0.2">
      <c r="A49" s="185" t="s">
        <v>52</v>
      </c>
      <c r="B49" s="24"/>
      <c r="C49" s="40"/>
      <c r="D49" s="40"/>
      <c r="E49" s="192"/>
      <c r="F49" s="69" t="s">
        <v>6</v>
      </c>
      <c r="G49" s="91">
        <v>41806</v>
      </c>
      <c r="H49" s="69"/>
      <c r="I49" s="57">
        <v>0</v>
      </c>
      <c r="J49" s="58">
        <v>0</v>
      </c>
      <c r="K49" s="59">
        <v>0</v>
      </c>
      <c r="L49" s="57">
        <v>0</v>
      </c>
      <c r="M49" s="108"/>
      <c r="N49" s="73"/>
      <c r="O49" s="108"/>
    </row>
    <row r="50" spans="1:15" x14ac:dyDescent="0.2">
      <c r="A50" s="185" t="s">
        <v>53</v>
      </c>
      <c r="B50" s="24"/>
      <c r="C50" s="40"/>
      <c r="D50" s="40"/>
      <c r="E50" s="192"/>
      <c r="F50" s="69" t="s">
        <v>6</v>
      </c>
      <c r="G50" s="91">
        <v>42437</v>
      </c>
      <c r="H50" s="69"/>
      <c r="I50" s="57">
        <v>266.27999999999997</v>
      </c>
      <c r="J50" s="58">
        <v>0.14000000000000001</v>
      </c>
      <c r="K50" s="59">
        <f t="shared" ref="K50" si="6">I50*J50</f>
        <v>37.279200000000003</v>
      </c>
      <c r="L50" s="57">
        <v>37.28</v>
      </c>
      <c r="M50" s="183"/>
    </row>
    <row r="51" spans="1:15" x14ac:dyDescent="0.2">
      <c r="A51" s="185" t="s">
        <v>56</v>
      </c>
      <c r="B51" s="24" t="s">
        <v>57</v>
      </c>
      <c r="C51" s="40"/>
      <c r="D51" s="40"/>
      <c r="E51" s="192"/>
      <c r="F51" s="80" t="s">
        <v>9</v>
      </c>
      <c r="G51" s="174"/>
      <c r="H51" s="174"/>
      <c r="I51" s="180"/>
      <c r="J51" s="180"/>
      <c r="K51" s="180"/>
      <c r="L51" s="180"/>
      <c r="M51" s="178"/>
      <c r="N51" s="202"/>
      <c r="O51" s="206"/>
    </row>
    <row r="52" spans="1:15" x14ac:dyDescent="0.2">
      <c r="A52" s="185" t="s">
        <v>58</v>
      </c>
      <c r="B52" s="183"/>
      <c r="C52" s="183"/>
      <c r="D52" s="183"/>
      <c r="E52" s="192"/>
      <c r="F52" s="69" t="s">
        <v>6</v>
      </c>
      <c r="G52" s="91">
        <v>42094</v>
      </c>
      <c r="H52" s="69"/>
      <c r="I52" s="57">
        <v>9252.2199999999993</v>
      </c>
      <c r="J52" s="58">
        <v>0.14000000000000001</v>
      </c>
      <c r="K52" s="59">
        <f t="shared" ref="K52:K64" si="7">I52*J52</f>
        <v>1295.3108</v>
      </c>
      <c r="L52" s="57">
        <v>1295.31</v>
      </c>
      <c r="M52" s="108"/>
      <c r="N52" s="73"/>
      <c r="O52" s="108"/>
    </row>
    <row r="53" spans="1:15" x14ac:dyDescent="0.2">
      <c r="A53" s="184"/>
      <c r="B53" s="184"/>
      <c r="C53" s="184"/>
      <c r="D53" s="184"/>
      <c r="E53" s="192"/>
      <c r="F53" s="69" t="s">
        <v>6</v>
      </c>
      <c r="G53" s="91">
        <v>42094</v>
      </c>
      <c r="H53" s="69"/>
      <c r="I53" s="57">
        <v>9007.7199999999993</v>
      </c>
      <c r="J53" s="58">
        <v>0.14000000000000001</v>
      </c>
      <c r="K53" s="59">
        <f t="shared" si="7"/>
        <v>1261.0808</v>
      </c>
      <c r="L53" s="57">
        <v>1261.08</v>
      </c>
      <c r="M53" s="108"/>
      <c r="N53" s="73"/>
      <c r="O53" s="108"/>
    </row>
    <row r="54" spans="1:15" ht="24" x14ac:dyDescent="0.2">
      <c r="A54" s="185" t="s">
        <v>59</v>
      </c>
      <c r="B54" s="183" t="s">
        <v>119</v>
      </c>
      <c r="C54" s="183"/>
      <c r="D54" s="183"/>
      <c r="E54" s="192"/>
      <c r="F54" s="88" t="s">
        <v>40</v>
      </c>
      <c r="G54" s="94">
        <v>43794</v>
      </c>
      <c r="H54" s="88"/>
      <c r="I54" s="95">
        <v>39.99</v>
      </c>
      <c r="J54" s="96">
        <v>0.14899999999999999</v>
      </c>
      <c r="K54" s="97">
        <f t="shared" si="7"/>
        <v>5.9585100000000004</v>
      </c>
      <c r="L54" s="95">
        <v>5.95</v>
      </c>
      <c r="M54" s="116" t="s">
        <v>142</v>
      </c>
    </row>
    <row r="55" spans="1:15" x14ac:dyDescent="0.2">
      <c r="A55" s="184"/>
      <c r="B55" s="184"/>
      <c r="C55" s="184"/>
      <c r="D55" s="184"/>
      <c r="E55" s="192"/>
      <c r="F55" s="88" t="s">
        <v>40</v>
      </c>
      <c r="G55" s="94">
        <v>43794</v>
      </c>
      <c r="H55" s="88"/>
      <c r="I55" s="95">
        <v>99.99</v>
      </c>
      <c r="J55" s="96">
        <v>0.14899999999999999</v>
      </c>
      <c r="K55" s="97">
        <f t="shared" si="7"/>
        <v>14.898509999999998</v>
      </c>
      <c r="L55" s="95">
        <v>14.88</v>
      </c>
      <c r="M55" s="116" t="s">
        <v>143</v>
      </c>
    </row>
    <row r="56" spans="1:15" x14ac:dyDescent="0.2">
      <c r="A56" s="184"/>
      <c r="B56" s="184"/>
      <c r="C56" s="184"/>
      <c r="D56" s="184"/>
      <c r="E56" s="192"/>
      <c r="F56" s="88" t="s">
        <v>40</v>
      </c>
      <c r="G56" s="94">
        <v>43794</v>
      </c>
      <c r="H56" s="88"/>
      <c r="I56" s="95">
        <v>499</v>
      </c>
      <c r="J56" s="96">
        <v>0.14899999999999999</v>
      </c>
      <c r="K56" s="97">
        <f t="shared" si="7"/>
        <v>74.350999999999999</v>
      </c>
      <c r="L56" s="95">
        <v>74.23</v>
      </c>
      <c r="M56" s="116" t="s">
        <v>144</v>
      </c>
    </row>
    <row r="57" spans="1:15" x14ac:dyDescent="0.2">
      <c r="A57" s="184"/>
      <c r="B57" s="184"/>
      <c r="C57" s="184"/>
      <c r="D57" s="184"/>
      <c r="E57" s="192"/>
      <c r="F57" s="88" t="s">
        <v>40</v>
      </c>
      <c r="G57" s="94">
        <v>43794</v>
      </c>
      <c r="H57" s="88"/>
      <c r="I57" s="95">
        <v>391.86</v>
      </c>
      <c r="J57" s="96">
        <v>0.14899999999999999</v>
      </c>
      <c r="K57" s="97">
        <f t="shared" si="7"/>
        <v>58.387140000000002</v>
      </c>
      <c r="L57" s="95">
        <v>58.29</v>
      </c>
      <c r="M57" s="116" t="s">
        <v>110</v>
      </c>
    </row>
    <row r="58" spans="1:15" x14ac:dyDescent="0.2">
      <c r="A58" s="184"/>
      <c r="B58" s="184"/>
      <c r="C58" s="184"/>
      <c r="D58" s="184"/>
      <c r="E58" s="192"/>
      <c r="F58" s="88" t="s">
        <v>40</v>
      </c>
      <c r="G58" s="94">
        <v>43794</v>
      </c>
      <c r="H58" s="88"/>
      <c r="I58" s="95">
        <v>1714.57</v>
      </c>
      <c r="J58" s="96">
        <v>0.14899999999999999</v>
      </c>
      <c r="K58" s="97">
        <f t="shared" si="7"/>
        <v>255.47092999999998</v>
      </c>
      <c r="L58" s="95">
        <v>255.04</v>
      </c>
      <c r="M58" s="116" t="s">
        <v>97</v>
      </c>
    </row>
    <row r="59" spans="1:15" x14ac:dyDescent="0.2">
      <c r="A59" s="184"/>
      <c r="B59" s="184"/>
      <c r="C59" s="184"/>
      <c r="D59" s="184"/>
      <c r="E59" s="192"/>
      <c r="F59" s="88" t="s">
        <v>40</v>
      </c>
      <c r="G59" s="94">
        <v>43794</v>
      </c>
      <c r="H59" s="88"/>
      <c r="I59" s="95">
        <v>964.39</v>
      </c>
      <c r="J59" s="96">
        <v>0.14899999999999999</v>
      </c>
      <c r="K59" s="97">
        <f t="shared" si="7"/>
        <v>143.69410999999999</v>
      </c>
      <c r="L59" s="95">
        <v>143.44999999999999</v>
      </c>
      <c r="M59" s="116" t="s">
        <v>145</v>
      </c>
    </row>
    <row r="60" spans="1:15" x14ac:dyDescent="0.2">
      <c r="A60" s="184"/>
      <c r="B60" s="184"/>
      <c r="C60" s="184"/>
      <c r="D60" s="184"/>
      <c r="E60" s="192"/>
      <c r="F60" s="88" t="s">
        <v>40</v>
      </c>
      <c r="G60" s="94">
        <v>43794</v>
      </c>
      <c r="H60" s="88"/>
      <c r="I60" s="95">
        <v>-225</v>
      </c>
      <c r="J60" s="96">
        <v>0.14899999999999999</v>
      </c>
      <c r="K60" s="97">
        <f t="shared" si="7"/>
        <v>-33.524999999999999</v>
      </c>
      <c r="L60" s="95">
        <v>-33.47</v>
      </c>
      <c r="M60" s="116" t="s">
        <v>146</v>
      </c>
    </row>
    <row r="61" spans="1:15" x14ac:dyDescent="0.2">
      <c r="A61" s="184"/>
      <c r="B61" s="184"/>
      <c r="C61" s="184"/>
      <c r="D61" s="184"/>
      <c r="E61" s="192"/>
      <c r="F61" s="117" t="s">
        <v>85</v>
      </c>
      <c r="G61" s="117"/>
      <c r="H61" s="117"/>
      <c r="I61" s="118">
        <v>0</v>
      </c>
      <c r="J61" s="119">
        <v>0</v>
      </c>
      <c r="K61" s="120">
        <f t="shared" si="7"/>
        <v>0</v>
      </c>
      <c r="L61" s="118">
        <v>0</v>
      </c>
      <c r="M61" s="121"/>
    </row>
    <row r="62" spans="1:15" x14ac:dyDescent="0.2">
      <c r="A62" s="185" t="s">
        <v>60</v>
      </c>
      <c r="B62" s="24"/>
      <c r="C62" s="40"/>
      <c r="D62" s="40"/>
      <c r="E62" s="192"/>
      <c r="F62" s="122" t="s">
        <v>91</v>
      </c>
      <c r="G62" s="122"/>
      <c r="H62" s="122"/>
      <c r="I62" s="123">
        <v>234</v>
      </c>
      <c r="J62" s="124">
        <v>0.111</v>
      </c>
      <c r="K62" s="125">
        <f t="shared" si="7"/>
        <v>25.974</v>
      </c>
      <c r="L62" s="123">
        <v>25.86</v>
      </c>
      <c r="M62" s="183"/>
    </row>
    <row r="63" spans="1:15" x14ac:dyDescent="0.2">
      <c r="A63" s="185" t="s">
        <v>61</v>
      </c>
      <c r="B63" s="183"/>
      <c r="C63" s="183"/>
      <c r="D63" s="183"/>
      <c r="E63" s="192"/>
      <c r="F63" s="69" t="s">
        <v>6</v>
      </c>
      <c r="G63" s="91">
        <v>42909</v>
      </c>
      <c r="H63" s="69"/>
      <c r="I63" s="57">
        <v>289.56</v>
      </c>
      <c r="J63" s="58">
        <v>0.14000000000000001</v>
      </c>
      <c r="K63" s="59">
        <f t="shared" si="7"/>
        <v>40.538400000000003</v>
      </c>
      <c r="L63" s="57">
        <v>40.54</v>
      </c>
      <c r="M63" s="183"/>
    </row>
    <row r="64" spans="1:15" x14ac:dyDescent="0.2">
      <c r="A64" s="184"/>
      <c r="B64" s="184"/>
      <c r="C64" s="184"/>
      <c r="D64" s="184"/>
      <c r="E64" s="192"/>
      <c r="F64" s="69" t="s">
        <v>6</v>
      </c>
      <c r="G64" s="91">
        <v>42909</v>
      </c>
      <c r="H64" s="69"/>
      <c r="I64" s="57">
        <v>289.56</v>
      </c>
      <c r="J64" s="58">
        <v>0.14000000000000001</v>
      </c>
      <c r="K64" s="59">
        <f t="shared" si="7"/>
        <v>40.538400000000003</v>
      </c>
      <c r="L64" s="57">
        <v>40.54</v>
      </c>
      <c r="M64" s="183"/>
    </row>
    <row r="65" spans="1:15" x14ac:dyDescent="0.2">
      <c r="A65" s="185" t="s">
        <v>62</v>
      </c>
      <c r="B65" s="24"/>
      <c r="C65" s="40"/>
      <c r="D65" s="40"/>
      <c r="E65" s="192"/>
      <c r="F65" s="69" t="s">
        <v>6</v>
      </c>
      <c r="G65" s="91">
        <v>42908</v>
      </c>
      <c r="H65" s="69"/>
      <c r="I65" s="57">
        <v>0</v>
      </c>
      <c r="J65" s="58">
        <v>0</v>
      </c>
      <c r="K65" s="59">
        <v>0</v>
      </c>
      <c r="L65" s="57">
        <v>0</v>
      </c>
      <c r="M65" s="108"/>
      <c r="N65" s="73"/>
      <c r="O65" s="108"/>
    </row>
    <row r="66" spans="1:15" x14ac:dyDescent="0.2">
      <c r="A66" s="185" t="s">
        <v>147</v>
      </c>
      <c r="B66" s="24"/>
      <c r="C66" s="40"/>
      <c r="D66" s="40"/>
      <c r="E66" s="192"/>
      <c r="F66" s="69" t="s">
        <v>6</v>
      </c>
      <c r="G66" s="91">
        <v>43329</v>
      </c>
      <c r="H66" s="69"/>
      <c r="I66" s="57">
        <v>0</v>
      </c>
      <c r="J66" s="58">
        <v>0</v>
      </c>
      <c r="K66" s="59">
        <v>0</v>
      </c>
      <c r="L66" s="57">
        <v>0</v>
      </c>
      <c r="M66" s="108"/>
      <c r="N66" s="73"/>
      <c r="O66" s="108"/>
    </row>
    <row r="67" spans="1:15" x14ac:dyDescent="0.2">
      <c r="A67" s="185" t="s">
        <v>63</v>
      </c>
      <c r="B67" s="24"/>
      <c r="C67" s="40"/>
      <c r="D67" s="40"/>
      <c r="E67" s="192"/>
      <c r="F67" s="69" t="s">
        <v>6</v>
      </c>
      <c r="G67" s="91">
        <v>42756</v>
      </c>
      <c r="H67" s="69"/>
      <c r="I67" s="57">
        <v>227.14</v>
      </c>
      <c r="J67" s="58">
        <v>0.14000000000000001</v>
      </c>
      <c r="K67" s="59">
        <f t="shared" ref="K67:K90" si="8">I67*J67</f>
        <v>31.799600000000002</v>
      </c>
      <c r="L67" s="57">
        <v>31.8</v>
      </c>
      <c r="M67" s="183"/>
    </row>
    <row r="68" spans="1:15" x14ac:dyDescent="0.2">
      <c r="A68" s="185" t="s">
        <v>64</v>
      </c>
      <c r="B68" s="183" t="s">
        <v>65</v>
      </c>
      <c r="C68" s="183"/>
      <c r="D68" s="183"/>
      <c r="E68" s="192"/>
      <c r="F68" s="69" t="s">
        <v>6</v>
      </c>
      <c r="G68" s="91">
        <v>42340</v>
      </c>
      <c r="H68" s="69"/>
      <c r="I68" s="57">
        <v>109.75</v>
      </c>
      <c r="J68" s="58">
        <v>0.15</v>
      </c>
      <c r="K68" s="59">
        <f t="shared" si="8"/>
        <v>16.462499999999999</v>
      </c>
      <c r="L68" s="57">
        <v>16.46</v>
      </c>
      <c r="M68" s="183"/>
    </row>
    <row r="69" spans="1:15" x14ac:dyDescent="0.2">
      <c r="A69" s="184"/>
      <c r="B69" s="184"/>
      <c r="C69" s="184"/>
      <c r="D69" s="184"/>
      <c r="E69" s="192"/>
      <c r="F69" s="65" t="s">
        <v>148</v>
      </c>
      <c r="G69" s="65"/>
      <c r="H69" s="65"/>
      <c r="I69" s="104">
        <v>22.6</v>
      </c>
      <c r="J69" s="105">
        <v>0.107</v>
      </c>
      <c r="K69" s="106">
        <f t="shared" si="8"/>
        <v>2.4182000000000001</v>
      </c>
      <c r="L69" s="104">
        <v>2.42</v>
      </c>
      <c r="M69" s="183"/>
    </row>
    <row r="70" spans="1:15" x14ac:dyDescent="0.2">
      <c r="A70" s="184"/>
      <c r="B70" s="184"/>
      <c r="C70" s="184"/>
      <c r="D70" s="184"/>
      <c r="E70" s="192"/>
      <c r="F70" s="65" t="s">
        <v>84</v>
      </c>
      <c r="G70" s="65"/>
      <c r="H70" s="65"/>
      <c r="I70" s="104">
        <v>186.85</v>
      </c>
      <c r="J70" s="105">
        <v>0.107</v>
      </c>
      <c r="K70" s="106">
        <f t="shared" si="8"/>
        <v>19.99295</v>
      </c>
      <c r="L70" s="104">
        <v>20.010000000000002</v>
      </c>
      <c r="M70" s="183"/>
    </row>
    <row r="71" spans="1:15" x14ac:dyDescent="0.2">
      <c r="A71" s="185" t="s">
        <v>66</v>
      </c>
      <c r="B71" s="24"/>
      <c r="F71" s="69" t="s">
        <v>6</v>
      </c>
      <c r="G71" s="69" t="s">
        <v>149</v>
      </c>
      <c r="H71" s="69"/>
      <c r="I71" s="57">
        <v>161.5</v>
      </c>
      <c r="J71" s="58">
        <v>0.14000000000000001</v>
      </c>
      <c r="K71" s="59">
        <f t="shared" si="8"/>
        <v>22.610000000000003</v>
      </c>
      <c r="L71" s="57">
        <v>22.61</v>
      </c>
      <c r="M71" s="108"/>
      <c r="N71" s="73"/>
      <c r="O71" s="108" t="s">
        <v>150</v>
      </c>
    </row>
    <row r="72" spans="1:15" ht="24" x14ac:dyDescent="0.2">
      <c r="A72" s="185" t="s">
        <v>67</v>
      </c>
      <c r="B72" s="24" t="s">
        <v>68</v>
      </c>
      <c r="C72" s="40" t="s">
        <v>179</v>
      </c>
      <c r="D72" s="41" t="s">
        <v>135</v>
      </c>
      <c r="E72" s="191"/>
      <c r="F72" s="126" t="s">
        <v>93</v>
      </c>
      <c r="G72" s="126"/>
      <c r="H72" s="126"/>
      <c r="I72" s="127">
        <v>1115</v>
      </c>
      <c r="J72" s="128">
        <v>0.11899999999999999</v>
      </c>
      <c r="K72" s="129">
        <f t="shared" si="8"/>
        <v>132.685</v>
      </c>
      <c r="L72" s="127">
        <v>132.69</v>
      </c>
      <c r="M72" s="130" t="s">
        <v>83</v>
      </c>
    </row>
    <row r="73" spans="1:15" x14ac:dyDescent="0.2">
      <c r="A73" s="185" t="s">
        <v>69</v>
      </c>
      <c r="B73" s="24"/>
      <c r="C73" s="40"/>
      <c r="D73" s="40"/>
      <c r="E73" s="192" t="s">
        <v>187</v>
      </c>
      <c r="F73" s="69" t="s">
        <v>6</v>
      </c>
      <c r="G73" s="91">
        <v>42313</v>
      </c>
      <c r="H73" s="69"/>
      <c r="I73" s="57">
        <v>141.69</v>
      </c>
      <c r="J73" s="58">
        <v>0.15</v>
      </c>
      <c r="K73" s="59">
        <f t="shared" si="8"/>
        <v>21.253499999999999</v>
      </c>
      <c r="L73" s="57">
        <v>21.25</v>
      </c>
      <c r="M73" s="183"/>
    </row>
    <row r="74" spans="1:15" x14ac:dyDescent="0.2">
      <c r="A74" s="185" t="s">
        <v>70</v>
      </c>
      <c r="B74" s="24"/>
      <c r="C74" s="40"/>
      <c r="D74" s="40"/>
      <c r="E74" s="192"/>
      <c r="F74" s="69" t="s">
        <v>6</v>
      </c>
      <c r="G74" s="91">
        <v>42142</v>
      </c>
      <c r="H74" s="69"/>
      <c r="I74" s="57">
        <v>0</v>
      </c>
      <c r="J74" s="58">
        <v>0</v>
      </c>
      <c r="K74" s="59">
        <f t="shared" si="8"/>
        <v>0</v>
      </c>
      <c r="L74" s="57">
        <v>0</v>
      </c>
      <c r="M74" s="108"/>
      <c r="N74" s="73"/>
      <c r="O74" s="108" t="s">
        <v>151</v>
      </c>
    </row>
    <row r="75" spans="1:15" x14ac:dyDescent="0.2">
      <c r="A75" s="185" t="s">
        <v>73</v>
      </c>
      <c r="B75" s="183" t="s">
        <v>74</v>
      </c>
      <c r="C75" s="183"/>
      <c r="D75" s="183"/>
      <c r="E75" s="192"/>
      <c r="F75" s="88" t="s">
        <v>40</v>
      </c>
      <c r="G75" s="88"/>
      <c r="H75" s="88"/>
      <c r="I75" s="95">
        <v>9.9</v>
      </c>
      <c r="J75" s="96">
        <v>7.1999999999999995E-2</v>
      </c>
      <c r="K75" s="97">
        <f t="shared" si="8"/>
        <v>0.71279999999999999</v>
      </c>
      <c r="L75" s="95">
        <v>0.72</v>
      </c>
      <c r="M75" s="116" t="s">
        <v>98</v>
      </c>
    </row>
    <row r="76" spans="1:15" x14ac:dyDescent="0.2">
      <c r="A76" s="184"/>
      <c r="B76" s="184"/>
      <c r="C76" s="184"/>
      <c r="D76" s="184"/>
      <c r="E76" s="192"/>
      <c r="F76" s="88" t="s">
        <v>40</v>
      </c>
      <c r="G76" s="88"/>
      <c r="H76" s="88"/>
      <c r="I76" s="95">
        <v>4.99</v>
      </c>
      <c r="J76" s="96">
        <v>7.1999999999999995E-2</v>
      </c>
      <c r="K76" s="97">
        <f t="shared" si="8"/>
        <v>0.35927999999999999</v>
      </c>
      <c r="L76" s="95">
        <v>0.36</v>
      </c>
      <c r="M76" s="116" t="s">
        <v>152</v>
      </c>
    </row>
    <row r="77" spans="1:15" x14ac:dyDescent="0.2">
      <c r="A77" s="184"/>
      <c r="B77" s="184"/>
      <c r="C77" s="184"/>
      <c r="D77" s="184"/>
      <c r="E77" s="192"/>
      <c r="F77" s="88" t="s">
        <v>40</v>
      </c>
      <c r="G77" s="88"/>
      <c r="H77" s="88"/>
      <c r="I77" s="95">
        <v>9.9499999999999993</v>
      </c>
      <c r="J77" s="96">
        <v>7.1999999999999995E-2</v>
      </c>
      <c r="K77" s="97">
        <f t="shared" si="8"/>
        <v>0.71639999999999993</v>
      </c>
      <c r="L77" s="95">
        <v>0.72</v>
      </c>
      <c r="M77" s="116" t="s">
        <v>153</v>
      </c>
    </row>
    <row r="78" spans="1:15" x14ac:dyDescent="0.2">
      <c r="A78" s="184"/>
      <c r="B78" s="184"/>
      <c r="C78" s="184"/>
      <c r="D78" s="184"/>
      <c r="E78" s="192"/>
      <c r="F78" s="88" t="s">
        <v>40</v>
      </c>
      <c r="G78" s="88"/>
      <c r="H78" s="88"/>
      <c r="I78" s="95">
        <v>0</v>
      </c>
      <c r="J78" s="96">
        <v>0</v>
      </c>
      <c r="K78" s="97">
        <f t="shared" si="8"/>
        <v>0</v>
      </c>
      <c r="L78" s="95">
        <v>0</v>
      </c>
      <c r="M78" s="116"/>
    </row>
    <row r="79" spans="1:15" x14ac:dyDescent="0.2">
      <c r="A79" s="184"/>
      <c r="B79" s="184"/>
      <c r="C79" s="184"/>
      <c r="D79" s="184"/>
      <c r="E79" s="192"/>
      <c r="F79" s="88" t="s">
        <v>40</v>
      </c>
      <c r="G79" s="88"/>
      <c r="H79" s="88"/>
      <c r="I79" s="95">
        <v>0</v>
      </c>
      <c r="J79" s="96">
        <v>0</v>
      </c>
      <c r="K79" s="97">
        <f t="shared" si="8"/>
        <v>0</v>
      </c>
      <c r="L79" s="95">
        <v>0</v>
      </c>
      <c r="M79" s="116"/>
    </row>
    <row r="80" spans="1:15" x14ac:dyDescent="0.2">
      <c r="A80" s="184"/>
      <c r="B80" s="184"/>
      <c r="C80" s="184"/>
      <c r="D80" s="184"/>
      <c r="E80" s="192"/>
      <c r="F80" s="88" t="s">
        <v>40</v>
      </c>
      <c r="G80" s="88"/>
      <c r="H80" s="88"/>
      <c r="I80" s="95">
        <v>0</v>
      </c>
      <c r="J80" s="96">
        <v>0</v>
      </c>
      <c r="K80" s="97">
        <f t="shared" si="8"/>
        <v>0</v>
      </c>
      <c r="L80" s="95">
        <v>0</v>
      </c>
      <c r="M80" s="116"/>
    </row>
    <row r="81" spans="1:15" x14ac:dyDescent="0.2">
      <c r="A81" s="184"/>
      <c r="B81" s="184"/>
      <c r="C81" s="184"/>
      <c r="D81" s="184"/>
      <c r="E81" s="192"/>
      <c r="F81" s="88" t="s">
        <v>40</v>
      </c>
      <c r="G81" s="88"/>
      <c r="H81" s="88"/>
      <c r="I81" s="95">
        <v>0</v>
      </c>
      <c r="J81" s="96">
        <v>0</v>
      </c>
      <c r="K81" s="97">
        <f t="shared" si="8"/>
        <v>0</v>
      </c>
      <c r="L81" s="95">
        <v>0</v>
      </c>
      <c r="M81" s="116"/>
    </row>
    <row r="82" spans="1:15" x14ac:dyDescent="0.2">
      <c r="A82" s="184"/>
      <c r="B82" s="184"/>
      <c r="C82" s="184"/>
      <c r="D82" s="184"/>
      <c r="E82" s="192"/>
      <c r="F82" s="88" t="s">
        <v>40</v>
      </c>
      <c r="G82" s="88"/>
      <c r="H82" s="88"/>
      <c r="I82" s="95">
        <v>0</v>
      </c>
      <c r="J82" s="96">
        <v>0</v>
      </c>
      <c r="K82" s="97">
        <f t="shared" si="8"/>
        <v>0</v>
      </c>
      <c r="L82" s="95">
        <v>0</v>
      </c>
      <c r="M82" s="116"/>
    </row>
    <row r="83" spans="1:15" x14ac:dyDescent="0.2">
      <c r="A83" s="184"/>
      <c r="B83" s="184"/>
      <c r="C83" s="184"/>
      <c r="D83" s="184"/>
      <c r="E83" s="192"/>
      <c r="F83" s="88"/>
      <c r="G83" s="88"/>
      <c r="H83" s="88"/>
      <c r="I83" s="95"/>
      <c r="J83" s="96"/>
      <c r="K83" s="97"/>
      <c r="L83" s="95"/>
      <c r="M83" s="116"/>
    </row>
    <row r="84" spans="1:15" ht="24" x14ac:dyDescent="0.2">
      <c r="A84" s="184" t="s">
        <v>183</v>
      </c>
      <c r="B84" s="184" t="s">
        <v>184</v>
      </c>
      <c r="C84" s="184" t="s">
        <v>185</v>
      </c>
      <c r="D84" s="184"/>
      <c r="E84" s="192"/>
      <c r="F84" s="88"/>
      <c r="G84" s="88"/>
      <c r="H84" s="88"/>
      <c r="I84" s="95"/>
      <c r="J84" s="96"/>
      <c r="K84" s="97"/>
      <c r="L84" s="95"/>
      <c r="M84" s="116"/>
    </row>
    <row r="85" spans="1:15" ht="24" x14ac:dyDescent="0.2">
      <c r="A85" s="185" t="s">
        <v>75</v>
      </c>
      <c r="B85" s="183" t="s">
        <v>76</v>
      </c>
      <c r="C85" s="183" t="s">
        <v>168</v>
      </c>
      <c r="D85" s="183"/>
      <c r="E85" s="192"/>
      <c r="F85" s="122" t="s">
        <v>91</v>
      </c>
      <c r="G85" s="122"/>
      <c r="H85" s="122"/>
      <c r="I85" s="123">
        <v>580.04</v>
      </c>
      <c r="J85" s="124">
        <v>0.155</v>
      </c>
      <c r="K85" s="125">
        <f t="shared" si="8"/>
        <v>89.906199999999998</v>
      </c>
      <c r="L85" s="123">
        <v>89.91</v>
      </c>
      <c r="M85" s="131" t="s">
        <v>154</v>
      </c>
      <c r="N85" s="203"/>
      <c r="O85" s="131"/>
    </row>
    <row r="86" spans="1:15" x14ac:dyDescent="0.2">
      <c r="A86" s="184"/>
      <c r="B86" s="184"/>
      <c r="C86" s="184"/>
      <c r="D86" s="184"/>
      <c r="E86" s="192"/>
      <c r="F86" s="133" t="s">
        <v>86</v>
      </c>
      <c r="G86" s="133"/>
      <c r="H86" s="133"/>
      <c r="I86" s="134">
        <v>0</v>
      </c>
      <c r="J86" s="135">
        <v>0</v>
      </c>
      <c r="K86" s="136">
        <f t="shared" si="8"/>
        <v>0</v>
      </c>
      <c r="L86" s="134">
        <v>0</v>
      </c>
      <c r="M86" s="137"/>
      <c r="N86" s="204"/>
      <c r="O86" s="137" t="s">
        <v>155</v>
      </c>
    </row>
    <row r="87" spans="1:15" x14ac:dyDescent="0.2">
      <c r="A87" s="184"/>
      <c r="B87" s="184"/>
      <c r="C87" s="184"/>
      <c r="D87" s="184"/>
      <c r="E87" s="192"/>
      <c r="F87" s="133" t="s">
        <v>86</v>
      </c>
      <c r="G87" s="133"/>
      <c r="H87" s="133"/>
      <c r="I87" s="134">
        <v>0</v>
      </c>
      <c r="J87" s="135">
        <v>0</v>
      </c>
      <c r="K87" s="136">
        <f t="shared" si="8"/>
        <v>0</v>
      </c>
      <c r="L87" s="134">
        <v>0</v>
      </c>
      <c r="M87" s="137"/>
      <c r="N87" s="204"/>
      <c r="O87" s="137" t="s">
        <v>155</v>
      </c>
    </row>
    <row r="88" spans="1:15" x14ac:dyDescent="0.2">
      <c r="A88" s="184"/>
      <c r="B88" s="184"/>
      <c r="C88" s="184"/>
      <c r="D88" s="184"/>
      <c r="E88" s="192"/>
      <c r="F88" s="65" t="s">
        <v>84</v>
      </c>
      <c r="G88" s="65"/>
      <c r="H88" s="65"/>
      <c r="I88" s="104">
        <v>556.85</v>
      </c>
      <c r="J88" s="105">
        <v>0.107</v>
      </c>
      <c r="K88" s="106">
        <f t="shared" si="8"/>
        <v>59.582950000000004</v>
      </c>
      <c r="L88" s="104">
        <v>59.64</v>
      </c>
      <c r="M88" s="139"/>
      <c r="N88" s="195"/>
      <c r="O88" s="139"/>
    </row>
    <row r="89" spans="1:15" x14ac:dyDescent="0.2">
      <c r="A89" s="184"/>
      <c r="B89" s="184"/>
      <c r="C89" s="184"/>
      <c r="D89" s="184"/>
      <c r="E89" s="192"/>
      <c r="F89" s="140" t="s">
        <v>87</v>
      </c>
      <c r="G89" s="98"/>
      <c r="H89" s="98"/>
      <c r="I89" s="100">
        <v>0</v>
      </c>
      <c r="J89" s="101">
        <v>0</v>
      </c>
      <c r="K89" s="102">
        <v>0</v>
      </c>
      <c r="L89" s="100">
        <v>0</v>
      </c>
      <c r="M89" s="103"/>
      <c r="N89" s="140"/>
      <c r="O89" s="103" t="s">
        <v>156</v>
      </c>
    </row>
    <row r="90" spans="1:15" x14ac:dyDescent="0.2">
      <c r="A90" s="184"/>
      <c r="B90" s="184"/>
      <c r="C90" s="184"/>
      <c r="D90" s="184"/>
      <c r="E90" s="192"/>
      <c r="F90" s="142" t="s">
        <v>93</v>
      </c>
      <c r="G90" s="126"/>
      <c r="H90" s="126"/>
      <c r="I90" s="127">
        <v>1512</v>
      </c>
      <c r="J90" s="128">
        <v>0.11899999999999999</v>
      </c>
      <c r="K90" s="129">
        <f t="shared" si="8"/>
        <v>179.928</v>
      </c>
      <c r="L90" s="127">
        <v>179.93</v>
      </c>
      <c r="M90" s="130" t="s">
        <v>83</v>
      </c>
      <c r="N90" s="142"/>
      <c r="O90" s="130"/>
    </row>
    <row r="91" spans="1:15" x14ac:dyDescent="0.2">
      <c r="A91" s="184"/>
      <c r="B91" s="184"/>
      <c r="C91" s="184"/>
      <c r="D91" s="184"/>
      <c r="E91" s="192"/>
      <c r="F91" s="143" t="s">
        <v>89</v>
      </c>
      <c r="G91" s="144">
        <v>44013</v>
      </c>
      <c r="H91" s="143"/>
      <c r="I91" s="145">
        <v>0</v>
      </c>
      <c r="J91" s="146">
        <v>0</v>
      </c>
      <c r="K91" s="147">
        <v>0</v>
      </c>
      <c r="L91" s="145">
        <v>0</v>
      </c>
      <c r="M91" s="148" t="s">
        <v>83</v>
      </c>
      <c r="N91" s="205"/>
      <c r="O91" s="148" t="s">
        <v>157</v>
      </c>
    </row>
    <row r="92" spans="1:15" x14ac:dyDescent="0.2">
      <c r="A92" s="185" t="s">
        <v>77</v>
      </c>
      <c r="B92" s="24" t="s">
        <v>78</v>
      </c>
      <c r="C92" s="40"/>
      <c r="D92" s="40"/>
      <c r="E92" s="192"/>
      <c r="F92" s="69" t="s">
        <v>6</v>
      </c>
      <c r="G92" s="91">
        <v>42956</v>
      </c>
      <c r="H92" s="69"/>
      <c r="I92" s="57">
        <v>142.4</v>
      </c>
      <c r="J92" s="58">
        <v>0.14000000000000001</v>
      </c>
      <c r="K92" s="59">
        <f>I92*J92</f>
        <v>19.936000000000003</v>
      </c>
      <c r="L92" s="57">
        <v>19.940000000000001</v>
      </c>
      <c r="M92" s="108" t="s">
        <v>158</v>
      </c>
    </row>
    <row r="93" spans="1:15" x14ac:dyDescent="0.2">
      <c r="A93" s="185" t="s">
        <v>79</v>
      </c>
      <c r="B93" s="183"/>
      <c r="C93" s="187"/>
      <c r="D93" s="187"/>
      <c r="E93" s="193"/>
      <c r="F93" s="69" t="s">
        <v>6</v>
      </c>
      <c r="G93" s="91">
        <v>42431</v>
      </c>
      <c r="H93" s="69"/>
      <c r="I93" s="57">
        <v>98.29</v>
      </c>
      <c r="J93" s="58">
        <v>0.14000000000000001</v>
      </c>
      <c r="K93" s="59">
        <f>I93*J93</f>
        <v>13.760600000000002</v>
      </c>
      <c r="L93" s="57">
        <v>13.76</v>
      </c>
      <c r="M93" s="108" t="s">
        <v>158</v>
      </c>
    </row>
    <row r="94" spans="1:15" x14ac:dyDescent="0.2">
      <c r="A94" s="184"/>
      <c r="B94" s="184"/>
      <c r="C94" s="184"/>
      <c r="D94" s="184"/>
      <c r="E94" s="192"/>
      <c r="F94" s="150" t="s">
        <v>90</v>
      </c>
      <c r="G94" s="150" t="s">
        <v>162</v>
      </c>
      <c r="H94" s="150"/>
      <c r="I94" s="151">
        <v>104.98</v>
      </c>
      <c r="J94" s="152">
        <v>9.8000000000000004E-2</v>
      </c>
      <c r="K94" s="153">
        <f>I94*J94</f>
        <v>10.288040000000001</v>
      </c>
      <c r="L94" s="151">
        <v>10.25</v>
      </c>
      <c r="M94" s="154"/>
    </row>
    <row r="95" spans="1:15" x14ac:dyDescent="0.2">
      <c r="A95" s="184"/>
      <c r="B95" s="184"/>
      <c r="C95" s="184"/>
      <c r="D95" s="184"/>
      <c r="E95" s="192"/>
      <c r="F95" s="150" t="s">
        <v>90</v>
      </c>
      <c r="G95" s="150"/>
      <c r="H95" s="150"/>
      <c r="I95" s="151">
        <v>49.99</v>
      </c>
      <c r="J95" s="155">
        <v>9.8000000000000004E-2</v>
      </c>
      <c r="K95" s="153">
        <f>I95*J95</f>
        <v>4.8990200000000002</v>
      </c>
      <c r="L95" s="151">
        <v>4.88</v>
      </c>
      <c r="M95" s="154"/>
    </row>
    <row r="96" spans="1:15" x14ac:dyDescent="0.2">
      <c r="A96" s="185"/>
      <c r="B96" s="24"/>
      <c r="C96" s="161"/>
      <c r="D96" s="161"/>
      <c r="E96" s="193"/>
      <c r="F96" s="156"/>
      <c r="I96" s="24"/>
      <c r="J96" s="24"/>
      <c r="K96" s="24"/>
      <c r="L96" s="24"/>
      <c r="M96" s="187"/>
    </row>
    <row r="97" spans="1:13" x14ac:dyDescent="0.2">
      <c r="A97" s="185"/>
      <c r="B97" s="24"/>
      <c r="C97" s="161"/>
      <c r="D97" s="161"/>
      <c r="E97" s="193"/>
      <c r="F97" s="156"/>
      <c r="I97" s="24"/>
      <c r="J97" s="24"/>
      <c r="K97" s="196">
        <f>SUM(K2:K95)</f>
        <v>5624.7630800000015</v>
      </c>
      <c r="L97" s="196">
        <f>SUM(L2:L95)</f>
        <v>5638.5699999999988</v>
      </c>
      <c r="M97" s="187"/>
    </row>
  </sheetData>
  <hyperlinks>
    <hyperlink ref="D2" r:id="rId1" xr:uid="{42567E64-F162-4C29-B410-742051FD1422}"/>
    <hyperlink ref="D3" r:id="rId2" xr:uid="{6F1BE933-2382-4E0D-82FB-50CA25FC508A}"/>
    <hyperlink ref="D4" r:id="rId3" xr:uid="{14ADB7D9-2DFB-4FDA-8F78-132E7425F981}"/>
    <hyperlink ref="D5" r:id="rId4" xr:uid="{C7F2DD70-A074-4E60-BD15-4131DF39E052}"/>
    <hyperlink ref="D8" r:id="rId5" xr:uid="{0917A7A1-ED4D-4F4D-B16E-88F706F9062E}"/>
    <hyperlink ref="D15" r:id="rId6" xr:uid="{4465D42E-E5B2-4444-913F-F9E44F0408B9}"/>
    <hyperlink ref="D16" r:id="rId7" xr:uid="{B89B9D6A-01C6-4E58-A0C5-D1C1B69378A8}"/>
    <hyperlink ref="D22" r:id="rId8" xr:uid="{C38F76C2-0D15-4087-9CF0-DB670CAFE7EC}"/>
    <hyperlink ref="D24" r:id="rId9" xr:uid="{CB054DBA-EEF3-4A73-B006-49FD68B9A61E}"/>
    <hyperlink ref="D31" r:id="rId10" xr:uid="{E35C1612-ED8E-49D4-B159-4A844597ECA7}"/>
    <hyperlink ref="D32" r:id="rId11" xr:uid="{55D47B23-BB30-44D6-BE04-6E2E2A564420}"/>
    <hyperlink ref="D40" r:id="rId12" xr:uid="{EA3682B1-C7D7-46D5-AA26-185D08424106}"/>
    <hyperlink ref="D72" r:id="rId13" xr:uid="{AE518377-4462-4B8C-9E04-920EDD5B9833}"/>
  </hyperlinks>
  <pageMargins left="0.7" right="0.7" top="0.75" bottom="0.75" header="0.3" footer="0.3"/>
  <pageSetup orientation="portrait" horizontalDpi="0" verticalDpi="0" r:id="rId14"/>
  <drawing r:id="rId15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FDC433B6-CC46-461E-877C-C8EC5CC82F0C}">
          <x14:formula1>
            <xm:f>'Data Values'!$B$2:$B$14</xm:f>
          </x14:formula1>
          <xm:sqref>F2:F1048576</xm:sqref>
        </x14:dataValidation>
        <x14:dataValidation type="list" allowBlank="1" showInputMessage="1" showErrorMessage="1" xr:uid="{502E0C59-67B9-4AB2-AA4F-40C31BF2E6EC}">
          <x14:formula1>
            <xm:f>'Data Values'!$E$17:$E$18</xm:f>
          </x14:formula1>
          <xm:sqref>E1:E1048576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2A3E0-8424-4AFB-9B56-150CC5BEFDFF}">
  <dimension ref="A1:N103"/>
  <sheetViews>
    <sheetView workbookViewId="0"/>
  </sheetViews>
  <sheetFormatPr defaultRowHeight="12" x14ac:dyDescent="0.2"/>
  <cols>
    <col min="1" max="1" width="33.140625" style="190" bestFit="1" customWidth="1"/>
    <col min="2" max="2" width="15.28515625" style="45" bestFit="1" customWidth="1"/>
    <col min="3" max="3" width="44.7109375" style="22" bestFit="1" customWidth="1"/>
    <col min="4" max="4" width="29.7109375" style="45" bestFit="1" customWidth="1"/>
    <col min="5" max="5" width="18.5703125" style="20" bestFit="1" customWidth="1"/>
    <col min="6" max="6" width="16.140625" style="21" bestFit="1" customWidth="1"/>
    <col min="7" max="7" width="10" style="21" bestFit="1" customWidth="1"/>
    <col min="8" max="8" width="10" style="22" bestFit="1" customWidth="1"/>
    <col min="9" max="9" width="7.28515625" style="22" bestFit="1" customWidth="1"/>
    <col min="10" max="10" width="10.42578125" style="22" bestFit="1" customWidth="1"/>
    <col min="11" max="11" width="10.5703125" style="22" bestFit="1" customWidth="1"/>
    <col min="12" max="12" width="46.42578125" style="158" bestFit="1" customWidth="1"/>
    <col min="13" max="13" width="13.42578125" style="22" customWidth="1"/>
    <col min="14" max="14" width="66.42578125" style="158" bestFit="1" customWidth="1"/>
    <col min="15" max="16384" width="9.140625" style="22"/>
  </cols>
  <sheetData>
    <row r="1" spans="1:14" s="17" customFormat="1" ht="24" x14ac:dyDescent="0.25">
      <c r="A1" s="13" t="s">
        <v>0</v>
      </c>
      <c r="B1" s="14" t="s">
        <v>100</v>
      </c>
      <c r="C1" s="15" t="s">
        <v>136</v>
      </c>
      <c r="D1" s="14" t="s">
        <v>121</v>
      </c>
      <c r="E1" s="15" t="s">
        <v>180</v>
      </c>
      <c r="F1" s="16" t="s">
        <v>107</v>
      </c>
      <c r="G1" s="16" t="s">
        <v>108</v>
      </c>
      <c r="H1" s="15" t="s">
        <v>101</v>
      </c>
      <c r="I1" s="15" t="s">
        <v>102</v>
      </c>
      <c r="J1" s="15" t="s">
        <v>103</v>
      </c>
      <c r="K1" s="15" t="s">
        <v>104</v>
      </c>
      <c r="L1" s="15" t="s">
        <v>105</v>
      </c>
      <c r="M1" s="15" t="s">
        <v>106</v>
      </c>
      <c r="N1" s="14" t="s">
        <v>80</v>
      </c>
    </row>
    <row r="2" spans="1:14" ht="24" x14ac:dyDescent="0.2">
      <c r="A2" s="185" t="s">
        <v>3</v>
      </c>
      <c r="B2" s="24" t="s">
        <v>4</v>
      </c>
      <c r="C2" s="25" t="s">
        <v>165</v>
      </c>
      <c r="D2" s="41" t="s">
        <v>122</v>
      </c>
      <c r="E2" s="69" t="s">
        <v>6</v>
      </c>
      <c r="F2" s="72">
        <v>42506</v>
      </c>
      <c r="G2" s="73"/>
      <c r="H2" s="57">
        <v>312.35000000000002</v>
      </c>
      <c r="I2" s="58">
        <v>0.14000000000000001</v>
      </c>
      <c r="J2" s="59">
        <f t="shared" ref="J2:J3" si="0">H2*I2</f>
        <v>43.729000000000006</v>
      </c>
      <c r="K2" s="57">
        <v>43.73</v>
      </c>
      <c r="L2" s="74"/>
      <c r="M2" s="71"/>
    </row>
    <row r="3" spans="1:14" ht="24" x14ac:dyDescent="0.2">
      <c r="A3" s="185" t="s">
        <v>7</v>
      </c>
      <c r="B3" s="24" t="s">
        <v>8</v>
      </c>
      <c r="C3" s="25" t="s">
        <v>166</v>
      </c>
      <c r="D3" s="41" t="s">
        <v>123</v>
      </c>
      <c r="E3" s="80" t="s">
        <v>9</v>
      </c>
      <c r="F3" s="79"/>
      <c r="G3" s="79"/>
      <c r="H3" s="75">
        <v>0</v>
      </c>
      <c r="I3" s="76">
        <v>0</v>
      </c>
      <c r="J3" s="77">
        <f t="shared" si="0"/>
        <v>0</v>
      </c>
      <c r="K3" s="75">
        <v>0</v>
      </c>
      <c r="L3" s="78"/>
      <c r="M3" s="79"/>
      <c r="N3" s="68"/>
    </row>
    <row r="4" spans="1:14" ht="24" x14ac:dyDescent="0.2">
      <c r="A4" s="185" t="s">
        <v>160</v>
      </c>
      <c r="B4" s="24" t="s">
        <v>10</v>
      </c>
      <c r="C4" s="25" t="s">
        <v>167</v>
      </c>
      <c r="D4" s="41" t="s">
        <v>124</v>
      </c>
      <c r="E4" s="69" t="s">
        <v>6</v>
      </c>
      <c r="F4" s="72">
        <v>42415</v>
      </c>
      <c r="G4" s="73"/>
      <c r="H4" s="159"/>
      <c r="I4" s="159"/>
      <c r="J4" s="159"/>
      <c r="K4" s="159"/>
      <c r="L4" s="74"/>
      <c r="M4" s="71"/>
    </row>
    <row r="5" spans="1:14" ht="15" customHeight="1" x14ac:dyDescent="0.2">
      <c r="A5" s="207" t="s">
        <v>12</v>
      </c>
      <c r="B5" s="208" t="s">
        <v>13</v>
      </c>
      <c r="C5" s="210" t="s">
        <v>168</v>
      </c>
      <c r="D5" s="212" t="s">
        <v>125</v>
      </c>
      <c r="E5" s="81" t="s">
        <v>84</v>
      </c>
      <c r="F5" s="66"/>
      <c r="G5" s="66"/>
      <c r="H5" s="32">
        <v>86.9</v>
      </c>
      <c r="I5" s="33">
        <v>0.107</v>
      </c>
      <c r="J5" s="34">
        <f t="shared" ref="J5:J9" si="1">H5*I5</f>
        <v>9.2983000000000011</v>
      </c>
      <c r="K5" s="32">
        <v>9.31</v>
      </c>
      <c r="L5" s="82"/>
      <c r="M5" s="67"/>
    </row>
    <row r="6" spans="1:14" x14ac:dyDescent="0.2">
      <c r="A6" s="207"/>
      <c r="B6" s="209"/>
      <c r="C6" s="211"/>
      <c r="D6" s="209"/>
      <c r="E6" s="85" t="s">
        <v>6</v>
      </c>
      <c r="F6" s="70">
        <v>42309</v>
      </c>
      <c r="G6" s="39"/>
      <c r="H6" s="28">
        <v>365.91</v>
      </c>
      <c r="I6" s="29">
        <v>0.15</v>
      </c>
      <c r="J6" s="30">
        <f t="shared" si="1"/>
        <v>54.886500000000005</v>
      </c>
      <c r="K6" s="28">
        <v>54.89</v>
      </c>
      <c r="L6" s="74"/>
      <c r="M6" s="71"/>
    </row>
    <row r="7" spans="1:14" x14ac:dyDescent="0.2">
      <c r="A7" s="207"/>
      <c r="B7" s="209"/>
      <c r="C7" s="211"/>
      <c r="D7" s="209"/>
      <c r="E7" s="85" t="s">
        <v>6</v>
      </c>
      <c r="F7" s="70">
        <v>42309</v>
      </c>
      <c r="G7" s="39"/>
      <c r="H7" s="28">
        <v>365.91</v>
      </c>
      <c r="I7" s="29">
        <v>0.15</v>
      </c>
      <c r="J7" s="30">
        <f t="shared" si="1"/>
        <v>54.886500000000005</v>
      </c>
      <c r="K7" s="28">
        <v>54.89</v>
      </c>
      <c r="L7" s="74"/>
      <c r="M7" s="71"/>
    </row>
    <row r="8" spans="1:14" x14ac:dyDescent="0.2">
      <c r="A8" s="207" t="s">
        <v>15</v>
      </c>
      <c r="B8" s="208" t="s">
        <v>16</v>
      </c>
      <c r="C8" s="208" t="s">
        <v>169</v>
      </c>
      <c r="D8" s="35" t="s">
        <v>126</v>
      </c>
      <c r="E8" s="85" t="s">
        <v>6</v>
      </c>
      <c r="F8" s="70">
        <v>42303</v>
      </c>
      <c r="G8" s="39"/>
      <c r="H8" s="28">
        <v>1479.19</v>
      </c>
      <c r="I8" s="29">
        <v>0.14000000000000001</v>
      </c>
      <c r="J8" s="30">
        <f t="shared" si="1"/>
        <v>207.08660000000003</v>
      </c>
      <c r="K8" s="28">
        <v>207.09</v>
      </c>
      <c r="L8" s="52" t="s">
        <v>82</v>
      </c>
      <c r="M8" s="39"/>
      <c r="N8" s="164"/>
    </row>
    <row r="9" spans="1:14" x14ac:dyDescent="0.2">
      <c r="A9" s="207"/>
      <c r="B9" s="209"/>
      <c r="C9" s="209"/>
      <c r="D9" s="61"/>
      <c r="E9" s="83" t="s">
        <v>93</v>
      </c>
      <c r="F9" s="84"/>
      <c r="G9" s="84"/>
      <c r="H9" s="36">
        <v>0</v>
      </c>
      <c r="I9" s="37">
        <v>0</v>
      </c>
      <c r="J9" s="38">
        <f t="shared" si="1"/>
        <v>0</v>
      </c>
      <c r="K9" s="36">
        <v>0</v>
      </c>
      <c r="L9" s="53" t="s">
        <v>83</v>
      </c>
      <c r="M9" s="84"/>
      <c r="N9" s="165"/>
    </row>
    <row r="10" spans="1:14" x14ac:dyDescent="0.2">
      <c r="A10" s="185" t="s">
        <v>17</v>
      </c>
      <c r="B10" s="24" t="s">
        <v>18</v>
      </c>
      <c r="C10" s="25"/>
      <c r="D10" s="40"/>
      <c r="E10" s="69" t="s">
        <v>6</v>
      </c>
      <c r="F10" s="70">
        <v>41900</v>
      </c>
      <c r="G10" s="39"/>
      <c r="H10" s="28">
        <v>0</v>
      </c>
      <c r="I10" s="29">
        <v>0</v>
      </c>
      <c r="J10" s="30">
        <f t="shared" ref="J10:J11" si="2">H10*I10</f>
        <v>0</v>
      </c>
      <c r="K10" s="28">
        <v>0</v>
      </c>
      <c r="L10" s="52"/>
      <c r="M10" s="39"/>
      <c r="N10" s="68"/>
    </row>
    <row r="11" spans="1:14" x14ac:dyDescent="0.2">
      <c r="A11" s="185" t="s">
        <v>19</v>
      </c>
      <c r="B11" s="24"/>
      <c r="C11" s="25"/>
      <c r="D11" s="40"/>
      <c r="E11" s="69" t="s">
        <v>6</v>
      </c>
      <c r="F11" s="39"/>
      <c r="G11" s="39"/>
      <c r="H11" s="28">
        <v>2100</v>
      </c>
      <c r="I11" s="29">
        <v>9.8000000000000004E-2</v>
      </c>
      <c r="J11" s="30">
        <f t="shared" si="2"/>
        <v>205.8</v>
      </c>
      <c r="K11" s="28">
        <v>205.8</v>
      </c>
      <c r="L11" s="74"/>
      <c r="M11" s="71"/>
    </row>
    <row r="12" spans="1:14" ht="15" customHeight="1" x14ac:dyDescent="0.2">
      <c r="A12" s="207" t="s">
        <v>20</v>
      </c>
      <c r="B12" s="208" t="s">
        <v>21</v>
      </c>
      <c r="C12" s="210"/>
      <c r="D12" s="60"/>
      <c r="E12" s="213" t="s">
        <v>6</v>
      </c>
      <c r="F12" s="214" t="s">
        <v>164</v>
      </c>
      <c r="G12" s="39"/>
      <c r="H12" s="28">
        <v>2971.29</v>
      </c>
      <c r="I12" s="29">
        <v>0.08</v>
      </c>
      <c r="J12" s="30">
        <f>H12*I12</f>
        <v>237.70320000000001</v>
      </c>
      <c r="K12" s="28">
        <v>237.7</v>
      </c>
      <c r="L12" s="74"/>
      <c r="M12" s="71"/>
    </row>
    <row r="13" spans="1:14" x14ac:dyDescent="0.2">
      <c r="A13" s="207"/>
      <c r="B13" s="209"/>
      <c r="C13" s="211"/>
      <c r="D13" s="61"/>
      <c r="E13" s="213"/>
      <c r="F13" s="215"/>
      <c r="G13" s="39"/>
      <c r="H13" s="28">
        <v>515.34</v>
      </c>
      <c r="I13" s="29">
        <v>0.08</v>
      </c>
      <c r="J13" s="30">
        <f>H13*I13</f>
        <v>41.227200000000003</v>
      </c>
      <c r="K13" s="28">
        <v>41.23</v>
      </c>
      <c r="L13" s="74"/>
      <c r="M13" s="71"/>
    </row>
    <row r="14" spans="1:14" x14ac:dyDescent="0.2">
      <c r="A14" s="207"/>
      <c r="B14" s="209"/>
      <c r="C14" s="211"/>
      <c r="D14" s="61"/>
      <c r="E14" s="213"/>
      <c r="F14" s="215"/>
      <c r="G14" s="39"/>
      <c r="H14" s="28">
        <v>2810.79</v>
      </c>
      <c r="I14" s="29">
        <v>0.08</v>
      </c>
      <c r="J14" s="30">
        <f>H14*I14</f>
        <v>224.86320000000001</v>
      </c>
      <c r="K14" s="28">
        <v>224.86</v>
      </c>
      <c r="L14" s="74"/>
      <c r="M14" s="71"/>
    </row>
    <row r="15" spans="1:14" x14ac:dyDescent="0.2">
      <c r="A15" s="207"/>
      <c r="B15" s="209"/>
      <c r="C15" s="211"/>
      <c r="D15" s="61"/>
      <c r="E15" s="213"/>
      <c r="F15" s="215"/>
      <c r="G15" s="39"/>
      <c r="H15" s="28">
        <v>514.87</v>
      </c>
      <c r="I15" s="29">
        <v>0.08</v>
      </c>
      <c r="J15" s="30">
        <f>H15*I15</f>
        <v>41.189599999999999</v>
      </c>
      <c r="K15" s="28">
        <v>41.19</v>
      </c>
      <c r="L15" s="74"/>
      <c r="M15" s="71"/>
    </row>
    <row r="16" spans="1:14" s="45" customFormat="1" ht="24" x14ac:dyDescent="0.25">
      <c r="A16" s="189" t="s">
        <v>22</v>
      </c>
      <c r="B16" s="24" t="s">
        <v>23</v>
      </c>
      <c r="C16" s="40" t="s">
        <v>170</v>
      </c>
      <c r="D16" s="41" t="s">
        <v>127</v>
      </c>
      <c r="E16" s="69" t="s">
        <v>6</v>
      </c>
      <c r="F16" s="72">
        <v>43290</v>
      </c>
      <c r="G16" s="72">
        <v>44042</v>
      </c>
      <c r="H16" s="42">
        <v>268.97000000000003</v>
      </c>
      <c r="I16" s="43">
        <v>0.80200000000000005</v>
      </c>
      <c r="J16" s="44">
        <f t="shared" ref="J16:J23" si="3">H16*I16</f>
        <v>215.71394000000004</v>
      </c>
      <c r="K16" s="42">
        <v>215.66</v>
      </c>
      <c r="L16" s="86"/>
      <c r="M16" s="159"/>
      <c r="N16" s="166"/>
    </row>
    <row r="17" spans="1:14" ht="24" x14ac:dyDescent="0.2">
      <c r="A17" s="185" t="s">
        <v>24</v>
      </c>
      <c r="B17" s="24" t="s">
        <v>25</v>
      </c>
      <c r="C17" s="25" t="s">
        <v>171</v>
      </c>
      <c r="D17" s="41" t="s">
        <v>128</v>
      </c>
      <c r="E17" s="69" t="s">
        <v>6</v>
      </c>
      <c r="F17" s="72">
        <v>41635</v>
      </c>
      <c r="G17" s="73"/>
      <c r="H17" s="57">
        <v>658.19</v>
      </c>
      <c r="I17" s="58">
        <v>0.15</v>
      </c>
      <c r="J17" s="59">
        <f t="shared" si="3"/>
        <v>98.728500000000011</v>
      </c>
      <c r="K17" s="57">
        <v>98.73</v>
      </c>
      <c r="L17" s="74"/>
      <c r="M17" s="71"/>
    </row>
    <row r="18" spans="1:14" x14ac:dyDescent="0.2">
      <c r="A18" s="207" t="s">
        <v>159</v>
      </c>
      <c r="B18" s="208"/>
      <c r="C18" s="208"/>
      <c r="D18" s="60"/>
      <c r="E18" s="46" t="s">
        <v>40</v>
      </c>
      <c r="F18" s="55">
        <v>43242</v>
      </c>
      <c r="G18" s="46"/>
      <c r="H18" s="47">
        <v>-30</v>
      </c>
      <c r="I18" s="48">
        <v>0.14899999999999999</v>
      </c>
      <c r="J18" s="49">
        <f t="shared" si="3"/>
        <v>-4.47</v>
      </c>
      <c r="K18" s="47">
        <v>-4.46</v>
      </c>
      <c r="L18" s="50" t="s">
        <v>95</v>
      </c>
      <c r="M18" s="23"/>
    </row>
    <row r="19" spans="1:14" x14ac:dyDescent="0.2">
      <c r="A19" s="207"/>
      <c r="B19" s="209"/>
      <c r="C19" s="209"/>
      <c r="D19" s="61"/>
      <c r="E19" s="46" t="s">
        <v>40</v>
      </c>
      <c r="F19" s="55">
        <v>43243</v>
      </c>
      <c r="G19" s="46"/>
      <c r="H19" s="47">
        <v>1.05</v>
      </c>
      <c r="I19" s="48">
        <v>0.14699999999999999</v>
      </c>
      <c r="J19" s="49">
        <f t="shared" si="3"/>
        <v>0.15434999999999999</v>
      </c>
      <c r="K19" s="47">
        <v>0.15</v>
      </c>
      <c r="L19" s="50" t="s">
        <v>96</v>
      </c>
      <c r="M19" s="23"/>
    </row>
    <row r="20" spans="1:14" x14ac:dyDescent="0.2">
      <c r="A20" s="207"/>
      <c r="B20" s="209"/>
      <c r="C20" s="209"/>
      <c r="D20" s="61"/>
      <c r="E20" s="46" t="s">
        <v>40</v>
      </c>
      <c r="F20" s="55">
        <v>43244</v>
      </c>
      <c r="G20" s="46"/>
      <c r="H20" s="47">
        <v>143.88</v>
      </c>
      <c r="I20" s="48">
        <v>0.14899999999999999</v>
      </c>
      <c r="J20" s="49">
        <f t="shared" si="3"/>
        <v>21.438119999999998</v>
      </c>
      <c r="K20" s="47">
        <v>21.4</v>
      </c>
      <c r="L20" s="50" t="s">
        <v>97</v>
      </c>
      <c r="M20" s="23"/>
    </row>
    <row r="21" spans="1:14" x14ac:dyDescent="0.2">
      <c r="A21" s="207"/>
      <c r="B21" s="209"/>
      <c r="C21" s="209"/>
      <c r="D21" s="61"/>
      <c r="E21" s="46" t="s">
        <v>40</v>
      </c>
      <c r="F21" s="55">
        <v>43245</v>
      </c>
      <c r="G21" s="46"/>
      <c r="H21" s="47">
        <v>9.98</v>
      </c>
      <c r="I21" s="48">
        <v>0.14899999999999999</v>
      </c>
      <c r="J21" s="49">
        <f t="shared" si="3"/>
        <v>1.48702</v>
      </c>
      <c r="K21" s="47">
        <v>1.49</v>
      </c>
      <c r="L21" s="50" t="s">
        <v>98</v>
      </c>
      <c r="M21" s="23"/>
    </row>
    <row r="22" spans="1:14" x14ac:dyDescent="0.2">
      <c r="A22" s="207"/>
      <c r="B22" s="209"/>
      <c r="C22" s="209"/>
      <c r="D22" s="61"/>
      <c r="E22" s="46" t="s">
        <v>40</v>
      </c>
      <c r="F22" s="55">
        <v>43246</v>
      </c>
      <c r="G22" s="46"/>
      <c r="H22" s="47">
        <v>9.98</v>
      </c>
      <c r="I22" s="48">
        <v>0.14899999999999999</v>
      </c>
      <c r="J22" s="49">
        <f t="shared" si="3"/>
        <v>1.48702</v>
      </c>
      <c r="K22" s="47">
        <v>14.26</v>
      </c>
      <c r="L22" s="50" t="s">
        <v>99</v>
      </c>
      <c r="M22" s="23"/>
    </row>
    <row r="23" spans="1:14" ht="24" x14ac:dyDescent="0.2">
      <c r="A23" s="185" t="s">
        <v>26</v>
      </c>
      <c r="B23" s="40" t="s">
        <v>120</v>
      </c>
      <c r="C23" s="25" t="s">
        <v>172</v>
      </c>
      <c r="D23" s="41" t="s">
        <v>129</v>
      </c>
      <c r="E23" s="69" t="s">
        <v>6</v>
      </c>
      <c r="F23" s="91">
        <v>42402</v>
      </c>
      <c r="G23" s="69"/>
      <c r="H23" s="57">
        <v>316.49</v>
      </c>
      <c r="I23" s="58">
        <v>0.15</v>
      </c>
      <c r="J23" s="59">
        <f t="shared" si="3"/>
        <v>47.473500000000001</v>
      </c>
      <c r="K23" s="57">
        <v>47.47</v>
      </c>
      <c r="L23" s="85"/>
      <c r="M23" s="69"/>
      <c r="N23" s="166"/>
    </row>
    <row r="24" spans="1:14" x14ac:dyDescent="0.2">
      <c r="A24" s="185" t="s">
        <v>27</v>
      </c>
      <c r="B24" s="24"/>
      <c r="C24" s="25"/>
      <c r="D24" s="40"/>
      <c r="E24" s="69" t="s">
        <v>6</v>
      </c>
      <c r="F24" s="91">
        <v>42452</v>
      </c>
      <c r="G24" s="69"/>
      <c r="H24" s="57">
        <v>0</v>
      </c>
      <c r="I24" s="58">
        <v>0</v>
      </c>
      <c r="J24" s="59">
        <v>0</v>
      </c>
      <c r="K24" s="57">
        <v>0</v>
      </c>
      <c r="L24" s="69"/>
      <c r="M24" s="73"/>
      <c r="N24" s="108"/>
    </row>
    <row r="25" spans="1:14" ht="24" x14ac:dyDescent="0.2">
      <c r="A25" s="185" t="s">
        <v>28</v>
      </c>
      <c r="B25" s="24" t="s">
        <v>29</v>
      </c>
      <c r="C25" s="25" t="s">
        <v>173</v>
      </c>
      <c r="D25" s="41" t="s">
        <v>130</v>
      </c>
      <c r="E25" s="69" t="s">
        <v>6</v>
      </c>
      <c r="F25" s="91">
        <v>43756</v>
      </c>
      <c r="G25" s="69"/>
      <c r="H25" s="57">
        <v>0</v>
      </c>
      <c r="I25" s="58">
        <v>0</v>
      </c>
      <c r="J25" s="59">
        <f t="shared" ref="J25:J29" si="4">H25*I25</f>
        <v>0</v>
      </c>
      <c r="K25" s="57">
        <v>0</v>
      </c>
      <c r="L25" s="69"/>
      <c r="M25" s="73"/>
      <c r="N25" s="108"/>
    </row>
    <row r="26" spans="1:14" x14ac:dyDescent="0.2">
      <c r="A26" s="185" t="s">
        <v>30</v>
      </c>
      <c r="B26" s="24"/>
      <c r="C26" s="25"/>
      <c r="D26" s="40"/>
      <c r="E26" s="69" t="s">
        <v>6</v>
      </c>
      <c r="F26" s="92">
        <v>41494</v>
      </c>
      <c r="G26" s="87"/>
      <c r="H26" s="28">
        <v>538.5</v>
      </c>
      <c r="I26" s="29">
        <v>0.15</v>
      </c>
      <c r="J26" s="30">
        <f t="shared" si="4"/>
        <v>80.774999999999991</v>
      </c>
      <c r="K26" s="28">
        <v>80.78</v>
      </c>
      <c r="L26" s="74"/>
      <c r="M26" s="71"/>
    </row>
    <row r="27" spans="1:14" x14ac:dyDescent="0.2">
      <c r="A27" s="207" t="s">
        <v>182</v>
      </c>
      <c r="B27" s="208" t="s">
        <v>31</v>
      </c>
      <c r="C27" s="208" t="s">
        <v>174</v>
      </c>
      <c r="D27" s="60"/>
      <c r="E27" s="88" t="s">
        <v>40</v>
      </c>
      <c r="F27" s="55">
        <v>43116</v>
      </c>
      <c r="G27" s="46"/>
      <c r="H27" s="47">
        <v>95.92</v>
      </c>
      <c r="I27" s="48">
        <v>0.14899999999999999</v>
      </c>
      <c r="J27" s="49">
        <f t="shared" si="4"/>
        <v>14.29208</v>
      </c>
      <c r="K27" s="47">
        <v>14.27</v>
      </c>
      <c r="L27" s="50" t="s">
        <v>97</v>
      </c>
      <c r="M27" s="89"/>
      <c r="N27" s="50"/>
    </row>
    <row r="28" spans="1:14" x14ac:dyDescent="0.2">
      <c r="A28" s="209"/>
      <c r="B28" s="209"/>
      <c r="C28" s="209"/>
      <c r="D28" s="61"/>
      <c r="E28" s="88" t="s">
        <v>40</v>
      </c>
      <c r="F28" s="55">
        <v>43116</v>
      </c>
      <c r="G28" s="46"/>
      <c r="H28" s="47">
        <v>83.97</v>
      </c>
      <c r="I28" s="48">
        <v>0.14899999999999999</v>
      </c>
      <c r="J28" s="49">
        <f t="shared" si="4"/>
        <v>12.511529999999999</v>
      </c>
      <c r="K28" s="47">
        <v>12.49</v>
      </c>
      <c r="L28" s="50" t="s">
        <v>110</v>
      </c>
      <c r="M28" s="89"/>
      <c r="N28" s="50"/>
    </row>
    <row r="29" spans="1:14" x14ac:dyDescent="0.2">
      <c r="A29" s="209"/>
      <c r="B29" s="209"/>
      <c r="C29" s="209"/>
      <c r="D29" s="61"/>
      <c r="E29" s="88" t="s">
        <v>40</v>
      </c>
      <c r="F29" s="55">
        <v>43116</v>
      </c>
      <c r="G29" s="46"/>
      <c r="H29" s="47">
        <v>20.93</v>
      </c>
      <c r="I29" s="48">
        <v>0.14899999999999999</v>
      </c>
      <c r="J29" s="49">
        <f t="shared" si="4"/>
        <v>3.1185699999999996</v>
      </c>
      <c r="K29" s="47">
        <v>3.12</v>
      </c>
      <c r="L29" s="50" t="s">
        <v>111</v>
      </c>
      <c r="M29" s="89"/>
      <c r="N29" s="50"/>
    </row>
    <row r="30" spans="1:14" x14ac:dyDescent="0.2">
      <c r="A30" s="185" t="s">
        <v>32</v>
      </c>
      <c r="B30" s="24"/>
      <c r="C30" s="25"/>
      <c r="D30" s="40"/>
      <c r="E30" s="87" t="s">
        <v>6</v>
      </c>
      <c r="F30" s="92">
        <v>40424</v>
      </c>
      <c r="G30" s="87"/>
      <c r="H30" s="28">
        <v>0</v>
      </c>
      <c r="I30" s="29">
        <v>0</v>
      </c>
      <c r="J30" s="30">
        <v>0</v>
      </c>
      <c r="K30" s="28">
        <v>0</v>
      </c>
      <c r="L30" s="68"/>
      <c r="M30" s="39"/>
      <c r="N30" s="68"/>
    </row>
    <row r="31" spans="1:14" x14ac:dyDescent="0.2">
      <c r="A31" s="185" t="s">
        <v>33</v>
      </c>
      <c r="B31" s="24"/>
      <c r="C31" s="25"/>
      <c r="D31" s="40"/>
      <c r="E31" s="87" t="s">
        <v>6</v>
      </c>
      <c r="F31" s="92">
        <v>42712</v>
      </c>
      <c r="G31" s="92">
        <v>42886</v>
      </c>
      <c r="H31" s="28">
        <v>0</v>
      </c>
      <c r="I31" s="29">
        <v>0</v>
      </c>
      <c r="J31" s="30">
        <v>0</v>
      </c>
      <c r="K31" s="28">
        <v>0</v>
      </c>
      <c r="L31" s="68"/>
      <c r="M31" s="39"/>
      <c r="N31" s="68"/>
    </row>
    <row r="32" spans="1:14" ht="24" x14ac:dyDescent="0.2">
      <c r="A32" s="185" t="s">
        <v>34</v>
      </c>
      <c r="B32" s="24" t="s">
        <v>35</v>
      </c>
      <c r="C32" s="25" t="s">
        <v>175</v>
      </c>
      <c r="D32" s="41" t="s">
        <v>131</v>
      </c>
      <c r="E32" s="69" t="s">
        <v>6</v>
      </c>
      <c r="F32" s="91">
        <v>41989</v>
      </c>
      <c r="G32" s="93"/>
      <c r="H32" s="57">
        <v>233.04</v>
      </c>
      <c r="I32" s="58">
        <v>0.15</v>
      </c>
      <c r="J32" s="59">
        <f t="shared" ref="J32" si="5">H32*I32</f>
        <v>34.955999999999996</v>
      </c>
      <c r="K32" s="57">
        <v>34.96</v>
      </c>
      <c r="L32" s="74"/>
      <c r="M32" s="71"/>
      <c r="N32" s="68"/>
    </row>
    <row r="33" spans="1:14" ht="24" x14ac:dyDescent="0.2">
      <c r="A33" s="185" t="s">
        <v>37</v>
      </c>
      <c r="B33" s="24" t="s">
        <v>38</v>
      </c>
      <c r="C33" s="25" t="s">
        <v>177</v>
      </c>
      <c r="D33" s="41" t="s">
        <v>133</v>
      </c>
      <c r="E33" s="69" t="s">
        <v>6</v>
      </c>
      <c r="F33" s="91">
        <v>41870</v>
      </c>
      <c r="G33" s="93"/>
      <c r="H33" s="57">
        <v>30.61</v>
      </c>
      <c r="I33" s="58">
        <v>0.15</v>
      </c>
      <c r="J33" s="59">
        <f t="shared" ref="J33" si="6">H33*I33</f>
        <v>4.5914999999999999</v>
      </c>
      <c r="K33" s="57">
        <v>4.59</v>
      </c>
      <c r="L33" s="60"/>
    </row>
    <row r="34" spans="1:14" x14ac:dyDescent="0.2">
      <c r="A34" s="185" t="s">
        <v>39</v>
      </c>
      <c r="B34" s="24"/>
      <c r="C34" s="25"/>
      <c r="D34" s="40"/>
      <c r="E34" s="88" t="s">
        <v>40</v>
      </c>
      <c r="F34" s="94">
        <v>43140</v>
      </c>
      <c r="G34" s="88"/>
      <c r="H34" s="95">
        <v>0</v>
      </c>
      <c r="I34" s="96">
        <v>0</v>
      </c>
      <c r="J34" s="97">
        <v>0</v>
      </c>
      <c r="K34" s="95">
        <v>0</v>
      </c>
      <c r="L34" s="60"/>
    </row>
    <row r="35" spans="1:14" x14ac:dyDescent="0.2">
      <c r="A35" s="185" t="s">
        <v>41</v>
      </c>
      <c r="B35" s="24"/>
      <c r="C35" s="25"/>
      <c r="D35" s="40"/>
      <c r="E35" s="88" t="s">
        <v>40</v>
      </c>
      <c r="F35" s="94">
        <v>43363</v>
      </c>
      <c r="G35" s="88"/>
      <c r="H35" s="95">
        <v>0</v>
      </c>
      <c r="I35" s="96">
        <v>0</v>
      </c>
      <c r="J35" s="97">
        <v>0</v>
      </c>
      <c r="K35" s="95">
        <v>0</v>
      </c>
      <c r="L35" s="60"/>
    </row>
    <row r="36" spans="1:14" x14ac:dyDescent="0.2">
      <c r="A36" s="185" t="s">
        <v>42</v>
      </c>
      <c r="B36" s="24"/>
      <c r="C36" s="25"/>
      <c r="D36" s="40"/>
      <c r="E36" s="88" t="s">
        <v>40</v>
      </c>
      <c r="F36" s="94">
        <v>43517</v>
      </c>
      <c r="G36" s="88"/>
      <c r="H36" s="95">
        <v>0</v>
      </c>
      <c r="I36" s="96">
        <v>0</v>
      </c>
      <c r="J36" s="97">
        <f t="shared" ref="J36:J47" si="7">H36*I36</f>
        <v>0</v>
      </c>
      <c r="K36" s="95">
        <v>0</v>
      </c>
      <c r="L36" s="60"/>
    </row>
    <row r="37" spans="1:14" x14ac:dyDescent="0.2">
      <c r="A37" s="185" t="s">
        <v>43</v>
      </c>
      <c r="B37" s="24" t="s">
        <v>44</v>
      </c>
      <c r="C37" s="25"/>
      <c r="D37" s="40"/>
      <c r="E37" s="88" t="s">
        <v>40</v>
      </c>
      <c r="F37" s="94">
        <v>43593</v>
      </c>
      <c r="G37" s="88"/>
      <c r="H37" s="95">
        <v>0</v>
      </c>
      <c r="I37" s="96">
        <v>0</v>
      </c>
      <c r="J37" s="97">
        <f t="shared" si="7"/>
        <v>0</v>
      </c>
      <c r="K37" s="95">
        <v>0</v>
      </c>
      <c r="L37" s="60"/>
    </row>
    <row r="38" spans="1:14" x14ac:dyDescent="0.2">
      <c r="A38" s="185" t="s">
        <v>113</v>
      </c>
      <c r="B38" s="24" t="s">
        <v>44</v>
      </c>
      <c r="C38" s="25"/>
      <c r="D38" s="40"/>
      <c r="E38" s="98" t="s">
        <v>88</v>
      </c>
      <c r="F38" s="99">
        <v>43593</v>
      </c>
      <c r="G38" s="98"/>
      <c r="H38" s="100">
        <v>0</v>
      </c>
      <c r="I38" s="101">
        <v>0</v>
      </c>
      <c r="J38" s="102">
        <f t="shared" si="7"/>
        <v>0</v>
      </c>
      <c r="K38" s="100">
        <v>0</v>
      </c>
      <c r="L38" s="103" t="s">
        <v>114</v>
      </c>
      <c r="M38" s="90"/>
      <c r="N38" s="167"/>
    </row>
    <row r="39" spans="1:14" x14ac:dyDescent="0.2">
      <c r="A39" s="185" t="s">
        <v>115</v>
      </c>
      <c r="B39" s="24"/>
      <c r="C39" s="25"/>
      <c r="D39" s="40"/>
      <c r="E39" s="65" t="s">
        <v>84</v>
      </c>
      <c r="F39" s="65"/>
      <c r="G39" s="65"/>
      <c r="H39" s="104">
        <v>206.85</v>
      </c>
      <c r="I39" s="105">
        <v>0.104</v>
      </c>
      <c r="J39" s="106">
        <f t="shared" si="7"/>
        <v>21.5124</v>
      </c>
      <c r="K39" s="104">
        <v>21.5</v>
      </c>
      <c r="L39" s="107"/>
    </row>
    <row r="40" spans="1:14" x14ac:dyDescent="0.2">
      <c r="A40" s="185" t="s">
        <v>115</v>
      </c>
      <c r="B40" s="24"/>
      <c r="C40" s="25"/>
      <c r="D40" s="40"/>
      <c r="E40" s="69" t="s">
        <v>6</v>
      </c>
      <c r="F40" s="91">
        <v>41666</v>
      </c>
      <c r="G40" s="69"/>
      <c r="H40" s="57">
        <v>460.61</v>
      </c>
      <c r="I40" s="58">
        <v>0.15</v>
      </c>
      <c r="J40" s="59">
        <f t="shared" si="7"/>
        <v>69.091499999999996</v>
      </c>
      <c r="K40" s="57">
        <v>69.09</v>
      </c>
      <c r="L40" s="107"/>
    </row>
    <row r="41" spans="1:14" x14ac:dyDescent="0.2">
      <c r="A41" s="207" t="s">
        <v>45</v>
      </c>
      <c r="B41" s="208" t="s">
        <v>118</v>
      </c>
      <c r="C41" s="208" t="s">
        <v>178</v>
      </c>
      <c r="D41" s="212" t="s">
        <v>134</v>
      </c>
      <c r="E41" s="69" t="s">
        <v>6</v>
      </c>
      <c r="F41" s="91">
        <v>42563</v>
      </c>
      <c r="G41" s="69"/>
      <c r="H41" s="57">
        <v>0</v>
      </c>
      <c r="I41" s="58">
        <v>0</v>
      </c>
      <c r="J41" s="59">
        <f t="shared" si="7"/>
        <v>0</v>
      </c>
      <c r="K41" s="57">
        <v>0</v>
      </c>
      <c r="L41" s="108"/>
      <c r="M41" s="39"/>
      <c r="N41" s="68"/>
    </row>
    <row r="42" spans="1:14" x14ac:dyDescent="0.2">
      <c r="A42" s="209"/>
      <c r="B42" s="209"/>
      <c r="C42" s="209"/>
      <c r="D42" s="209"/>
      <c r="E42" s="109" t="s">
        <v>90</v>
      </c>
      <c r="F42" s="110"/>
      <c r="G42" s="109"/>
      <c r="H42" s="111">
        <v>204.98</v>
      </c>
      <c r="I42" s="112">
        <v>0.107</v>
      </c>
      <c r="J42" s="113">
        <f t="shared" si="7"/>
        <v>21.932859999999998</v>
      </c>
      <c r="K42" s="111">
        <v>21.96</v>
      </c>
      <c r="L42" s="114"/>
      <c r="M42" s="115"/>
      <c r="N42" s="168"/>
    </row>
    <row r="43" spans="1:14" x14ac:dyDescent="0.2">
      <c r="A43" s="209"/>
      <c r="B43" s="209"/>
      <c r="C43" s="209"/>
      <c r="D43" s="209"/>
      <c r="E43" s="109" t="s">
        <v>90</v>
      </c>
      <c r="F43" s="110"/>
      <c r="G43" s="109"/>
      <c r="H43" s="111">
        <v>49.99</v>
      </c>
      <c r="I43" s="112">
        <v>0.107</v>
      </c>
      <c r="J43" s="113">
        <f t="shared" si="7"/>
        <v>5.3489300000000002</v>
      </c>
      <c r="K43" s="111">
        <v>5.36</v>
      </c>
      <c r="L43" s="114"/>
      <c r="M43" s="115"/>
      <c r="N43" s="168"/>
    </row>
    <row r="44" spans="1:14" x14ac:dyDescent="0.2">
      <c r="A44" s="207" t="s">
        <v>46</v>
      </c>
      <c r="B44" s="208" t="s">
        <v>47</v>
      </c>
      <c r="C44" s="208"/>
      <c r="D44" s="208"/>
      <c r="E44" s="88" t="s">
        <v>40</v>
      </c>
      <c r="F44" s="88" t="s">
        <v>137</v>
      </c>
      <c r="G44" s="88"/>
      <c r="H44" s="95">
        <v>39.979999999999997</v>
      </c>
      <c r="I44" s="96">
        <v>7.1999999999999995E-2</v>
      </c>
      <c r="J44" s="97">
        <f t="shared" si="7"/>
        <v>2.8785599999999993</v>
      </c>
      <c r="K44" s="95">
        <v>2.89</v>
      </c>
      <c r="L44" s="116" t="s">
        <v>138</v>
      </c>
    </row>
    <row r="45" spans="1:14" x14ac:dyDescent="0.2">
      <c r="A45" s="209"/>
      <c r="B45" s="209"/>
      <c r="C45" s="209"/>
      <c r="D45" s="209"/>
      <c r="E45" s="88" t="s">
        <v>40</v>
      </c>
      <c r="F45" s="88" t="s">
        <v>137</v>
      </c>
      <c r="G45" s="88"/>
      <c r="H45" s="95">
        <v>47.88</v>
      </c>
      <c r="I45" s="96">
        <v>7.1999999999999995E-2</v>
      </c>
      <c r="J45" s="97">
        <f t="shared" si="7"/>
        <v>3.4473599999999998</v>
      </c>
      <c r="K45" s="95">
        <v>3.46</v>
      </c>
      <c r="L45" s="116" t="s">
        <v>139</v>
      </c>
    </row>
    <row r="46" spans="1:14" x14ac:dyDescent="0.2">
      <c r="A46" s="209"/>
      <c r="B46" s="209"/>
      <c r="C46" s="209"/>
      <c r="D46" s="209"/>
      <c r="E46" s="88" t="s">
        <v>40</v>
      </c>
      <c r="F46" s="88" t="s">
        <v>137</v>
      </c>
      <c r="G46" s="88"/>
      <c r="H46" s="95">
        <v>0</v>
      </c>
      <c r="I46" s="96">
        <v>0</v>
      </c>
      <c r="J46" s="97">
        <f t="shared" si="7"/>
        <v>0</v>
      </c>
      <c r="K46" s="95">
        <v>2.02</v>
      </c>
      <c r="L46" s="116" t="s">
        <v>140</v>
      </c>
    </row>
    <row r="47" spans="1:14" x14ac:dyDescent="0.2">
      <c r="A47" s="209"/>
      <c r="B47" s="209"/>
      <c r="C47" s="209"/>
      <c r="D47" s="209"/>
      <c r="E47" s="88" t="s">
        <v>40</v>
      </c>
      <c r="F47" s="88" t="s">
        <v>137</v>
      </c>
      <c r="G47" s="88"/>
      <c r="H47" s="95">
        <v>4.95</v>
      </c>
      <c r="I47" s="96">
        <v>7.1999999999999995E-2</v>
      </c>
      <c r="J47" s="97">
        <f t="shared" si="7"/>
        <v>0.35639999999999999</v>
      </c>
      <c r="K47" s="95">
        <v>0.36</v>
      </c>
      <c r="L47" s="116" t="s">
        <v>98</v>
      </c>
    </row>
    <row r="48" spans="1:14" x14ac:dyDescent="0.2">
      <c r="A48" s="185" t="s">
        <v>48</v>
      </c>
      <c r="B48" s="24" t="s">
        <v>49</v>
      </c>
      <c r="C48" s="51"/>
      <c r="D48" s="161"/>
      <c r="E48" s="27"/>
      <c r="F48" s="56"/>
      <c r="G48" s="56"/>
      <c r="H48" s="24"/>
      <c r="I48" s="24"/>
      <c r="J48" s="24"/>
      <c r="K48" s="24"/>
      <c r="L48" s="60"/>
    </row>
    <row r="49" spans="1:14" x14ac:dyDescent="0.2">
      <c r="A49" s="185" t="s">
        <v>50</v>
      </c>
      <c r="B49" s="24" t="s">
        <v>51</v>
      </c>
      <c r="C49" s="25"/>
      <c r="D49" s="40"/>
      <c r="E49" s="69" t="s">
        <v>6</v>
      </c>
      <c r="F49" s="91">
        <v>42668</v>
      </c>
      <c r="G49" s="69"/>
      <c r="H49" s="57">
        <v>0</v>
      </c>
      <c r="I49" s="58">
        <v>0</v>
      </c>
      <c r="J49" s="59">
        <v>0</v>
      </c>
      <c r="K49" s="57">
        <v>0</v>
      </c>
      <c r="L49" s="108"/>
      <c r="M49" s="39"/>
      <c r="N49" s="68"/>
    </row>
    <row r="50" spans="1:14" x14ac:dyDescent="0.2">
      <c r="A50" s="185" t="s">
        <v>52</v>
      </c>
      <c r="B50" s="24"/>
      <c r="C50" s="25"/>
      <c r="D50" s="40"/>
      <c r="E50" s="69" t="s">
        <v>6</v>
      </c>
      <c r="F50" s="91">
        <v>41806</v>
      </c>
      <c r="G50" s="69"/>
      <c r="H50" s="57">
        <v>0</v>
      </c>
      <c r="I50" s="58">
        <v>0</v>
      </c>
      <c r="J50" s="59">
        <v>0</v>
      </c>
      <c r="K50" s="57">
        <v>0</v>
      </c>
      <c r="L50" s="108"/>
      <c r="M50" s="39"/>
      <c r="N50" s="68"/>
    </row>
    <row r="51" spans="1:14" x14ac:dyDescent="0.2">
      <c r="A51" s="185" t="s">
        <v>53</v>
      </c>
      <c r="B51" s="24"/>
      <c r="C51" s="25"/>
      <c r="D51" s="40"/>
      <c r="E51" s="69" t="s">
        <v>6</v>
      </c>
      <c r="F51" s="91">
        <v>42437</v>
      </c>
      <c r="G51" s="69"/>
      <c r="H51" s="57">
        <v>266.27999999999997</v>
      </c>
      <c r="I51" s="58">
        <v>0.14000000000000001</v>
      </c>
      <c r="J51" s="59">
        <f t="shared" ref="J51" si="8">H51*I51</f>
        <v>37.279200000000003</v>
      </c>
      <c r="K51" s="57">
        <v>37.28</v>
      </c>
      <c r="L51" s="60"/>
    </row>
    <row r="52" spans="1:14" x14ac:dyDescent="0.2">
      <c r="A52" s="185" t="s">
        <v>56</v>
      </c>
      <c r="B52" s="24" t="s">
        <v>57</v>
      </c>
      <c r="C52" s="25"/>
      <c r="D52" s="40"/>
      <c r="E52" s="69" t="s">
        <v>6</v>
      </c>
      <c r="F52" s="73"/>
      <c r="G52" s="73"/>
      <c r="H52" s="159"/>
      <c r="I52" s="159"/>
      <c r="J52" s="159"/>
      <c r="K52" s="159"/>
      <c r="L52" s="86"/>
    </row>
    <row r="53" spans="1:14" x14ac:dyDescent="0.2">
      <c r="A53" s="207" t="s">
        <v>58</v>
      </c>
      <c r="B53" s="208"/>
      <c r="C53" s="208"/>
      <c r="D53" s="208"/>
      <c r="E53" s="69" t="s">
        <v>6</v>
      </c>
      <c r="F53" s="91">
        <v>42094</v>
      </c>
      <c r="G53" s="69"/>
      <c r="H53" s="57">
        <v>9252.2199999999993</v>
      </c>
      <c r="I53" s="58">
        <v>0.14000000000000001</v>
      </c>
      <c r="J53" s="59">
        <f t="shared" ref="J53:J65" si="9">H53*I53</f>
        <v>1295.3108</v>
      </c>
      <c r="K53" s="57">
        <v>1295.31</v>
      </c>
      <c r="L53" s="108"/>
      <c r="M53" s="39"/>
      <c r="N53" s="68"/>
    </row>
    <row r="54" spans="1:14" x14ac:dyDescent="0.2">
      <c r="A54" s="209"/>
      <c r="B54" s="209"/>
      <c r="C54" s="209"/>
      <c r="D54" s="209"/>
      <c r="E54" s="69" t="s">
        <v>6</v>
      </c>
      <c r="F54" s="91">
        <v>42094</v>
      </c>
      <c r="G54" s="69"/>
      <c r="H54" s="57">
        <v>9007.7199999999993</v>
      </c>
      <c r="I54" s="58">
        <v>0.14000000000000001</v>
      </c>
      <c r="J54" s="59">
        <f t="shared" si="9"/>
        <v>1261.0808</v>
      </c>
      <c r="K54" s="57">
        <v>1261.08</v>
      </c>
      <c r="L54" s="108"/>
      <c r="M54" s="39"/>
      <c r="N54" s="68"/>
    </row>
    <row r="55" spans="1:14" x14ac:dyDescent="0.2">
      <c r="A55" s="207" t="s">
        <v>59</v>
      </c>
      <c r="B55" s="208" t="s">
        <v>119</v>
      </c>
      <c r="C55" s="208"/>
      <c r="D55" s="208"/>
      <c r="E55" s="88" t="s">
        <v>40</v>
      </c>
      <c r="F55" s="94">
        <v>43794</v>
      </c>
      <c r="G55" s="88"/>
      <c r="H55" s="95">
        <v>39.99</v>
      </c>
      <c r="I55" s="96">
        <v>0.14899999999999999</v>
      </c>
      <c r="J55" s="97">
        <f t="shared" si="9"/>
        <v>5.9585100000000004</v>
      </c>
      <c r="K55" s="95">
        <v>5.95</v>
      </c>
      <c r="L55" s="116" t="s">
        <v>142</v>
      </c>
    </row>
    <row r="56" spans="1:14" x14ac:dyDescent="0.2">
      <c r="A56" s="209"/>
      <c r="B56" s="209"/>
      <c r="C56" s="209"/>
      <c r="D56" s="209"/>
      <c r="E56" s="88" t="s">
        <v>40</v>
      </c>
      <c r="F56" s="94">
        <v>43794</v>
      </c>
      <c r="G56" s="88"/>
      <c r="H56" s="95">
        <v>99.99</v>
      </c>
      <c r="I56" s="96">
        <v>0.14899999999999999</v>
      </c>
      <c r="J56" s="97">
        <f t="shared" si="9"/>
        <v>14.898509999999998</v>
      </c>
      <c r="K56" s="95">
        <v>14.88</v>
      </c>
      <c r="L56" s="116" t="s">
        <v>143</v>
      </c>
    </row>
    <row r="57" spans="1:14" x14ac:dyDescent="0.2">
      <c r="A57" s="209"/>
      <c r="B57" s="209"/>
      <c r="C57" s="209"/>
      <c r="D57" s="209"/>
      <c r="E57" s="88" t="s">
        <v>40</v>
      </c>
      <c r="F57" s="94">
        <v>43794</v>
      </c>
      <c r="G57" s="88"/>
      <c r="H57" s="95">
        <v>499</v>
      </c>
      <c r="I57" s="96">
        <v>0.14899999999999999</v>
      </c>
      <c r="J57" s="97">
        <f t="shared" si="9"/>
        <v>74.350999999999999</v>
      </c>
      <c r="K57" s="95">
        <v>74.23</v>
      </c>
      <c r="L57" s="116" t="s">
        <v>144</v>
      </c>
    </row>
    <row r="58" spans="1:14" x14ac:dyDescent="0.2">
      <c r="A58" s="209"/>
      <c r="B58" s="209"/>
      <c r="C58" s="209"/>
      <c r="D58" s="209"/>
      <c r="E58" s="88" t="s">
        <v>40</v>
      </c>
      <c r="F58" s="94">
        <v>43794</v>
      </c>
      <c r="G58" s="88"/>
      <c r="H58" s="95">
        <v>391.86</v>
      </c>
      <c r="I58" s="96">
        <v>0.14899999999999999</v>
      </c>
      <c r="J58" s="97">
        <f t="shared" si="9"/>
        <v>58.387140000000002</v>
      </c>
      <c r="K58" s="95">
        <v>58.29</v>
      </c>
      <c r="L58" s="116" t="s">
        <v>110</v>
      </c>
    </row>
    <row r="59" spans="1:14" x14ac:dyDescent="0.2">
      <c r="A59" s="209"/>
      <c r="B59" s="209"/>
      <c r="C59" s="209"/>
      <c r="D59" s="209"/>
      <c r="E59" s="88" t="s">
        <v>40</v>
      </c>
      <c r="F59" s="94">
        <v>43794</v>
      </c>
      <c r="G59" s="88"/>
      <c r="H59" s="95">
        <v>1714.57</v>
      </c>
      <c r="I59" s="96">
        <v>0.14899999999999999</v>
      </c>
      <c r="J59" s="97">
        <f t="shared" si="9"/>
        <v>255.47092999999998</v>
      </c>
      <c r="K59" s="95">
        <v>255.04</v>
      </c>
      <c r="L59" s="116" t="s">
        <v>97</v>
      </c>
    </row>
    <row r="60" spans="1:14" x14ac:dyDescent="0.2">
      <c r="A60" s="209"/>
      <c r="B60" s="209"/>
      <c r="C60" s="209"/>
      <c r="D60" s="209"/>
      <c r="E60" s="88" t="s">
        <v>40</v>
      </c>
      <c r="F60" s="94">
        <v>43794</v>
      </c>
      <c r="G60" s="88"/>
      <c r="H60" s="95">
        <v>964.39</v>
      </c>
      <c r="I60" s="96">
        <v>0.14899999999999999</v>
      </c>
      <c r="J60" s="97">
        <f t="shared" si="9"/>
        <v>143.69410999999999</v>
      </c>
      <c r="K60" s="95">
        <v>143.44999999999999</v>
      </c>
      <c r="L60" s="116" t="s">
        <v>145</v>
      </c>
    </row>
    <row r="61" spans="1:14" x14ac:dyDescent="0.2">
      <c r="A61" s="209"/>
      <c r="B61" s="209"/>
      <c r="C61" s="209"/>
      <c r="D61" s="209"/>
      <c r="E61" s="88" t="s">
        <v>40</v>
      </c>
      <c r="F61" s="94">
        <v>43794</v>
      </c>
      <c r="G61" s="88"/>
      <c r="H61" s="95">
        <v>-225</v>
      </c>
      <c r="I61" s="96">
        <v>0.14899999999999999</v>
      </c>
      <c r="J61" s="97">
        <f t="shared" si="9"/>
        <v>-33.524999999999999</v>
      </c>
      <c r="K61" s="95">
        <v>-33.47</v>
      </c>
      <c r="L61" s="116" t="s">
        <v>146</v>
      </c>
    </row>
    <row r="62" spans="1:14" x14ac:dyDescent="0.2">
      <c r="A62" s="209"/>
      <c r="B62" s="209"/>
      <c r="C62" s="209"/>
      <c r="D62" s="209"/>
      <c r="E62" s="117" t="s">
        <v>85</v>
      </c>
      <c r="F62" s="117"/>
      <c r="G62" s="117"/>
      <c r="H62" s="118">
        <v>0</v>
      </c>
      <c r="I62" s="119">
        <v>0</v>
      </c>
      <c r="J62" s="120">
        <f t="shared" si="9"/>
        <v>0</v>
      </c>
      <c r="K62" s="118">
        <v>0</v>
      </c>
      <c r="L62" s="121"/>
    </row>
    <row r="63" spans="1:14" x14ac:dyDescent="0.2">
      <c r="A63" s="185" t="s">
        <v>60</v>
      </c>
      <c r="B63" s="24"/>
      <c r="C63" s="25"/>
      <c r="D63" s="40"/>
      <c r="E63" s="122" t="s">
        <v>91</v>
      </c>
      <c r="F63" s="122"/>
      <c r="G63" s="122"/>
      <c r="H63" s="123">
        <v>234</v>
      </c>
      <c r="I63" s="124">
        <v>0.111</v>
      </c>
      <c r="J63" s="125">
        <f t="shared" si="9"/>
        <v>25.974</v>
      </c>
      <c r="K63" s="123">
        <v>25.86</v>
      </c>
      <c r="L63" s="60"/>
    </row>
    <row r="64" spans="1:14" x14ac:dyDescent="0.2">
      <c r="A64" s="207" t="s">
        <v>61</v>
      </c>
      <c r="B64" s="208"/>
      <c r="C64" s="208"/>
      <c r="D64" s="208"/>
      <c r="E64" s="69" t="s">
        <v>6</v>
      </c>
      <c r="F64" s="91">
        <v>42909</v>
      </c>
      <c r="G64" s="69"/>
      <c r="H64" s="57">
        <v>289.56</v>
      </c>
      <c r="I64" s="58">
        <v>0.14000000000000001</v>
      </c>
      <c r="J64" s="59">
        <f t="shared" si="9"/>
        <v>40.538400000000003</v>
      </c>
      <c r="K64" s="57">
        <v>40.54</v>
      </c>
      <c r="L64" s="60"/>
    </row>
    <row r="65" spans="1:14" x14ac:dyDescent="0.2">
      <c r="A65" s="209"/>
      <c r="B65" s="209"/>
      <c r="C65" s="209"/>
      <c r="D65" s="209"/>
      <c r="E65" s="69" t="s">
        <v>6</v>
      </c>
      <c r="F65" s="91">
        <v>42909</v>
      </c>
      <c r="G65" s="69"/>
      <c r="H65" s="57">
        <v>289.56</v>
      </c>
      <c r="I65" s="58">
        <v>0.14000000000000001</v>
      </c>
      <c r="J65" s="59">
        <f t="shared" si="9"/>
        <v>40.538400000000003</v>
      </c>
      <c r="K65" s="57">
        <v>40.54</v>
      </c>
      <c r="L65" s="60"/>
    </row>
    <row r="66" spans="1:14" x14ac:dyDescent="0.2">
      <c r="A66" s="185" t="s">
        <v>62</v>
      </c>
      <c r="B66" s="24"/>
      <c r="C66" s="25"/>
      <c r="D66" s="40"/>
      <c r="E66" s="69" t="s">
        <v>6</v>
      </c>
      <c r="F66" s="91">
        <v>42908</v>
      </c>
      <c r="G66" s="69"/>
      <c r="H66" s="57">
        <v>0</v>
      </c>
      <c r="I66" s="58">
        <v>0</v>
      </c>
      <c r="J66" s="59">
        <v>0</v>
      </c>
      <c r="K66" s="57">
        <v>0</v>
      </c>
      <c r="L66" s="108"/>
      <c r="M66" s="39"/>
      <c r="N66" s="68"/>
    </row>
    <row r="67" spans="1:14" x14ac:dyDescent="0.2">
      <c r="A67" s="185" t="s">
        <v>147</v>
      </c>
      <c r="B67" s="24"/>
      <c r="C67" s="25"/>
      <c r="D67" s="40"/>
      <c r="E67" s="69" t="s">
        <v>6</v>
      </c>
      <c r="F67" s="91">
        <v>43329</v>
      </c>
      <c r="G67" s="69"/>
      <c r="H67" s="57">
        <v>0</v>
      </c>
      <c r="I67" s="58">
        <v>0</v>
      </c>
      <c r="J67" s="59">
        <v>0</v>
      </c>
      <c r="K67" s="57">
        <v>0</v>
      </c>
      <c r="L67" s="108"/>
      <c r="M67" s="39"/>
      <c r="N67" s="68"/>
    </row>
    <row r="68" spans="1:14" x14ac:dyDescent="0.2">
      <c r="A68" s="185" t="s">
        <v>63</v>
      </c>
      <c r="B68" s="24"/>
      <c r="C68" s="25"/>
      <c r="D68" s="40"/>
      <c r="E68" s="69" t="s">
        <v>6</v>
      </c>
      <c r="F68" s="91">
        <v>42756</v>
      </c>
      <c r="G68" s="69"/>
      <c r="H68" s="57">
        <v>227.14</v>
      </c>
      <c r="I68" s="58">
        <v>0.14000000000000001</v>
      </c>
      <c r="J68" s="59">
        <f t="shared" ref="J68" si="10">H68*I68</f>
        <v>31.799600000000002</v>
      </c>
      <c r="K68" s="57">
        <v>31.8</v>
      </c>
      <c r="L68" s="60"/>
    </row>
    <row r="69" spans="1:14" x14ac:dyDescent="0.2">
      <c r="A69" s="207" t="s">
        <v>64</v>
      </c>
      <c r="B69" s="208" t="s">
        <v>65</v>
      </c>
      <c r="C69" s="208"/>
      <c r="D69" s="208"/>
      <c r="E69" s="69" t="s">
        <v>6</v>
      </c>
      <c r="F69" s="91">
        <v>42340</v>
      </c>
      <c r="G69" s="69"/>
      <c r="H69" s="57">
        <v>109.75</v>
      </c>
      <c r="I69" s="58">
        <v>0.15</v>
      </c>
      <c r="J69" s="59">
        <f t="shared" ref="J69:J75" si="11">H69*I69</f>
        <v>16.462499999999999</v>
      </c>
      <c r="K69" s="57">
        <v>16.46</v>
      </c>
      <c r="L69" s="60"/>
    </row>
    <row r="70" spans="1:14" x14ac:dyDescent="0.2">
      <c r="A70" s="209"/>
      <c r="B70" s="209"/>
      <c r="C70" s="209"/>
      <c r="D70" s="209"/>
      <c r="E70" s="65" t="s">
        <v>148</v>
      </c>
      <c r="F70" s="65"/>
      <c r="G70" s="65"/>
      <c r="H70" s="104">
        <v>22.6</v>
      </c>
      <c r="I70" s="105">
        <v>0.107</v>
      </c>
      <c r="J70" s="106">
        <f t="shared" si="11"/>
        <v>2.4182000000000001</v>
      </c>
      <c r="K70" s="104">
        <v>2.42</v>
      </c>
      <c r="L70" s="60"/>
    </row>
    <row r="71" spans="1:14" x14ac:dyDescent="0.2">
      <c r="A71" s="209"/>
      <c r="B71" s="209"/>
      <c r="C71" s="209"/>
      <c r="D71" s="209"/>
      <c r="E71" s="65" t="s">
        <v>84</v>
      </c>
      <c r="F71" s="65"/>
      <c r="G71" s="65"/>
      <c r="H71" s="104">
        <v>186.85</v>
      </c>
      <c r="I71" s="105">
        <v>0.107</v>
      </c>
      <c r="J71" s="106">
        <f t="shared" si="11"/>
        <v>19.99295</v>
      </c>
      <c r="K71" s="104">
        <v>20.010000000000002</v>
      </c>
      <c r="L71" s="60"/>
    </row>
    <row r="72" spans="1:14" x14ac:dyDescent="0.2">
      <c r="A72" s="185" t="s">
        <v>66</v>
      </c>
      <c r="B72" s="24"/>
      <c r="E72" s="69" t="s">
        <v>6</v>
      </c>
      <c r="F72" s="69" t="s">
        <v>149</v>
      </c>
      <c r="G72" s="69"/>
      <c r="H72" s="57">
        <v>161.5</v>
      </c>
      <c r="I72" s="58">
        <v>0.14000000000000001</v>
      </c>
      <c r="J72" s="59">
        <f t="shared" si="11"/>
        <v>22.610000000000003</v>
      </c>
      <c r="K72" s="57">
        <v>22.61</v>
      </c>
      <c r="L72" s="108"/>
      <c r="M72" s="39"/>
      <c r="N72" s="68" t="s">
        <v>150</v>
      </c>
    </row>
    <row r="73" spans="1:14" ht="24" x14ac:dyDescent="0.2">
      <c r="A73" s="185" t="s">
        <v>67</v>
      </c>
      <c r="B73" s="24" t="s">
        <v>68</v>
      </c>
      <c r="C73" s="25" t="s">
        <v>179</v>
      </c>
      <c r="D73" s="41" t="s">
        <v>135</v>
      </c>
      <c r="E73" s="126" t="s">
        <v>93</v>
      </c>
      <c r="F73" s="126"/>
      <c r="G73" s="126"/>
      <c r="H73" s="127">
        <v>1115</v>
      </c>
      <c r="I73" s="128">
        <v>0.11899999999999999</v>
      </c>
      <c r="J73" s="129">
        <f t="shared" si="11"/>
        <v>132.685</v>
      </c>
      <c r="K73" s="127">
        <v>132.69</v>
      </c>
      <c r="L73" s="130" t="s">
        <v>83</v>
      </c>
    </row>
    <row r="74" spans="1:14" x14ac:dyDescent="0.2">
      <c r="A74" s="185" t="s">
        <v>69</v>
      </c>
      <c r="B74" s="24"/>
      <c r="C74" s="25"/>
      <c r="D74" s="40"/>
      <c r="E74" s="69" t="s">
        <v>6</v>
      </c>
      <c r="F74" s="91">
        <v>42313</v>
      </c>
      <c r="G74" s="69"/>
      <c r="H74" s="57">
        <v>141.69</v>
      </c>
      <c r="I74" s="58">
        <v>0.15</v>
      </c>
      <c r="J74" s="59">
        <f t="shared" si="11"/>
        <v>21.253499999999999</v>
      </c>
      <c r="K74" s="57">
        <v>21.25</v>
      </c>
      <c r="L74" s="60"/>
    </row>
    <row r="75" spans="1:14" x14ac:dyDescent="0.2">
      <c r="A75" s="185" t="s">
        <v>70</v>
      </c>
      <c r="B75" s="24"/>
      <c r="C75" s="25"/>
      <c r="D75" s="40"/>
      <c r="E75" s="69" t="s">
        <v>6</v>
      </c>
      <c r="F75" s="91">
        <v>42142</v>
      </c>
      <c r="G75" s="69"/>
      <c r="H75" s="57">
        <v>0</v>
      </c>
      <c r="I75" s="58">
        <v>0</v>
      </c>
      <c r="J75" s="59">
        <f t="shared" si="11"/>
        <v>0</v>
      </c>
      <c r="K75" s="57">
        <v>0</v>
      </c>
      <c r="L75" s="108"/>
      <c r="M75" s="39"/>
      <c r="N75" s="68" t="s">
        <v>151</v>
      </c>
    </row>
    <row r="76" spans="1:14" x14ac:dyDescent="0.2">
      <c r="A76" s="207" t="s">
        <v>73</v>
      </c>
      <c r="B76" s="208" t="s">
        <v>74</v>
      </c>
      <c r="C76" s="208"/>
      <c r="D76" s="208"/>
      <c r="E76" s="88" t="s">
        <v>40</v>
      </c>
      <c r="F76" s="88"/>
      <c r="G76" s="88"/>
      <c r="H76" s="95">
        <v>9.9</v>
      </c>
      <c r="I76" s="96">
        <v>7.1999999999999995E-2</v>
      </c>
      <c r="J76" s="97">
        <f t="shared" ref="J76:J90" si="12">H76*I76</f>
        <v>0.71279999999999999</v>
      </c>
      <c r="K76" s="95">
        <v>0.72</v>
      </c>
      <c r="L76" s="116" t="s">
        <v>98</v>
      </c>
    </row>
    <row r="77" spans="1:14" x14ac:dyDescent="0.2">
      <c r="A77" s="209"/>
      <c r="B77" s="209"/>
      <c r="C77" s="209"/>
      <c r="D77" s="209"/>
      <c r="E77" s="88" t="s">
        <v>40</v>
      </c>
      <c r="F77" s="88"/>
      <c r="G77" s="88"/>
      <c r="H77" s="95">
        <v>4.99</v>
      </c>
      <c r="I77" s="96">
        <v>7.1999999999999995E-2</v>
      </c>
      <c r="J77" s="97">
        <f t="shared" si="12"/>
        <v>0.35927999999999999</v>
      </c>
      <c r="K77" s="95">
        <v>0.36</v>
      </c>
      <c r="L77" s="116" t="s">
        <v>152</v>
      </c>
    </row>
    <row r="78" spans="1:14" x14ac:dyDescent="0.2">
      <c r="A78" s="209"/>
      <c r="B78" s="209"/>
      <c r="C78" s="209"/>
      <c r="D78" s="209"/>
      <c r="E78" s="88" t="s">
        <v>40</v>
      </c>
      <c r="F78" s="88"/>
      <c r="G78" s="88"/>
      <c r="H78" s="95">
        <v>9.9499999999999993</v>
      </c>
      <c r="I78" s="96">
        <v>7.1999999999999995E-2</v>
      </c>
      <c r="J78" s="97">
        <f t="shared" si="12"/>
        <v>0.71639999999999993</v>
      </c>
      <c r="K78" s="95">
        <v>0.72</v>
      </c>
      <c r="L78" s="116" t="s">
        <v>153</v>
      </c>
    </row>
    <row r="79" spans="1:14" x14ac:dyDescent="0.2">
      <c r="A79" s="209"/>
      <c r="B79" s="209"/>
      <c r="C79" s="209"/>
      <c r="D79" s="209"/>
      <c r="E79" s="88" t="s">
        <v>40</v>
      </c>
      <c r="F79" s="88"/>
      <c r="G79" s="88"/>
      <c r="H79" s="95">
        <v>0</v>
      </c>
      <c r="I79" s="96">
        <v>0</v>
      </c>
      <c r="J79" s="97">
        <f t="shared" si="12"/>
        <v>0</v>
      </c>
      <c r="K79" s="95">
        <v>0</v>
      </c>
      <c r="L79" s="116"/>
    </row>
    <row r="80" spans="1:14" x14ac:dyDescent="0.2">
      <c r="A80" s="209"/>
      <c r="B80" s="209"/>
      <c r="C80" s="209"/>
      <c r="D80" s="209"/>
      <c r="E80" s="88" t="s">
        <v>40</v>
      </c>
      <c r="F80" s="88"/>
      <c r="G80" s="88"/>
      <c r="H80" s="95">
        <v>0</v>
      </c>
      <c r="I80" s="96">
        <v>0</v>
      </c>
      <c r="J80" s="97">
        <f t="shared" si="12"/>
        <v>0</v>
      </c>
      <c r="K80" s="95">
        <v>0</v>
      </c>
      <c r="L80" s="116"/>
    </row>
    <row r="81" spans="1:14" x14ac:dyDescent="0.2">
      <c r="A81" s="209"/>
      <c r="B81" s="209"/>
      <c r="C81" s="209"/>
      <c r="D81" s="209"/>
      <c r="E81" s="88" t="s">
        <v>40</v>
      </c>
      <c r="F81" s="88"/>
      <c r="G81" s="88"/>
      <c r="H81" s="95">
        <v>0</v>
      </c>
      <c r="I81" s="96">
        <v>0</v>
      </c>
      <c r="J81" s="97">
        <f t="shared" si="12"/>
        <v>0</v>
      </c>
      <c r="K81" s="95">
        <v>0</v>
      </c>
      <c r="L81" s="116"/>
    </row>
    <row r="82" spans="1:14" x14ac:dyDescent="0.2">
      <c r="A82" s="209"/>
      <c r="B82" s="209"/>
      <c r="C82" s="209"/>
      <c r="D82" s="209"/>
      <c r="E82" s="88" t="s">
        <v>40</v>
      </c>
      <c r="F82" s="88"/>
      <c r="G82" s="88"/>
      <c r="H82" s="95">
        <v>0</v>
      </c>
      <c r="I82" s="96">
        <v>0</v>
      </c>
      <c r="J82" s="97">
        <f t="shared" si="12"/>
        <v>0</v>
      </c>
      <c r="K82" s="95">
        <v>0</v>
      </c>
      <c r="L82" s="116"/>
    </row>
    <row r="83" spans="1:14" x14ac:dyDescent="0.2">
      <c r="A83" s="209"/>
      <c r="B83" s="209"/>
      <c r="C83" s="209"/>
      <c r="D83" s="209"/>
      <c r="E83" s="88" t="s">
        <v>40</v>
      </c>
      <c r="F83" s="88"/>
      <c r="G83" s="88"/>
      <c r="H83" s="95">
        <v>0</v>
      </c>
      <c r="I83" s="96">
        <v>0</v>
      </c>
      <c r="J83" s="97">
        <f t="shared" si="12"/>
        <v>0</v>
      </c>
      <c r="K83" s="95">
        <v>0</v>
      </c>
      <c r="L83" s="116"/>
    </row>
    <row r="84" spans="1:14" x14ac:dyDescent="0.2">
      <c r="A84" s="209"/>
      <c r="B84" s="209"/>
      <c r="C84" s="209"/>
      <c r="D84" s="209"/>
      <c r="E84" s="88"/>
      <c r="F84" s="88"/>
      <c r="G84" s="88"/>
      <c r="H84" s="95"/>
      <c r="I84" s="96"/>
      <c r="J84" s="97"/>
      <c r="K84" s="95"/>
      <c r="L84" s="116"/>
    </row>
    <row r="85" spans="1:14" x14ac:dyDescent="0.2">
      <c r="A85" s="207" t="s">
        <v>75</v>
      </c>
      <c r="B85" s="208" t="s">
        <v>76</v>
      </c>
      <c r="C85" s="208"/>
      <c r="D85" s="208"/>
      <c r="E85" s="122" t="s">
        <v>91</v>
      </c>
      <c r="F85" s="122"/>
      <c r="G85" s="122"/>
      <c r="H85" s="123">
        <v>580.04</v>
      </c>
      <c r="I85" s="124">
        <v>0.155</v>
      </c>
      <c r="J85" s="125">
        <f t="shared" si="12"/>
        <v>89.906199999999998</v>
      </c>
      <c r="K85" s="123">
        <v>89.91</v>
      </c>
      <c r="L85" s="131" t="s">
        <v>154</v>
      </c>
      <c r="M85" s="132"/>
      <c r="N85" s="169"/>
    </row>
    <row r="86" spans="1:14" x14ac:dyDescent="0.2">
      <c r="A86" s="209"/>
      <c r="B86" s="209"/>
      <c r="C86" s="209"/>
      <c r="D86" s="209"/>
      <c r="E86" s="133" t="s">
        <v>86</v>
      </c>
      <c r="F86" s="133"/>
      <c r="G86" s="133"/>
      <c r="H86" s="134">
        <v>0</v>
      </c>
      <c r="I86" s="135">
        <v>0</v>
      </c>
      <c r="J86" s="136">
        <f t="shared" si="12"/>
        <v>0</v>
      </c>
      <c r="K86" s="134">
        <v>0</v>
      </c>
      <c r="L86" s="137"/>
      <c r="M86" s="138"/>
      <c r="N86" s="170" t="s">
        <v>155</v>
      </c>
    </row>
    <row r="87" spans="1:14" x14ac:dyDescent="0.2">
      <c r="A87" s="209"/>
      <c r="B87" s="209"/>
      <c r="C87" s="209"/>
      <c r="D87" s="209"/>
      <c r="E87" s="133" t="s">
        <v>86</v>
      </c>
      <c r="F87" s="133"/>
      <c r="G87" s="133"/>
      <c r="H87" s="134">
        <v>0</v>
      </c>
      <c r="I87" s="135">
        <v>0</v>
      </c>
      <c r="J87" s="136">
        <f t="shared" si="12"/>
        <v>0</v>
      </c>
      <c r="K87" s="134">
        <v>0</v>
      </c>
      <c r="L87" s="137"/>
      <c r="M87" s="138"/>
      <c r="N87" s="170" t="s">
        <v>155</v>
      </c>
    </row>
    <row r="88" spans="1:14" x14ac:dyDescent="0.2">
      <c r="A88" s="209"/>
      <c r="B88" s="209"/>
      <c r="C88" s="209"/>
      <c r="D88" s="209"/>
      <c r="E88" s="65" t="s">
        <v>84</v>
      </c>
      <c r="F88" s="65"/>
      <c r="G88" s="65"/>
      <c r="H88" s="104">
        <v>556.85</v>
      </c>
      <c r="I88" s="105">
        <v>0.107</v>
      </c>
      <c r="J88" s="106">
        <f t="shared" si="12"/>
        <v>59.582950000000004</v>
      </c>
      <c r="K88" s="104">
        <v>59.64</v>
      </c>
      <c r="L88" s="139"/>
      <c r="M88" s="66"/>
      <c r="N88" s="64"/>
    </row>
    <row r="89" spans="1:14" x14ac:dyDescent="0.2">
      <c r="A89" s="209"/>
      <c r="B89" s="209"/>
      <c r="C89" s="209"/>
      <c r="D89" s="209"/>
      <c r="E89" s="140" t="s">
        <v>87</v>
      </c>
      <c r="F89" s="98"/>
      <c r="G89" s="98"/>
      <c r="H89" s="100">
        <v>0</v>
      </c>
      <c r="I89" s="101">
        <v>0</v>
      </c>
      <c r="J89" s="102">
        <v>0</v>
      </c>
      <c r="K89" s="100">
        <v>0</v>
      </c>
      <c r="L89" s="103"/>
      <c r="M89" s="141"/>
      <c r="N89" s="167" t="s">
        <v>156</v>
      </c>
    </row>
    <row r="90" spans="1:14" x14ac:dyDescent="0.2">
      <c r="A90" s="209"/>
      <c r="B90" s="209"/>
      <c r="C90" s="209"/>
      <c r="D90" s="209"/>
      <c r="E90" s="142" t="s">
        <v>93</v>
      </c>
      <c r="F90" s="126"/>
      <c r="G90" s="126"/>
      <c r="H90" s="127">
        <v>1512</v>
      </c>
      <c r="I90" s="128">
        <v>0.11899999999999999</v>
      </c>
      <c r="J90" s="129">
        <f t="shared" si="12"/>
        <v>179.928</v>
      </c>
      <c r="K90" s="127">
        <v>179.93</v>
      </c>
      <c r="L90" s="130" t="s">
        <v>83</v>
      </c>
      <c r="M90" s="84"/>
      <c r="N90" s="165"/>
    </row>
    <row r="91" spans="1:14" x14ac:dyDescent="0.2">
      <c r="A91" s="209"/>
      <c r="B91" s="209"/>
      <c r="C91" s="209"/>
      <c r="D91" s="209"/>
      <c r="E91" s="143" t="s">
        <v>89</v>
      </c>
      <c r="F91" s="144">
        <v>44013</v>
      </c>
      <c r="G91" s="143"/>
      <c r="H91" s="145">
        <v>0</v>
      </c>
      <c r="I91" s="146">
        <v>0</v>
      </c>
      <c r="J91" s="147">
        <v>0</v>
      </c>
      <c r="K91" s="145">
        <v>0</v>
      </c>
      <c r="L91" s="148" t="s">
        <v>83</v>
      </c>
      <c r="M91" s="149"/>
      <c r="N91" s="171" t="s">
        <v>157</v>
      </c>
    </row>
    <row r="92" spans="1:14" x14ac:dyDescent="0.2">
      <c r="A92" s="185" t="s">
        <v>77</v>
      </c>
      <c r="B92" s="24" t="s">
        <v>78</v>
      </c>
      <c r="C92" s="25"/>
      <c r="D92" s="40"/>
      <c r="E92" s="69" t="s">
        <v>6</v>
      </c>
      <c r="F92" s="91">
        <v>42956</v>
      </c>
      <c r="G92" s="69"/>
      <c r="H92" s="57">
        <v>142.4</v>
      </c>
      <c r="I92" s="58">
        <v>0.14000000000000001</v>
      </c>
      <c r="J92" s="59">
        <f>H92*I92</f>
        <v>19.936000000000003</v>
      </c>
      <c r="K92" s="57">
        <v>19.940000000000001</v>
      </c>
      <c r="L92" s="108" t="s">
        <v>158</v>
      </c>
    </row>
    <row r="93" spans="1:14" x14ac:dyDescent="0.2">
      <c r="A93" s="207" t="s">
        <v>79</v>
      </c>
      <c r="B93" s="208"/>
      <c r="C93" s="216"/>
      <c r="D93" s="216"/>
      <c r="E93" s="69" t="s">
        <v>6</v>
      </c>
      <c r="F93" s="91">
        <v>42431</v>
      </c>
      <c r="G93" s="69"/>
      <c r="H93" s="57">
        <v>98.29</v>
      </c>
      <c r="I93" s="58">
        <v>0.14000000000000001</v>
      </c>
      <c r="J93" s="59">
        <f>H93*I93</f>
        <v>13.760600000000002</v>
      </c>
      <c r="K93" s="57">
        <v>13.76</v>
      </c>
      <c r="L93" s="108" t="s">
        <v>158</v>
      </c>
    </row>
    <row r="94" spans="1:14" x14ac:dyDescent="0.2">
      <c r="A94" s="209"/>
      <c r="B94" s="209"/>
      <c r="C94" s="209"/>
      <c r="D94" s="209"/>
      <c r="E94" s="150" t="s">
        <v>90</v>
      </c>
      <c r="F94" s="150" t="s">
        <v>162</v>
      </c>
      <c r="G94" s="150"/>
      <c r="H94" s="151">
        <v>104.98</v>
      </c>
      <c r="I94" s="152">
        <v>9.8000000000000004E-2</v>
      </c>
      <c r="J94" s="153">
        <f>H94*I94</f>
        <v>10.288040000000001</v>
      </c>
      <c r="K94" s="151">
        <v>10.25</v>
      </c>
      <c r="L94" s="154"/>
    </row>
    <row r="95" spans="1:14" x14ac:dyDescent="0.2">
      <c r="A95" s="209"/>
      <c r="B95" s="209"/>
      <c r="C95" s="209"/>
      <c r="D95" s="209"/>
      <c r="E95" s="150" t="s">
        <v>90</v>
      </c>
      <c r="F95" s="150"/>
      <c r="G95" s="150"/>
      <c r="H95" s="151">
        <v>49.99</v>
      </c>
      <c r="I95" s="155">
        <v>9.8000000000000004E-2</v>
      </c>
      <c r="J95" s="153">
        <f>H95*I95</f>
        <v>4.8990200000000002</v>
      </c>
      <c r="K95" s="151">
        <v>4.88</v>
      </c>
      <c r="L95" s="154"/>
    </row>
    <row r="96" spans="1:14" x14ac:dyDescent="0.2">
      <c r="A96" s="185"/>
      <c r="B96" s="24"/>
      <c r="C96" s="51"/>
      <c r="D96" s="161"/>
      <c r="E96" s="156"/>
      <c r="H96" s="31"/>
      <c r="I96" s="31"/>
      <c r="J96" s="31"/>
      <c r="K96" s="31"/>
      <c r="L96" s="157"/>
    </row>
    <row r="97" spans="1:12" x14ac:dyDescent="0.2">
      <c r="A97" s="185"/>
      <c r="B97" s="24"/>
      <c r="C97" s="51"/>
      <c r="D97" s="161"/>
      <c r="E97" s="156"/>
      <c r="H97" s="31"/>
      <c r="I97" s="31"/>
      <c r="J97" s="160">
        <f>SUM(J2:J95)</f>
        <v>5624.7630800000015</v>
      </c>
      <c r="K97" s="160">
        <f>SUM(K2:K95)</f>
        <v>5638.5699999999988</v>
      </c>
      <c r="L97" s="157"/>
    </row>
    <row r="98" spans="1:12" x14ac:dyDescent="0.2">
      <c r="A98" s="185"/>
      <c r="B98" s="24"/>
      <c r="C98" s="51"/>
      <c r="D98" s="161"/>
      <c r="E98" s="156"/>
      <c r="H98" s="31"/>
      <c r="I98" s="31"/>
      <c r="J98" s="31"/>
      <c r="K98" s="31"/>
      <c r="L98" s="157"/>
    </row>
    <row r="99" spans="1:12" x14ac:dyDescent="0.2">
      <c r="A99" s="185"/>
      <c r="B99" s="24"/>
      <c r="C99" s="51"/>
      <c r="D99" s="161"/>
      <c r="E99" s="156"/>
      <c r="H99" s="31"/>
      <c r="I99" s="31"/>
      <c r="J99" s="31"/>
      <c r="K99" s="31"/>
      <c r="L99" s="157"/>
    </row>
    <row r="100" spans="1:12" x14ac:dyDescent="0.2">
      <c r="A100" s="185"/>
      <c r="B100" s="24"/>
      <c r="C100" s="51"/>
      <c r="D100" s="161"/>
      <c r="E100" s="156"/>
      <c r="H100" s="31"/>
      <c r="I100" s="31"/>
      <c r="J100" s="31"/>
      <c r="K100" s="31"/>
      <c r="L100" s="157"/>
    </row>
    <row r="101" spans="1:12" x14ac:dyDescent="0.2">
      <c r="A101" s="185"/>
      <c r="B101" s="24"/>
      <c r="C101" s="51"/>
      <c r="D101" s="161"/>
      <c r="E101" s="156"/>
      <c r="H101" s="31"/>
      <c r="I101" s="31"/>
      <c r="J101" s="31"/>
      <c r="K101" s="31"/>
      <c r="L101" s="157"/>
    </row>
    <row r="102" spans="1:12" x14ac:dyDescent="0.2">
      <c r="A102" s="185"/>
      <c r="B102" s="24"/>
      <c r="C102" s="51"/>
      <c r="D102" s="161"/>
      <c r="E102" s="156"/>
      <c r="H102" s="31"/>
      <c r="I102" s="31"/>
      <c r="J102" s="31"/>
      <c r="K102" s="31"/>
      <c r="L102" s="157"/>
    </row>
    <row r="103" spans="1:12" x14ac:dyDescent="0.2">
      <c r="A103" s="185"/>
      <c r="B103" s="24"/>
      <c r="E103" s="156"/>
      <c r="H103" s="31"/>
      <c r="I103" s="31"/>
      <c r="J103" s="31"/>
      <c r="K103" s="31"/>
      <c r="L103" s="157"/>
    </row>
  </sheetData>
  <mergeCells count="54">
    <mergeCell ref="A93:A95"/>
    <mergeCell ref="B93:B95"/>
    <mergeCell ref="C93:C95"/>
    <mergeCell ref="D93:D95"/>
    <mergeCell ref="A76:A84"/>
    <mergeCell ref="B76:B84"/>
    <mergeCell ref="C76:C84"/>
    <mergeCell ref="D76:D84"/>
    <mergeCell ref="A85:A91"/>
    <mergeCell ref="B85:B91"/>
    <mergeCell ref="C85:C91"/>
    <mergeCell ref="D85:D91"/>
    <mergeCell ref="A64:A65"/>
    <mergeCell ref="B64:B65"/>
    <mergeCell ref="C64:C65"/>
    <mergeCell ref="D64:D65"/>
    <mergeCell ref="A69:A71"/>
    <mergeCell ref="B69:B71"/>
    <mergeCell ref="C69:C71"/>
    <mergeCell ref="D69:D71"/>
    <mergeCell ref="A53:A54"/>
    <mergeCell ref="B53:B54"/>
    <mergeCell ref="C53:C54"/>
    <mergeCell ref="D53:D54"/>
    <mergeCell ref="A55:A62"/>
    <mergeCell ref="B55:B62"/>
    <mergeCell ref="C55:C62"/>
    <mergeCell ref="D55:D62"/>
    <mergeCell ref="A41:A43"/>
    <mergeCell ref="B41:B43"/>
    <mergeCell ref="C41:C43"/>
    <mergeCell ref="D41:D43"/>
    <mergeCell ref="A44:A47"/>
    <mergeCell ref="B44:B47"/>
    <mergeCell ref="C44:C47"/>
    <mergeCell ref="D44:D47"/>
    <mergeCell ref="A18:A22"/>
    <mergeCell ref="B18:B22"/>
    <mergeCell ref="C18:C22"/>
    <mergeCell ref="A27:A29"/>
    <mergeCell ref="B27:B29"/>
    <mergeCell ref="C27:C29"/>
    <mergeCell ref="A12:A15"/>
    <mergeCell ref="B12:B15"/>
    <mergeCell ref="C12:C15"/>
    <mergeCell ref="E12:E15"/>
    <mergeCell ref="F12:F15"/>
    <mergeCell ref="A5:A7"/>
    <mergeCell ref="B5:B7"/>
    <mergeCell ref="C5:C7"/>
    <mergeCell ref="D5:D7"/>
    <mergeCell ref="A8:A9"/>
    <mergeCell ref="B8:B9"/>
    <mergeCell ref="C8:C9"/>
  </mergeCells>
  <hyperlinks>
    <hyperlink ref="D2" r:id="rId1" xr:uid="{E09943AB-CC04-4A36-BD7D-3632B224C48E}"/>
    <hyperlink ref="D3" r:id="rId2" xr:uid="{DE001024-210C-48B3-AECA-D5BDF173C8DF}"/>
    <hyperlink ref="D4" r:id="rId3" xr:uid="{DA748EAD-1034-4D2B-8C34-96115981EF57}"/>
    <hyperlink ref="D5" r:id="rId4" xr:uid="{01FA408B-E3B1-4201-8AE2-8B77ED0AF81B}"/>
    <hyperlink ref="D8" r:id="rId5" xr:uid="{64413361-ED6A-467C-A98B-5AFA328C4911}"/>
    <hyperlink ref="D16" r:id="rId6" xr:uid="{62E488BF-F431-4A08-8EAF-7D3DE08F142C}"/>
    <hyperlink ref="D17" r:id="rId7" xr:uid="{802D53E8-F6A3-4AA9-94E6-4675DF68C834}"/>
    <hyperlink ref="D23" r:id="rId8" xr:uid="{63559560-D1E3-41E1-A064-C34A1E7D4665}"/>
    <hyperlink ref="D25" r:id="rId9" xr:uid="{D92DAC87-DDFF-42AA-AE9F-41D01689E19B}"/>
    <hyperlink ref="D32" r:id="rId10" xr:uid="{7373C941-CAD8-4C2B-AC88-BF8058F433C7}"/>
    <hyperlink ref="D33" r:id="rId11" xr:uid="{E460CF6E-B05E-4197-8AEA-E67A72FE054E}"/>
    <hyperlink ref="D41" r:id="rId12" xr:uid="{D495357F-A1F6-4150-B6AB-B6A0A32CCD40}"/>
    <hyperlink ref="D73" r:id="rId13" xr:uid="{3A3257AC-ACFE-442B-83A5-019E73455704}"/>
  </hyperlinks>
  <pageMargins left="0.7" right="0.7" top="0.75" bottom="0.75" header="0.3" footer="0.3"/>
  <drawing r:id="rId14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9D69FA5-9E11-4DE0-8432-4D2D0589F995}">
          <x14:formula1>
            <xm:f>'Data Values'!$B$2:$B$14</xm:f>
          </x14:formula1>
          <xm:sqref>E2:E1048576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F1144-BA57-4A19-A29E-460A5900F388}">
  <dimension ref="A1:N106"/>
  <sheetViews>
    <sheetView workbookViewId="0"/>
  </sheetViews>
  <sheetFormatPr defaultRowHeight="12" x14ac:dyDescent="0.2"/>
  <cols>
    <col min="1" max="1" width="33.140625" style="190" bestFit="1" customWidth="1"/>
    <col min="2" max="2" width="15.28515625" style="45" bestFit="1" customWidth="1"/>
    <col min="3" max="3" width="44.7109375" style="22" bestFit="1" customWidth="1"/>
    <col min="4" max="4" width="29.7109375" style="22" bestFit="1" customWidth="1"/>
    <col min="5" max="5" width="18.5703125" style="20" bestFit="1" customWidth="1"/>
    <col min="6" max="6" width="16.140625" style="21" bestFit="1" customWidth="1"/>
    <col min="7" max="7" width="10" style="21" bestFit="1" customWidth="1"/>
    <col min="8" max="8" width="10" style="22" bestFit="1" customWidth="1"/>
    <col min="9" max="9" width="7.28515625" style="22" bestFit="1" customWidth="1"/>
    <col min="10" max="10" width="10.42578125" style="22" bestFit="1" customWidth="1"/>
    <col min="11" max="11" width="10.5703125" style="22" bestFit="1" customWidth="1"/>
    <col min="12" max="12" width="46.42578125" style="158" bestFit="1" customWidth="1"/>
    <col min="13" max="13" width="13.42578125" style="22" customWidth="1"/>
    <col min="14" max="14" width="66.42578125" style="158" bestFit="1" customWidth="1"/>
    <col min="15" max="16384" width="9.140625" style="22"/>
  </cols>
  <sheetData>
    <row r="1" spans="1:14" s="17" customFormat="1" ht="24" x14ac:dyDescent="0.25">
      <c r="A1" s="13" t="s">
        <v>0</v>
      </c>
      <c r="B1" s="14" t="s">
        <v>100</v>
      </c>
      <c r="C1" s="15" t="s">
        <v>136</v>
      </c>
      <c r="D1" s="14" t="s">
        <v>121</v>
      </c>
      <c r="E1" s="15" t="s">
        <v>180</v>
      </c>
      <c r="F1" s="16" t="s">
        <v>107</v>
      </c>
      <c r="G1" s="16" t="s">
        <v>108</v>
      </c>
      <c r="H1" s="15" t="s">
        <v>101</v>
      </c>
      <c r="I1" s="15" t="s">
        <v>102</v>
      </c>
      <c r="J1" s="15" t="s">
        <v>103</v>
      </c>
      <c r="K1" s="15" t="s">
        <v>104</v>
      </c>
      <c r="L1" s="15" t="s">
        <v>105</v>
      </c>
      <c r="M1" s="15" t="s">
        <v>106</v>
      </c>
      <c r="N1" s="14" t="s">
        <v>80</v>
      </c>
    </row>
    <row r="2" spans="1:14" x14ac:dyDescent="0.2">
      <c r="A2" s="190" t="s">
        <v>94</v>
      </c>
      <c r="B2" s="18"/>
      <c r="C2" s="19"/>
      <c r="D2" s="19"/>
      <c r="E2" s="65" t="s">
        <v>84</v>
      </c>
      <c r="F2" s="66"/>
      <c r="G2" s="162"/>
      <c r="H2" s="32">
        <v>136.85</v>
      </c>
      <c r="I2" s="33">
        <v>0.104</v>
      </c>
      <c r="J2" s="34">
        <f>H2*I2</f>
        <v>14.232399999999998</v>
      </c>
      <c r="K2" s="32">
        <v>14.22</v>
      </c>
      <c r="L2" s="64"/>
      <c r="M2" s="67"/>
    </row>
    <row r="3" spans="1:14" x14ac:dyDescent="0.2">
      <c r="A3" s="190" t="s">
        <v>94</v>
      </c>
      <c r="B3" s="18"/>
      <c r="C3" s="19"/>
      <c r="D3" s="19"/>
      <c r="E3" s="65" t="s">
        <v>84</v>
      </c>
      <c r="F3" s="66"/>
      <c r="G3" s="162"/>
      <c r="H3" s="32">
        <v>32.6</v>
      </c>
      <c r="I3" s="33">
        <v>0.104</v>
      </c>
      <c r="J3" s="34">
        <f t="shared" ref="J3:J6" si="0">H3*I3</f>
        <v>3.3904000000000001</v>
      </c>
      <c r="K3" s="32">
        <v>3.39</v>
      </c>
      <c r="L3" s="64"/>
      <c r="M3" s="67"/>
    </row>
    <row r="4" spans="1:14" x14ac:dyDescent="0.2">
      <c r="A4" s="190" t="s">
        <v>94</v>
      </c>
      <c r="B4" s="18"/>
      <c r="C4" s="19"/>
      <c r="D4" s="19"/>
      <c r="E4" s="69" t="s">
        <v>6</v>
      </c>
      <c r="F4" s="70">
        <v>41724</v>
      </c>
      <c r="G4" s="70"/>
      <c r="H4" s="28">
        <v>144.65</v>
      </c>
      <c r="I4" s="29">
        <v>0.15</v>
      </c>
      <c r="J4" s="30">
        <f t="shared" si="0"/>
        <v>21.697500000000002</v>
      </c>
      <c r="K4" s="28">
        <v>21.7</v>
      </c>
      <c r="L4" s="68"/>
      <c r="M4" s="71"/>
    </row>
    <row r="5" spans="1:14" ht="24" x14ac:dyDescent="0.2">
      <c r="A5" s="185" t="s">
        <v>3</v>
      </c>
      <c r="B5" s="24" t="s">
        <v>4</v>
      </c>
      <c r="C5" s="25" t="s">
        <v>165</v>
      </c>
      <c r="D5" s="26" t="s">
        <v>122</v>
      </c>
      <c r="E5" s="69" t="s">
        <v>6</v>
      </c>
      <c r="F5" s="72">
        <v>42506</v>
      </c>
      <c r="G5" s="73"/>
      <c r="H5" s="57">
        <v>312.35000000000002</v>
      </c>
      <c r="I5" s="58">
        <v>0.14000000000000001</v>
      </c>
      <c r="J5" s="59">
        <f t="shared" si="0"/>
        <v>43.729000000000006</v>
      </c>
      <c r="K5" s="57">
        <v>43.73</v>
      </c>
      <c r="L5" s="74"/>
      <c r="M5" s="71"/>
    </row>
    <row r="6" spans="1:14" ht="24" x14ac:dyDescent="0.2">
      <c r="A6" s="185" t="s">
        <v>7</v>
      </c>
      <c r="B6" s="24" t="s">
        <v>8</v>
      </c>
      <c r="C6" s="25" t="s">
        <v>166</v>
      </c>
      <c r="D6" s="26" t="s">
        <v>123</v>
      </c>
      <c r="E6" s="80" t="s">
        <v>9</v>
      </c>
      <c r="F6" s="79"/>
      <c r="G6" s="79"/>
      <c r="H6" s="75">
        <v>0</v>
      </c>
      <c r="I6" s="76">
        <v>0</v>
      </c>
      <c r="J6" s="77">
        <f t="shared" si="0"/>
        <v>0</v>
      </c>
      <c r="K6" s="75">
        <v>0</v>
      </c>
      <c r="L6" s="78"/>
      <c r="M6" s="79"/>
      <c r="N6" s="68"/>
    </row>
    <row r="7" spans="1:14" ht="24" x14ac:dyDescent="0.2">
      <c r="A7" s="185" t="s">
        <v>160</v>
      </c>
      <c r="B7" s="24" t="s">
        <v>10</v>
      </c>
      <c r="C7" s="25" t="s">
        <v>167</v>
      </c>
      <c r="D7" s="26" t="s">
        <v>124</v>
      </c>
      <c r="E7" s="69" t="s">
        <v>6</v>
      </c>
      <c r="F7" s="72">
        <v>42415</v>
      </c>
      <c r="G7" s="73"/>
      <c r="H7" s="159"/>
      <c r="I7" s="159"/>
      <c r="J7" s="159"/>
      <c r="K7" s="159"/>
      <c r="L7" s="74"/>
      <c r="M7" s="71"/>
    </row>
    <row r="8" spans="1:14" ht="15" customHeight="1" x14ac:dyDescent="0.2">
      <c r="A8" s="207" t="s">
        <v>12</v>
      </c>
      <c r="B8" s="208" t="s">
        <v>13</v>
      </c>
      <c r="C8" s="210" t="s">
        <v>168</v>
      </c>
      <c r="D8" s="217" t="s">
        <v>125</v>
      </c>
      <c r="E8" s="81" t="s">
        <v>84</v>
      </c>
      <c r="F8" s="66"/>
      <c r="G8" s="66"/>
      <c r="H8" s="32">
        <v>86.9</v>
      </c>
      <c r="I8" s="33">
        <v>0.107</v>
      </c>
      <c r="J8" s="34">
        <f t="shared" ref="J8:J12" si="1">H8*I8</f>
        <v>9.2983000000000011</v>
      </c>
      <c r="K8" s="32">
        <v>9.31</v>
      </c>
      <c r="L8" s="82"/>
      <c r="M8" s="67"/>
    </row>
    <row r="9" spans="1:14" x14ac:dyDescent="0.2">
      <c r="A9" s="207"/>
      <c r="B9" s="209"/>
      <c r="C9" s="211"/>
      <c r="D9" s="211"/>
      <c r="E9" s="85" t="s">
        <v>6</v>
      </c>
      <c r="F9" s="70">
        <v>42309</v>
      </c>
      <c r="G9" s="39"/>
      <c r="H9" s="28">
        <v>365.91</v>
      </c>
      <c r="I9" s="29">
        <v>0.15</v>
      </c>
      <c r="J9" s="30">
        <f t="shared" si="1"/>
        <v>54.886500000000005</v>
      </c>
      <c r="K9" s="28">
        <v>54.89</v>
      </c>
      <c r="L9" s="74"/>
      <c r="M9" s="71"/>
    </row>
    <row r="10" spans="1:14" x14ac:dyDescent="0.2">
      <c r="A10" s="207"/>
      <c r="B10" s="209"/>
      <c r="C10" s="211"/>
      <c r="D10" s="211"/>
      <c r="E10" s="85" t="s">
        <v>6</v>
      </c>
      <c r="F10" s="70">
        <v>42309</v>
      </c>
      <c r="G10" s="39"/>
      <c r="H10" s="28">
        <v>365.91</v>
      </c>
      <c r="I10" s="29">
        <v>0.15</v>
      </c>
      <c r="J10" s="30">
        <f t="shared" si="1"/>
        <v>54.886500000000005</v>
      </c>
      <c r="K10" s="28">
        <v>54.89</v>
      </c>
      <c r="L10" s="74"/>
      <c r="M10" s="71"/>
    </row>
    <row r="11" spans="1:14" x14ac:dyDescent="0.2">
      <c r="A11" s="207" t="s">
        <v>15</v>
      </c>
      <c r="B11" s="208" t="s">
        <v>16</v>
      </c>
      <c r="C11" s="208" t="s">
        <v>169</v>
      </c>
      <c r="D11" s="35" t="s">
        <v>126</v>
      </c>
      <c r="E11" s="85" t="s">
        <v>6</v>
      </c>
      <c r="F11" s="70">
        <v>42303</v>
      </c>
      <c r="G11" s="39"/>
      <c r="H11" s="28">
        <v>1479.19</v>
      </c>
      <c r="I11" s="29">
        <v>0.14000000000000001</v>
      </c>
      <c r="J11" s="30">
        <f t="shared" si="1"/>
        <v>207.08660000000003</v>
      </c>
      <c r="K11" s="28">
        <v>207.09</v>
      </c>
      <c r="L11" s="52" t="s">
        <v>82</v>
      </c>
      <c r="M11" s="39"/>
      <c r="N11" s="164"/>
    </row>
    <row r="12" spans="1:14" x14ac:dyDescent="0.2">
      <c r="A12" s="207"/>
      <c r="B12" s="209"/>
      <c r="C12" s="209"/>
      <c r="D12" s="61"/>
      <c r="E12" s="83" t="s">
        <v>93</v>
      </c>
      <c r="F12" s="84"/>
      <c r="G12" s="84"/>
      <c r="H12" s="36">
        <v>0</v>
      </c>
      <c r="I12" s="37">
        <v>0</v>
      </c>
      <c r="J12" s="38">
        <f t="shared" si="1"/>
        <v>0</v>
      </c>
      <c r="K12" s="36">
        <v>0</v>
      </c>
      <c r="L12" s="53" t="s">
        <v>83</v>
      </c>
      <c r="M12" s="84"/>
      <c r="N12" s="165"/>
    </row>
    <row r="13" spans="1:14" x14ac:dyDescent="0.2">
      <c r="A13" s="185" t="s">
        <v>17</v>
      </c>
      <c r="B13" s="24" t="s">
        <v>18</v>
      </c>
      <c r="C13" s="25"/>
      <c r="D13" s="25"/>
      <c r="E13" s="69" t="s">
        <v>6</v>
      </c>
      <c r="F13" s="70">
        <v>41900</v>
      </c>
      <c r="G13" s="39"/>
      <c r="H13" s="28">
        <v>0</v>
      </c>
      <c r="I13" s="29">
        <v>0</v>
      </c>
      <c r="J13" s="30">
        <f t="shared" ref="J13:J14" si="2">H13*I13</f>
        <v>0</v>
      </c>
      <c r="K13" s="28">
        <v>0</v>
      </c>
      <c r="L13" s="52"/>
      <c r="M13" s="39"/>
      <c r="N13" s="68"/>
    </row>
    <row r="14" spans="1:14" x14ac:dyDescent="0.2">
      <c r="A14" s="185" t="s">
        <v>19</v>
      </c>
      <c r="B14" s="24"/>
      <c r="C14" s="25"/>
      <c r="D14" s="25"/>
      <c r="E14" s="69" t="s">
        <v>6</v>
      </c>
      <c r="F14" s="39"/>
      <c r="G14" s="39"/>
      <c r="H14" s="28">
        <v>2100</v>
      </c>
      <c r="I14" s="29">
        <v>9.8000000000000004E-2</v>
      </c>
      <c r="J14" s="30">
        <f t="shared" si="2"/>
        <v>205.8</v>
      </c>
      <c r="K14" s="28">
        <v>205.8</v>
      </c>
      <c r="L14" s="74"/>
      <c r="M14" s="71"/>
    </row>
    <row r="15" spans="1:14" ht="15" customHeight="1" x14ac:dyDescent="0.2">
      <c r="A15" s="207" t="s">
        <v>20</v>
      </c>
      <c r="B15" s="208" t="s">
        <v>21</v>
      </c>
      <c r="C15" s="210"/>
      <c r="D15" s="62"/>
      <c r="E15" s="213" t="s">
        <v>6</v>
      </c>
      <c r="F15" s="214" t="s">
        <v>164</v>
      </c>
      <c r="G15" s="39"/>
      <c r="H15" s="28">
        <v>2971.29</v>
      </c>
      <c r="I15" s="29">
        <v>0.08</v>
      </c>
      <c r="J15" s="30">
        <f>H15*I15</f>
        <v>237.70320000000001</v>
      </c>
      <c r="K15" s="28">
        <v>237.7</v>
      </c>
      <c r="L15" s="74"/>
      <c r="M15" s="71"/>
    </row>
    <row r="16" spans="1:14" x14ac:dyDescent="0.2">
      <c r="A16" s="207"/>
      <c r="B16" s="209"/>
      <c r="C16" s="211"/>
      <c r="D16" s="63"/>
      <c r="E16" s="213"/>
      <c r="F16" s="215"/>
      <c r="G16" s="39"/>
      <c r="H16" s="28">
        <v>515.34</v>
      </c>
      <c r="I16" s="29">
        <v>0.08</v>
      </c>
      <c r="J16" s="30">
        <f>H16*I16</f>
        <v>41.227200000000003</v>
      </c>
      <c r="K16" s="28">
        <v>41.23</v>
      </c>
      <c r="L16" s="74"/>
      <c r="M16" s="71"/>
    </row>
    <row r="17" spans="1:14" x14ac:dyDescent="0.2">
      <c r="A17" s="207"/>
      <c r="B17" s="209"/>
      <c r="C17" s="211"/>
      <c r="D17" s="63"/>
      <c r="E17" s="213"/>
      <c r="F17" s="215"/>
      <c r="G17" s="39"/>
      <c r="H17" s="28">
        <v>2810.79</v>
      </c>
      <c r="I17" s="29">
        <v>0.08</v>
      </c>
      <c r="J17" s="30">
        <f>H17*I17</f>
        <v>224.86320000000001</v>
      </c>
      <c r="K17" s="28">
        <v>224.86</v>
      </c>
      <c r="L17" s="74"/>
      <c r="M17" s="71"/>
    </row>
    <row r="18" spans="1:14" x14ac:dyDescent="0.2">
      <c r="A18" s="207"/>
      <c r="B18" s="209"/>
      <c r="C18" s="211"/>
      <c r="D18" s="63"/>
      <c r="E18" s="213"/>
      <c r="F18" s="215"/>
      <c r="G18" s="39"/>
      <c r="H18" s="28">
        <v>514.87</v>
      </c>
      <c r="I18" s="29">
        <v>0.08</v>
      </c>
      <c r="J18" s="30">
        <f>H18*I18</f>
        <v>41.189599999999999</v>
      </c>
      <c r="K18" s="28">
        <v>41.19</v>
      </c>
      <c r="L18" s="74"/>
      <c r="M18" s="71"/>
    </row>
    <row r="19" spans="1:14" s="45" customFormat="1" ht="24" x14ac:dyDescent="0.25">
      <c r="A19" s="189" t="s">
        <v>22</v>
      </c>
      <c r="B19" s="24" t="s">
        <v>23</v>
      </c>
      <c r="C19" s="40" t="s">
        <v>170</v>
      </c>
      <c r="D19" s="41" t="s">
        <v>127</v>
      </c>
      <c r="E19" s="69" t="s">
        <v>6</v>
      </c>
      <c r="F19" s="72">
        <v>43290</v>
      </c>
      <c r="G19" s="72">
        <v>44042</v>
      </c>
      <c r="H19" s="42">
        <v>268.97000000000003</v>
      </c>
      <c r="I19" s="43">
        <v>0.80200000000000005</v>
      </c>
      <c r="J19" s="44">
        <f t="shared" ref="J19:J26" si="3">H19*I19</f>
        <v>215.71394000000004</v>
      </c>
      <c r="K19" s="42">
        <v>215.66</v>
      </c>
      <c r="L19" s="86"/>
      <c r="M19" s="159"/>
      <c r="N19" s="166"/>
    </row>
    <row r="20" spans="1:14" ht="24" x14ac:dyDescent="0.2">
      <c r="A20" s="185" t="s">
        <v>24</v>
      </c>
      <c r="B20" s="24" t="s">
        <v>25</v>
      </c>
      <c r="C20" s="25" t="s">
        <v>171</v>
      </c>
      <c r="D20" s="26" t="s">
        <v>128</v>
      </c>
      <c r="E20" s="69" t="s">
        <v>6</v>
      </c>
      <c r="F20" s="72">
        <v>41635</v>
      </c>
      <c r="G20" s="73"/>
      <c r="H20" s="57">
        <v>658.19</v>
      </c>
      <c r="I20" s="58">
        <v>0.15</v>
      </c>
      <c r="J20" s="59">
        <f t="shared" si="3"/>
        <v>98.728500000000011</v>
      </c>
      <c r="K20" s="57">
        <v>98.73</v>
      </c>
      <c r="L20" s="74"/>
      <c r="M20" s="71"/>
    </row>
    <row r="21" spans="1:14" x14ac:dyDescent="0.2">
      <c r="A21" s="207" t="s">
        <v>159</v>
      </c>
      <c r="B21" s="208"/>
      <c r="C21" s="208"/>
      <c r="D21" s="60"/>
      <c r="E21" s="46" t="s">
        <v>40</v>
      </c>
      <c r="F21" s="55">
        <v>43242</v>
      </c>
      <c r="G21" s="46"/>
      <c r="H21" s="47">
        <v>-30</v>
      </c>
      <c r="I21" s="48">
        <v>0.14899999999999999</v>
      </c>
      <c r="J21" s="49">
        <f t="shared" si="3"/>
        <v>-4.47</v>
      </c>
      <c r="K21" s="47">
        <v>-4.46</v>
      </c>
      <c r="L21" s="50" t="s">
        <v>95</v>
      </c>
      <c r="M21" s="23"/>
    </row>
    <row r="22" spans="1:14" x14ac:dyDescent="0.2">
      <c r="A22" s="207"/>
      <c r="B22" s="209"/>
      <c r="C22" s="209"/>
      <c r="D22" s="61"/>
      <c r="E22" s="46" t="s">
        <v>40</v>
      </c>
      <c r="F22" s="55">
        <v>43243</v>
      </c>
      <c r="G22" s="46"/>
      <c r="H22" s="47">
        <v>1.05</v>
      </c>
      <c r="I22" s="48">
        <v>0.14699999999999999</v>
      </c>
      <c r="J22" s="49">
        <f t="shared" si="3"/>
        <v>0.15434999999999999</v>
      </c>
      <c r="K22" s="47">
        <v>0.15</v>
      </c>
      <c r="L22" s="50" t="s">
        <v>96</v>
      </c>
      <c r="M22" s="23"/>
    </row>
    <row r="23" spans="1:14" x14ac:dyDescent="0.2">
      <c r="A23" s="207"/>
      <c r="B23" s="209"/>
      <c r="C23" s="209"/>
      <c r="D23" s="61"/>
      <c r="E23" s="46" t="s">
        <v>40</v>
      </c>
      <c r="F23" s="55">
        <v>43244</v>
      </c>
      <c r="G23" s="46"/>
      <c r="H23" s="47">
        <v>143.88</v>
      </c>
      <c r="I23" s="48">
        <v>0.14899999999999999</v>
      </c>
      <c r="J23" s="49">
        <f t="shared" si="3"/>
        <v>21.438119999999998</v>
      </c>
      <c r="K23" s="47">
        <v>21.4</v>
      </c>
      <c r="L23" s="50" t="s">
        <v>97</v>
      </c>
      <c r="M23" s="23"/>
    </row>
    <row r="24" spans="1:14" x14ac:dyDescent="0.2">
      <c r="A24" s="207"/>
      <c r="B24" s="209"/>
      <c r="C24" s="209"/>
      <c r="D24" s="61"/>
      <c r="E24" s="46" t="s">
        <v>40</v>
      </c>
      <c r="F24" s="55">
        <v>43245</v>
      </c>
      <c r="G24" s="46"/>
      <c r="H24" s="47">
        <v>9.98</v>
      </c>
      <c r="I24" s="48">
        <v>0.14899999999999999</v>
      </c>
      <c r="J24" s="49">
        <f t="shared" si="3"/>
        <v>1.48702</v>
      </c>
      <c r="K24" s="47">
        <v>1.49</v>
      </c>
      <c r="L24" s="50" t="s">
        <v>98</v>
      </c>
      <c r="M24" s="23"/>
    </row>
    <row r="25" spans="1:14" x14ac:dyDescent="0.2">
      <c r="A25" s="207"/>
      <c r="B25" s="209"/>
      <c r="C25" s="209"/>
      <c r="D25" s="61"/>
      <c r="E25" s="46" t="s">
        <v>40</v>
      </c>
      <c r="F25" s="55">
        <v>43246</v>
      </c>
      <c r="G25" s="46"/>
      <c r="H25" s="47">
        <v>9.98</v>
      </c>
      <c r="I25" s="48">
        <v>0.14899999999999999</v>
      </c>
      <c r="J25" s="49">
        <f t="shared" si="3"/>
        <v>1.48702</v>
      </c>
      <c r="K25" s="47">
        <v>14.26</v>
      </c>
      <c r="L25" s="50" t="s">
        <v>99</v>
      </c>
      <c r="M25" s="23"/>
    </row>
    <row r="26" spans="1:14" ht="24" x14ac:dyDescent="0.2">
      <c r="A26" s="185" t="s">
        <v>26</v>
      </c>
      <c r="B26" s="40" t="s">
        <v>120</v>
      </c>
      <c r="C26" s="25" t="s">
        <v>172</v>
      </c>
      <c r="D26" s="26" t="s">
        <v>129</v>
      </c>
      <c r="E26" s="69" t="s">
        <v>6</v>
      </c>
      <c r="F26" s="91">
        <v>42402</v>
      </c>
      <c r="G26" s="69"/>
      <c r="H26" s="57">
        <v>316.49</v>
      </c>
      <c r="I26" s="58">
        <v>0.15</v>
      </c>
      <c r="J26" s="59">
        <f t="shared" si="3"/>
        <v>47.473500000000001</v>
      </c>
      <c r="K26" s="57">
        <v>47.47</v>
      </c>
      <c r="L26" s="85"/>
      <c r="M26" s="69"/>
      <c r="N26" s="166"/>
    </row>
    <row r="27" spans="1:14" x14ac:dyDescent="0.2">
      <c r="A27" s="185" t="s">
        <v>27</v>
      </c>
      <c r="B27" s="24"/>
      <c r="C27" s="25"/>
      <c r="D27" s="25"/>
      <c r="E27" s="69" t="s">
        <v>6</v>
      </c>
      <c r="F27" s="91">
        <v>42452</v>
      </c>
      <c r="G27" s="69"/>
      <c r="H27" s="57">
        <v>0</v>
      </c>
      <c r="I27" s="58">
        <v>0</v>
      </c>
      <c r="J27" s="59">
        <v>0</v>
      </c>
      <c r="K27" s="57">
        <v>0</v>
      </c>
      <c r="L27" s="69"/>
      <c r="M27" s="73"/>
      <c r="N27" s="108"/>
    </row>
    <row r="28" spans="1:14" ht="24" x14ac:dyDescent="0.2">
      <c r="A28" s="185" t="s">
        <v>28</v>
      </c>
      <c r="B28" s="24" t="s">
        <v>29</v>
      </c>
      <c r="C28" s="25" t="s">
        <v>173</v>
      </c>
      <c r="D28" s="26" t="s">
        <v>130</v>
      </c>
      <c r="E28" s="69" t="s">
        <v>6</v>
      </c>
      <c r="F28" s="91">
        <v>43756</v>
      </c>
      <c r="G28" s="69"/>
      <c r="H28" s="57">
        <v>0</v>
      </c>
      <c r="I28" s="58">
        <v>0</v>
      </c>
      <c r="J28" s="59">
        <f t="shared" ref="J28:J32" si="4">H28*I28</f>
        <v>0</v>
      </c>
      <c r="K28" s="57">
        <v>0</v>
      </c>
      <c r="L28" s="69"/>
      <c r="M28" s="73"/>
      <c r="N28" s="108"/>
    </row>
    <row r="29" spans="1:14" x14ac:dyDescent="0.2">
      <c r="A29" s="185" t="s">
        <v>30</v>
      </c>
      <c r="B29" s="24"/>
      <c r="C29" s="25"/>
      <c r="D29" s="25"/>
      <c r="E29" s="69" t="s">
        <v>6</v>
      </c>
      <c r="F29" s="92">
        <v>41494</v>
      </c>
      <c r="G29" s="87"/>
      <c r="H29" s="28">
        <v>538.5</v>
      </c>
      <c r="I29" s="29">
        <v>0.15</v>
      </c>
      <c r="J29" s="30">
        <f t="shared" si="4"/>
        <v>80.774999999999991</v>
      </c>
      <c r="K29" s="28">
        <v>80.78</v>
      </c>
      <c r="L29" s="74"/>
      <c r="M29" s="71"/>
    </row>
    <row r="30" spans="1:14" x14ac:dyDescent="0.2">
      <c r="A30" s="207" t="s">
        <v>182</v>
      </c>
      <c r="B30" s="208" t="s">
        <v>31</v>
      </c>
      <c r="C30" s="208" t="s">
        <v>174</v>
      </c>
      <c r="D30" s="60"/>
      <c r="E30" s="88" t="s">
        <v>40</v>
      </c>
      <c r="F30" s="55">
        <v>43116</v>
      </c>
      <c r="G30" s="46"/>
      <c r="H30" s="47">
        <v>95.92</v>
      </c>
      <c r="I30" s="48">
        <v>0.14899999999999999</v>
      </c>
      <c r="J30" s="49">
        <f t="shared" si="4"/>
        <v>14.29208</v>
      </c>
      <c r="K30" s="47">
        <v>14.27</v>
      </c>
      <c r="L30" s="50" t="s">
        <v>97</v>
      </c>
      <c r="M30" s="89"/>
      <c r="N30" s="50"/>
    </row>
    <row r="31" spans="1:14" x14ac:dyDescent="0.2">
      <c r="A31" s="209"/>
      <c r="B31" s="209"/>
      <c r="C31" s="209"/>
      <c r="D31" s="61"/>
      <c r="E31" s="88" t="s">
        <v>40</v>
      </c>
      <c r="F31" s="55">
        <v>43116</v>
      </c>
      <c r="G31" s="46"/>
      <c r="H31" s="47">
        <v>83.97</v>
      </c>
      <c r="I31" s="48">
        <v>0.14899999999999999</v>
      </c>
      <c r="J31" s="49">
        <f t="shared" si="4"/>
        <v>12.511529999999999</v>
      </c>
      <c r="K31" s="47">
        <v>12.49</v>
      </c>
      <c r="L31" s="50" t="s">
        <v>110</v>
      </c>
      <c r="M31" s="89"/>
      <c r="N31" s="50"/>
    </row>
    <row r="32" spans="1:14" x14ac:dyDescent="0.2">
      <c r="A32" s="209"/>
      <c r="B32" s="209"/>
      <c r="C32" s="209"/>
      <c r="D32" s="61"/>
      <c r="E32" s="88" t="s">
        <v>40</v>
      </c>
      <c r="F32" s="55">
        <v>43116</v>
      </c>
      <c r="G32" s="46"/>
      <c r="H32" s="47">
        <v>20.93</v>
      </c>
      <c r="I32" s="48">
        <v>0.14899999999999999</v>
      </c>
      <c r="J32" s="49">
        <f t="shared" si="4"/>
        <v>3.1185699999999996</v>
      </c>
      <c r="K32" s="47">
        <v>3.12</v>
      </c>
      <c r="L32" s="50" t="s">
        <v>111</v>
      </c>
      <c r="M32" s="89"/>
      <c r="N32" s="50"/>
    </row>
    <row r="33" spans="1:14" x14ac:dyDescent="0.2">
      <c r="A33" s="185" t="s">
        <v>32</v>
      </c>
      <c r="B33" s="24"/>
      <c r="C33" s="25"/>
      <c r="D33" s="25"/>
      <c r="E33" s="87" t="s">
        <v>6</v>
      </c>
      <c r="F33" s="92">
        <v>40424</v>
      </c>
      <c r="G33" s="87"/>
      <c r="H33" s="28">
        <v>0</v>
      </c>
      <c r="I33" s="29">
        <v>0</v>
      </c>
      <c r="J33" s="30">
        <v>0</v>
      </c>
      <c r="K33" s="28">
        <v>0</v>
      </c>
      <c r="L33" s="68"/>
      <c r="M33" s="39"/>
      <c r="N33" s="68"/>
    </row>
    <row r="34" spans="1:14" x14ac:dyDescent="0.2">
      <c r="A34" s="185" t="s">
        <v>33</v>
      </c>
      <c r="B34" s="24"/>
      <c r="C34" s="25"/>
      <c r="D34" s="25"/>
      <c r="E34" s="87" t="s">
        <v>6</v>
      </c>
      <c r="F34" s="92">
        <v>42712</v>
      </c>
      <c r="G34" s="92">
        <v>42886</v>
      </c>
      <c r="H34" s="28">
        <v>0</v>
      </c>
      <c r="I34" s="29">
        <v>0</v>
      </c>
      <c r="J34" s="30">
        <v>0</v>
      </c>
      <c r="K34" s="28">
        <v>0</v>
      </c>
      <c r="L34" s="68"/>
      <c r="M34" s="39"/>
      <c r="N34" s="68"/>
    </row>
    <row r="35" spans="1:14" ht="24" x14ac:dyDescent="0.2">
      <c r="A35" s="185" t="s">
        <v>34</v>
      </c>
      <c r="B35" s="24" t="s">
        <v>35</v>
      </c>
      <c r="C35" s="25" t="s">
        <v>175</v>
      </c>
      <c r="D35" s="26" t="s">
        <v>131</v>
      </c>
      <c r="E35" s="69" t="s">
        <v>6</v>
      </c>
      <c r="F35" s="91">
        <v>41989</v>
      </c>
      <c r="G35" s="93"/>
      <c r="H35" s="57">
        <v>233.04</v>
      </c>
      <c r="I35" s="58">
        <v>0.15</v>
      </c>
      <c r="J35" s="59">
        <f t="shared" ref="J35" si="5">H35*I35</f>
        <v>34.955999999999996</v>
      </c>
      <c r="K35" s="57">
        <v>34.96</v>
      </c>
      <c r="L35" s="74"/>
      <c r="M35" s="71"/>
      <c r="N35" s="68"/>
    </row>
    <row r="36" spans="1:14" ht="24" x14ac:dyDescent="0.2">
      <c r="A36" s="185" t="s">
        <v>37</v>
      </c>
      <c r="B36" s="24" t="s">
        <v>38</v>
      </c>
      <c r="C36" s="25" t="s">
        <v>177</v>
      </c>
      <c r="D36" s="26" t="s">
        <v>133</v>
      </c>
      <c r="E36" s="69" t="s">
        <v>6</v>
      </c>
      <c r="F36" s="91">
        <v>41870</v>
      </c>
      <c r="G36" s="93"/>
      <c r="H36" s="57">
        <v>30.61</v>
      </c>
      <c r="I36" s="58">
        <v>0.15</v>
      </c>
      <c r="J36" s="59">
        <f t="shared" ref="J36" si="6">H36*I36</f>
        <v>4.5914999999999999</v>
      </c>
      <c r="K36" s="57">
        <v>4.59</v>
      </c>
      <c r="L36" s="60"/>
    </row>
    <row r="37" spans="1:14" x14ac:dyDescent="0.2">
      <c r="A37" s="185" t="s">
        <v>39</v>
      </c>
      <c r="B37" s="24"/>
      <c r="C37" s="25"/>
      <c r="D37" s="25"/>
      <c r="E37" s="88" t="s">
        <v>40</v>
      </c>
      <c r="F37" s="94">
        <v>43140</v>
      </c>
      <c r="G37" s="88"/>
      <c r="H37" s="95">
        <v>0</v>
      </c>
      <c r="I37" s="96">
        <v>0</v>
      </c>
      <c r="J37" s="97">
        <v>0</v>
      </c>
      <c r="K37" s="95">
        <v>0</v>
      </c>
      <c r="L37" s="60"/>
    </row>
    <row r="38" spans="1:14" x14ac:dyDescent="0.2">
      <c r="A38" s="185" t="s">
        <v>41</v>
      </c>
      <c r="B38" s="24"/>
      <c r="C38" s="25"/>
      <c r="D38" s="25"/>
      <c r="E38" s="88" t="s">
        <v>40</v>
      </c>
      <c r="F38" s="94">
        <v>43363</v>
      </c>
      <c r="G38" s="88"/>
      <c r="H38" s="95">
        <v>0</v>
      </c>
      <c r="I38" s="96">
        <v>0</v>
      </c>
      <c r="J38" s="97">
        <v>0</v>
      </c>
      <c r="K38" s="95">
        <v>0</v>
      </c>
      <c r="L38" s="60"/>
    </row>
    <row r="39" spans="1:14" x14ac:dyDescent="0.2">
      <c r="A39" s="185" t="s">
        <v>42</v>
      </c>
      <c r="B39" s="24"/>
      <c r="C39" s="25"/>
      <c r="D39" s="25"/>
      <c r="E39" s="88" t="s">
        <v>40</v>
      </c>
      <c r="F39" s="94">
        <v>43517</v>
      </c>
      <c r="G39" s="88"/>
      <c r="H39" s="95">
        <v>0</v>
      </c>
      <c r="I39" s="96">
        <v>0</v>
      </c>
      <c r="J39" s="97">
        <f t="shared" ref="J39:J50" si="7">H39*I39</f>
        <v>0</v>
      </c>
      <c r="K39" s="95">
        <v>0</v>
      </c>
      <c r="L39" s="60"/>
    </row>
    <row r="40" spans="1:14" x14ac:dyDescent="0.2">
      <c r="A40" s="185" t="s">
        <v>43</v>
      </c>
      <c r="B40" s="24" t="s">
        <v>44</v>
      </c>
      <c r="C40" s="25"/>
      <c r="D40" s="25"/>
      <c r="E40" s="88" t="s">
        <v>40</v>
      </c>
      <c r="F40" s="94">
        <v>43593</v>
      </c>
      <c r="G40" s="88"/>
      <c r="H40" s="95">
        <v>0</v>
      </c>
      <c r="I40" s="96">
        <v>0</v>
      </c>
      <c r="J40" s="97">
        <f t="shared" si="7"/>
        <v>0</v>
      </c>
      <c r="K40" s="95">
        <v>0</v>
      </c>
      <c r="L40" s="60"/>
    </row>
    <row r="41" spans="1:14" x14ac:dyDescent="0.2">
      <c r="A41" s="185" t="s">
        <v>113</v>
      </c>
      <c r="B41" s="24" t="s">
        <v>44</v>
      </c>
      <c r="C41" s="25"/>
      <c r="D41" s="25"/>
      <c r="E41" s="98" t="s">
        <v>88</v>
      </c>
      <c r="F41" s="99">
        <v>43593</v>
      </c>
      <c r="G41" s="98"/>
      <c r="H41" s="100">
        <v>0</v>
      </c>
      <c r="I41" s="101">
        <v>0</v>
      </c>
      <c r="J41" s="102">
        <f t="shared" si="7"/>
        <v>0</v>
      </c>
      <c r="K41" s="100">
        <v>0</v>
      </c>
      <c r="L41" s="103" t="s">
        <v>114</v>
      </c>
      <c r="M41" s="90"/>
      <c r="N41" s="167"/>
    </row>
    <row r="42" spans="1:14" x14ac:dyDescent="0.2">
      <c r="A42" s="185" t="s">
        <v>115</v>
      </c>
      <c r="B42" s="24"/>
      <c r="C42" s="25"/>
      <c r="D42" s="25"/>
      <c r="E42" s="65" t="s">
        <v>84</v>
      </c>
      <c r="F42" s="65"/>
      <c r="G42" s="65"/>
      <c r="H42" s="104">
        <v>206.85</v>
      </c>
      <c r="I42" s="105">
        <v>0.104</v>
      </c>
      <c r="J42" s="106">
        <f t="shared" si="7"/>
        <v>21.5124</v>
      </c>
      <c r="K42" s="104">
        <v>21.5</v>
      </c>
      <c r="L42" s="107"/>
    </row>
    <row r="43" spans="1:14" x14ac:dyDescent="0.2">
      <c r="A43" s="185" t="s">
        <v>115</v>
      </c>
      <c r="B43" s="24"/>
      <c r="C43" s="25"/>
      <c r="D43" s="25"/>
      <c r="E43" s="69" t="s">
        <v>6</v>
      </c>
      <c r="F43" s="91">
        <v>41666</v>
      </c>
      <c r="G43" s="69"/>
      <c r="H43" s="57">
        <v>460.61</v>
      </c>
      <c r="I43" s="58">
        <v>0.15</v>
      </c>
      <c r="J43" s="59">
        <f t="shared" si="7"/>
        <v>69.091499999999996</v>
      </c>
      <c r="K43" s="57">
        <v>69.09</v>
      </c>
      <c r="L43" s="107"/>
    </row>
    <row r="44" spans="1:14" x14ac:dyDescent="0.2">
      <c r="A44" s="207" t="s">
        <v>45</v>
      </c>
      <c r="B44" s="208" t="s">
        <v>118</v>
      </c>
      <c r="C44" s="208" t="s">
        <v>178</v>
      </c>
      <c r="D44" s="217" t="s">
        <v>134</v>
      </c>
      <c r="E44" s="69" t="s">
        <v>6</v>
      </c>
      <c r="F44" s="91">
        <v>42563</v>
      </c>
      <c r="G44" s="69"/>
      <c r="H44" s="57">
        <v>0</v>
      </c>
      <c r="I44" s="58">
        <v>0</v>
      </c>
      <c r="J44" s="59">
        <f t="shared" si="7"/>
        <v>0</v>
      </c>
      <c r="K44" s="57">
        <v>0</v>
      </c>
      <c r="L44" s="108"/>
      <c r="M44" s="39"/>
      <c r="N44" s="68"/>
    </row>
    <row r="45" spans="1:14" x14ac:dyDescent="0.2">
      <c r="A45" s="209"/>
      <c r="B45" s="209"/>
      <c r="C45" s="209"/>
      <c r="D45" s="211"/>
      <c r="E45" s="109" t="s">
        <v>90</v>
      </c>
      <c r="F45" s="110"/>
      <c r="G45" s="109"/>
      <c r="H45" s="111">
        <v>204.98</v>
      </c>
      <c r="I45" s="112">
        <v>0.107</v>
      </c>
      <c r="J45" s="113">
        <f t="shared" si="7"/>
        <v>21.932859999999998</v>
      </c>
      <c r="K45" s="111">
        <v>21.96</v>
      </c>
      <c r="L45" s="114"/>
      <c r="M45" s="115"/>
      <c r="N45" s="168"/>
    </row>
    <row r="46" spans="1:14" x14ac:dyDescent="0.2">
      <c r="A46" s="209"/>
      <c r="B46" s="209"/>
      <c r="C46" s="209"/>
      <c r="D46" s="211"/>
      <c r="E46" s="109" t="s">
        <v>90</v>
      </c>
      <c r="F46" s="110"/>
      <c r="G46" s="109"/>
      <c r="H46" s="111">
        <v>49.99</v>
      </c>
      <c r="I46" s="112">
        <v>0.107</v>
      </c>
      <c r="J46" s="113">
        <f t="shared" si="7"/>
        <v>5.3489300000000002</v>
      </c>
      <c r="K46" s="111">
        <v>5.36</v>
      </c>
      <c r="L46" s="114"/>
      <c r="M46" s="115"/>
      <c r="N46" s="168"/>
    </row>
    <row r="47" spans="1:14" x14ac:dyDescent="0.2">
      <c r="A47" s="207" t="s">
        <v>46</v>
      </c>
      <c r="B47" s="208" t="s">
        <v>47</v>
      </c>
      <c r="C47" s="208"/>
      <c r="D47" s="208"/>
      <c r="E47" s="88" t="s">
        <v>40</v>
      </c>
      <c r="F47" s="88" t="s">
        <v>137</v>
      </c>
      <c r="G47" s="88"/>
      <c r="H47" s="95">
        <v>39.979999999999997</v>
      </c>
      <c r="I47" s="96">
        <v>7.1999999999999995E-2</v>
      </c>
      <c r="J47" s="97">
        <f t="shared" si="7"/>
        <v>2.8785599999999993</v>
      </c>
      <c r="K47" s="95">
        <v>2.89</v>
      </c>
      <c r="L47" s="116" t="s">
        <v>138</v>
      </c>
    </row>
    <row r="48" spans="1:14" x14ac:dyDescent="0.2">
      <c r="A48" s="209"/>
      <c r="B48" s="209"/>
      <c r="C48" s="209"/>
      <c r="D48" s="209"/>
      <c r="E48" s="88" t="s">
        <v>40</v>
      </c>
      <c r="F48" s="88" t="s">
        <v>137</v>
      </c>
      <c r="G48" s="88"/>
      <c r="H48" s="95">
        <v>47.88</v>
      </c>
      <c r="I48" s="96">
        <v>7.1999999999999995E-2</v>
      </c>
      <c r="J48" s="97">
        <f t="shared" si="7"/>
        <v>3.4473599999999998</v>
      </c>
      <c r="K48" s="95">
        <v>3.46</v>
      </c>
      <c r="L48" s="116" t="s">
        <v>139</v>
      </c>
    </row>
    <row r="49" spans="1:14" x14ac:dyDescent="0.2">
      <c r="A49" s="209"/>
      <c r="B49" s="209"/>
      <c r="C49" s="209"/>
      <c r="D49" s="209"/>
      <c r="E49" s="88" t="s">
        <v>40</v>
      </c>
      <c r="F49" s="88" t="s">
        <v>137</v>
      </c>
      <c r="G49" s="88"/>
      <c r="H49" s="95">
        <v>0</v>
      </c>
      <c r="I49" s="96">
        <v>0</v>
      </c>
      <c r="J49" s="97">
        <f t="shared" si="7"/>
        <v>0</v>
      </c>
      <c r="K49" s="95">
        <v>2.02</v>
      </c>
      <c r="L49" s="116" t="s">
        <v>140</v>
      </c>
    </row>
    <row r="50" spans="1:14" x14ac:dyDescent="0.2">
      <c r="A50" s="209"/>
      <c r="B50" s="209"/>
      <c r="C50" s="209"/>
      <c r="D50" s="209"/>
      <c r="E50" s="88" t="s">
        <v>40</v>
      </c>
      <c r="F50" s="88" t="s">
        <v>137</v>
      </c>
      <c r="G50" s="88"/>
      <c r="H50" s="95">
        <v>4.95</v>
      </c>
      <c r="I50" s="96">
        <v>7.1999999999999995E-2</v>
      </c>
      <c r="J50" s="97">
        <f t="shared" si="7"/>
        <v>0.35639999999999999</v>
      </c>
      <c r="K50" s="95">
        <v>0.36</v>
      </c>
      <c r="L50" s="116" t="s">
        <v>98</v>
      </c>
    </row>
    <row r="51" spans="1:14" x14ac:dyDescent="0.2">
      <c r="A51" s="185" t="s">
        <v>48</v>
      </c>
      <c r="B51" s="24" t="s">
        <v>49</v>
      </c>
      <c r="C51" s="51"/>
      <c r="D51" s="51"/>
      <c r="E51" s="27"/>
      <c r="F51" s="56"/>
      <c r="G51" s="56"/>
      <c r="H51" s="24"/>
      <c r="I51" s="24"/>
      <c r="J51" s="24"/>
      <c r="K51" s="24"/>
      <c r="L51" s="60"/>
    </row>
    <row r="52" spans="1:14" x14ac:dyDescent="0.2">
      <c r="A52" s="185" t="s">
        <v>50</v>
      </c>
      <c r="B52" s="24" t="s">
        <v>51</v>
      </c>
      <c r="C52" s="25"/>
      <c r="D52" s="25"/>
      <c r="E52" s="69" t="s">
        <v>6</v>
      </c>
      <c r="F52" s="91">
        <v>42668</v>
      </c>
      <c r="G52" s="69"/>
      <c r="H52" s="57">
        <v>0</v>
      </c>
      <c r="I52" s="58">
        <v>0</v>
      </c>
      <c r="J52" s="59">
        <v>0</v>
      </c>
      <c r="K52" s="57">
        <v>0</v>
      </c>
      <c r="L52" s="108"/>
      <c r="M52" s="39"/>
      <c r="N52" s="68"/>
    </row>
    <row r="53" spans="1:14" x14ac:dyDescent="0.2">
      <c r="A53" s="185" t="s">
        <v>52</v>
      </c>
      <c r="B53" s="24"/>
      <c r="C53" s="25"/>
      <c r="D53" s="25"/>
      <c r="E53" s="69" t="s">
        <v>6</v>
      </c>
      <c r="F53" s="91">
        <v>41806</v>
      </c>
      <c r="G53" s="69"/>
      <c r="H53" s="57">
        <v>0</v>
      </c>
      <c r="I53" s="58">
        <v>0</v>
      </c>
      <c r="J53" s="59">
        <v>0</v>
      </c>
      <c r="K53" s="57">
        <v>0</v>
      </c>
      <c r="L53" s="108"/>
      <c r="M53" s="39"/>
      <c r="N53" s="68"/>
    </row>
    <row r="54" spans="1:14" x14ac:dyDescent="0.2">
      <c r="A54" s="185" t="s">
        <v>54</v>
      </c>
      <c r="B54" s="24" t="s">
        <v>55</v>
      </c>
      <c r="C54" s="25"/>
      <c r="D54" s="25"/>
      <c r="E54" s="27"/>
      <c r="F54" s="56"/>
      <c r="G54" s="56"/>
      <c r="H54" s="24"/>
      <c r="I54" s="24"/>
      <c r="J54" s="24"/>
      <c r="K54" s="24"/>
      <c r="L54" s="60"/>
    </row>
    <row r="55" spans="1:14" x14ac:dyDescent="0.2">
      <c r="A55" s="185" t="s">
        <v>56</v>
      </c>
      <c r="B55" s="24" t="s">
        <v>57</v>
      </c>
      <c r="C55" s="25"/>
      <c r="D55" s="25"/>
      <c r="E55" s="69" t="s">
        <v>6</v>
      </c>
      <c r="F55" s="73"/>
      <c r="G55" s="73"/>
      <c r="H55" s="159"/>
      <c r="I55" s="159"/>
      <c r="J55" s="159"/>
      <c r="K55" s="159"/>
      <c r="L55" s="86"/>
    </row>
    <row r="56" spans="1:14" x14ac:dyDescent="0.2">
      <c r="A56" s="207" t="s">
        <v>58</v>
      </c>
      <c r="B56" s="208"/>
      <c r="C56" s="208"/>
      <c r="D56" s="208"/>
      <c r="E56" s="69" t="s">
        <v>6</v>
      </c>
      <c r="F56" s="91">
        <v>42094</v>
      </c>
      <c r="G56" s="69"/>
      <c r="H56" s="57">
        <v>9252.2199999999993</v>
      </c>
      <c r="I56" s="58">
        <v>0.14000000000000001</v>
      </c>
      <c r="J56" s="59">
        <f t="shared" ref="J56:J68" si="8">H56*I56</f>
        <v>1295.3108</v>
      </c>
      <c r="K56" s="57">
        <v>1295.31</v>
      </c>
      <c r="L56" s="108"/>
      <c r="M56" s="39"/>
      <c r="N56" s="68" t="s">
        <v>141</v>
      </c>
    </row>
    <row r="57" spans="1:14" x14ac:dyDescent="0.2">
      <c r="A57" s="209"/>
      <c r="B57" s="209"/>
      <c r="C57" s="209"/>
      <c r="D57" s="209"/>
      <c r="E57" s="69" t="s">
        <v>6</v>
      </c>
      <c r="F57" s="91">
        <v>42094</v>
      </c>
      <c r="G57" s="69"/>
      <c r="H57" s="57">
        <v>9007.7199999999993</v>
      </c>
      <c r="I57" s="58">
        <v>0.14000000000000001</v>
      </c>
      <c r="J57" s="59">
        <f t="shared" si="8"/>
        <v>1261.0808</v>
      </c>
      <c r="K57" s="57">
        <v>1261.08</v>
      </c>
      <c r="L57" s="108"/>
      <c r="M57" s="39"/>
      <c r="N57" s="68" t="s">
        <v>141</v>
      </c>
    </row>
    <row r="58" spans="1:14" x14ac:dyDescent="0.2">
      <c r="A58" s="207" t="s">
        <v>59</v>
      </c>
      <c r="B58" s="208" t="s">
        <v>119</v>
      </c>
      <c r="C58" s="208"/>
      <c r="D58" s="208"/>
      <c r="E58" s="88" t="s">
        <v>40</v>
      </c>
      <c r="F58" s="94">
        <v>43794</v>
      </c>
      <c r="G58" s="88"/>
      <c r="H58" s="95">
        <v>39.99</v>
      </c>
      <c r="I58" s="96">
        <v>0.14899999999999999</v>
      </c>
      <c r="J58" s="97">
        <f t="shared" si="8"/>
        <v>5.9585100000000004</v>
      </c>
      <c r="K58" s="95">
        <v>5.95</v>
      </c>
      <c r="L58" s="116" t="s">
        <v>142</v>
      </c>
    </row>
    <row r="59" spans="1:14" x14ac:dyDescent="0.2">
      <c r="A59" s="209"/>
      <c r="B59" s="209"/>
      <c r="C59" s="209"/>
      <c r="D59" s="209"/>
      <c r="E59" s="88" t="s">
        <v>40</v>
      </c>
      <c r="F59" s="94">
        <v>43794</v>
      </c>
      <c r="G59" s="88"/>
      <c r="H59" s="95">
        <v>99.99</v>
      </c>
      <c r="I59" s="96">
        <v>0.14899999999999999</v>
      </c>
      <c r="J59" s="97">
        <f t="shared" si="8"/>
        <v>14.898509999999998</v>
      </c>
      <c r="K59" s="95">
        <v>14.88</v>
      </c>
      <c r="L59" s="116" t="s">
        <v>143</v>
      </c>
    </row>
    <row r="60" spans="1:14" x14ac:dyDescent="0.2">
      <c r="A60" s="209"/>
      <c r="B60" s="209"/>
      <c r="C60" s="209"/>
      <c r="D60" s="209"/>
      <c r="E60" s="88" t="s">
        <v>40</v>
      </c>
      <c r="F60" s="94">
        <v>43794</v>
      </c>
      <c r="G60" s="88"/>
      <c r="H60" s="95">
        <v>499</v>
      </c>
      <c r="I60" s="96">
        <v>0.14899999999999999</v>
      </c>
      <c r="J60" s="97">
        <f t="shared" si="8"/>
        <v>74.350999999999999</v>
      </c>
      <c r="K60" s="95">
        <v>74.23</v>
      </c>
      <c r="L60" s="116" t="s">
        <v>144</v>
      </c>
    </row>
    <row r="61" spans="1:14" x14ac:dyDescent="0.2">
      <c r="A61" s="209"/>
      <c r="B61" s="209"/>
      <c r="C61" s="209"/>
      <c r="D61" s="209"/>
      <c r="E61" s="88" t="s">
        <v>40</v>
      </c>
      <c r="F61" s="94">
        <v>43794</v>
      </c>
      <c r="G61" s="88"/>
      <c r="H61" s="95">
        <v>391.86</v>
      </c>
      <c r="I61" s="96">
        <v>0.14899999999999999</v>
      </c>
      <c r="J61" s="97">
        <f t="shared" si="8"/>
        <v>58.387140000000002</v>
      </c>
      <c r="K61" s="95">
        <v>58.29</v>
      </c>
      <c r="L61" s="116" t="s">
        <v>110</v>
      </c>
    </row>
    <row r="62" spans="1:14" x14ac:dyDescent="0.2">
      <c r="A62" s="209"/>
      <c r="B62" s="209"/>
      <c r="C62" s="209"/>
      <c r="D62" s="209"/>
      <c r="E62" s="88" t="s">
        <v>40</v>
      </c>
      <c r="F62" s="94">
        <v>43794</v>
      </c>
      <c r="G62" s="88"/>
      <c r="H62" s="95">
        <v>1714.57</v>
      </c>
      <c r="I62" s="96">
        <v>0.14899999999999999</v>
      </c>
      <c r="J62" s="97">
        <f t="shared" si="8"/>
        <v>255.47092999999998</v>
      </c>
      <c r="K62" s="95">
        <v>255.04</v>
      </c>
      <c r="L62" s="116" t="s">
        <v>97</v>
      </c>
    </row>
    <row r="63" spans="1:14" x14ac:dyDescent="0.2">
      <c r="A63" s="209"/>
      <c r="B63" s="209"/>
      <c r="C63" s="209"/>
      <c r="D63" s="209"/>
      <c r="E63" s="88" t="s">
        <v>40</v>
      </c>
      <c r="F63" s="94">
        <v>43794</v>
      </c>
      <c r="G63" s="88"/>
      <c r="H63" s="95">
        <v>964.39</v>
      </c>
      <c r="I63" s="96">
        <v>0.14899999999999999</v>
      </c>
      <c r="J63" s="97">
        <f t="shared" si="8"/>
        <v>143.69410999999999</v>
      </c>
      <c r="K63" s="95">
        <v>143.44999999999999</v>
      </c>
      <c r="L63" s="116" t="s">
        <v>145</v>
      </c>
    </row>
    <row r="64" spans="1:14" x14ac:dyDescent="0.2">
      <c r="A64" s="209"/>
      <c r="B64" s="209"/>
      <c r="C64" s="209"/>
      <c r="D64" s="209"/>
      <c r="E64" s="88" t="s">
        <v>40</v>
      </c>
      <c r="F64" s="94">
        <v>43794</v>
      </c>
      <c r="G64" s="88"/>
      <c r="H64" s="95">
        <v>-225</v>
      </c>
      <c r="I64" s="96">
        <v>0.14899999999999999</v>
      </c>
      <c r="J64" s="97">
        <f t="shared" si="8"/>
        <v>-33.524999999999999</v>
      </c>
      <c r="K64" s="95">
        <v>-33.47</v>
      </c>
      <c r="L64" s="116" t="s">
        <v>146</v>
      </c>
    </row>
    <row r="65" spans="1:14" x14ac:dyDescent="0.2">
      <c r="A65" s="209"/>
      <c r="B65" s="209"/>
      <c r="C65" s="209"/>
      <c r="D65" s="209"/>
      <c r="E65" s="117" t="s">
        <v>85</v>
      </c>
      <c r="F65" s="117"/>
      <c r="G65" s="117"/>
      <c r="H65" s="118">
        <v>0</v>
      </c>
      <c r="I65" s="119">
        <v>0</v>
      </c>
      <c r="J65" s="120">
        <f t="shared" si="8"/>
        <v>0</v>
      </c>
      <c r="K65" s="118">
        <v>0</v>
      </c>
      <c r="L65" s="121"/>
    </row>
    <row r="66" spans="1:14" x14ac:dyDescent="0.2">
      <c r="A66" s="185" t="s">
        <v>60</v>
      </c>
      <c r="B66" s="24"/>
      <c r="C66" s="25"/>
      <c r="D66" s="25"/>
      <c r="E66" s="122" t="s">
        <v>91</v>
      </c>
      <c r="F66" s="122"/>
      <c r="G66" s="122"/>
      <c r="H66" s="123">
        <v>234</v>
      </c>
      <c r="I66" s="124">
        <v>0.111</v>
      </c>
      <c r="J66" s="125">
        <f t="shared" si="8"/>
        <v>25.974</v>
      </c>
      <c r="K66" s="123">
        <v>25.86</v>
      </c>
      <c r="L66" s="60"/>
    </row>
    <row r="67" spans="1:14" x14ac:dyDescent="0.2">
      <c r="A67" s="207" t="s">
        <v>61</v>
      </c>
      <c r="B67" s="208"/>
      <c r="C67" s="208"/>
      <c r="D67" s="208"/>
      <c r="E67" s="69" t="s">
        <v>6</v>
      </c>
      <c r="F67" s="91">
        <v>42909</v>
      </c>
      <c r="G67" s="69"/>
      <c r="H67" s="57">
        <v>289.56</v>
      </c>
      <c r="I67" s="58">
        <v>0.14000000000000001</v>
      </c>
      <c r="J67" s="59">
        <f t="shared" si="8"/>
        <v>40.538400000000003</v>
      </c>
      <c r="K67" s="57">
        <v>40.54</v>
      </c>
      <c r="L67" s="60"/>
    </row>
    <row r="68" spans="1:14" x14ac:dyDescent="0.2">
      <c r="A68" s="209"/>
      <c r="B68" s="209"/>
      <c r="C68" s="209"/>
      <c r="D68" s="209"/>
      <c r="E68" s="69" t="s">
        <v>6</v>
      </c>
      <c r="F68" s="91">
        <v>42909</v>
      </c>
      <c r="G68" s="69"/>
      <c r="H68" s="57">
        <v>289.56</v>
      </c>
      <c r="I68" s="58">
        <v>0.14000000000000001</v>
      </c>
      <c r="J68" s="59">
        <f t="shared" si="8"/>
        <v>40.538400000000003</v>
      </c>
      <c r="K68" s="57">
        <v>40.54</v>
      </c>
      <c r="L68" s="60"/>
    </row>
    <row r="69" spans="1:14" x14ac:dyDescent="0.2">
      <c r="A69" s="185" t="s">
        <v>62</v>
      </c>
      <c r="B69" s="24"/>
      <c r="C69" s="25"/>
      <c r="D69" s="25"/>
      <c r="E69" s="69" t="s">
        <v>6</v>
      </c>
      <c r="F69" s="91">
        <v>42908</v>
      </c>
      <c r="G69" s="69"/>
      <c r="H69" s="57">
        <v>0</v>
      </c>
      <c r="I69" s="58">
        <v>0</v>
      </c>
      <c r="J69" s="59">
        <v>0</v>
      </c>
      <c r="K69" s="57">
        <v>0</v>
      </c>
      <c r="L69" s="108"/>
      <c r="M69" s="39"/>
    </row>
    <row r="70" spans="1:14" x14ac:dyDescent="0.2">
      <c r="A70" s="185" t="s">
        <v>147</v>
      </c>
      <c r="B70" s="24"/>
      <c r="C70" s="25"/>
      <c r="D70" s="25"/>
      <c r="E70" s="69" t="s">
        <v>6</v>
      </c>
      <c r="F70" s="91">
        <v>43329</v>
      </c>
      <c r="G70" s="69"/>
      <c r="H70" s="57">
        <v>0</v>
      </c>
      <c r="I70" s="58">
        <v>0</v>
      </c>
      <c r="J70" s="59">
        <v>0</v>
      </c>
      <c r="K70" s="57">
        <v>0</v>
      </c>
      <c r="L70" s="108"/>
      <c r="M70" s="39"/>
    </row>
    <row r="71" spans="1:14" x14ac:dyDescent="0.2">
      <c r="A71" s="185" t="s">
        <v>63</v>
      </c>
      <c r="B71" s="24"/>
      <c r="C71" s="25"/>
      <c r="D71" s="25"/>
      <c r="E71" s="69" t="s">
        <v>6</v>
      </c>
      <c r="F71" s="91">
        <v>42756</v>
      </c>
      <c r="G71" s="69"/>
      <c r="H71" s="57">
        <v>227.14</v>
      </c>
      <c r="I71" s="58">
        <v>0.14000000000000001</v>
      </c>
      <c r="J71" s="59">
        <f t="shared" ref="J71" si="9">H71*I71</f>
        <v>31.799600000000002</v>
      </c>
      <c r="K71" s="57">
        <v>31.8</v>
      </c>
      <c r="L71" s="60"/>
    </row>
    <row r="72" spans="1:14" x14ac:dyDescent="0.2">
      <c r="A72" s="207" t="s">
        <v>64</v>
      </c>
      <c r="B72" s="208" t="s">
        <v>65</v>
      </c>
      <c r="C72" s="208"/>
      <c r="D72" s="208"/>
      <c r="E72" s="69" t="s">
        <v>6</v>
      </c>
      <c r="F72" s="91">
        <v>42340</v>
      </c>
      <c r="G72" s="69"/>
      <c r="H72" s="57">
        <v>109.75</v>
      </c>
      <c r="I72" s="58">
        <v>0.15</v>
      </c>
      <c r="J72" s="59">
        <f t="shared" ref="J72:J78" si="10">H72*I72</f>
        <v>16.462499999999999</v>
      </c>
      <c r="K72" s="57">
        <v>16.46</v>
      </c>
      <c r="L72" s="60"/>
    </row>
    <row r="73" spans="1:14" x14ac:dyDescent="0.2">
      <c r="A73" s="209"/>
      <c r="B73" s="209"/>
      <c r="C73" s="209"/>
      <c r="D73" s="209"/>
      <c r="E73" s="65" t="s">
        <v>148</v>
      </c>
      <c r="F73" s="65"/>
      <c r="G73" s="65"/>
      <c r="H73" s="104">
        <v>22.6</v>
      </c>
      <c r="I73" s="105">
        <v>0.107</v>
      </c>
      <c r="J73" s="106">
        <f t="shared" si="10"/>
        <v>2.4182000000000001</v>
      </c>
      <c r="K73" s="104">
        <v>2.42</v>
      </c>
      <c r="L73" s="60"/>
      <c r="N73" s="68" t="s">
        <v>150</v>
      </c>
    </row>
    <row r="74" spans="1:14" x14ac:dyDescent="0.2">
      <c r="A74" s="209"/>
      <c r="B74" s="209"/>
      <c r="C74" s="209"/>
      <c r="D74" s="209"/>
      <c r="E74" s="65" t="s">
        <v>84</v>
      </c>
      <c r="F74" s="65"/>
      <c r="G74" s="65"/>
      <c r="H74" s="104">
        <v>186.85</v>
      </c>
      <c r="I74" s="105">
        <v>0.107</v>
      </c>
      <c r="J74" s="106">
        <f t="shared" si="10"/>
        <v>19.99295</v>
      </c>
      <c r="K74" s="104">
        <v>20.010000000000002</v>
      </c>
      <c r="L74" s="60"/>
    </row>
    <row r="75" spans="1:14" x14ac:dyDescent="0.2">
      <c r="A75" s="185" t="s">
        <v>66</v>
      </c>
      <c r="B75" s="24"/>
      <c r="E75" s="69" t="s">
        <v>6</v>
      </c>
      <c r="F75" s="69" t="s">
        <v>149</v>
      </c>
      <c r="G75" s="69"/>
      <c r="H75" s="57">
        <v>161.5</v>
      </c>
      <c r="I75" s="58">
        <v>0.14000000000000001</v>
      </c>
      <c r="J75" s="59">
        <f t="shared" si="10"/>
        <v>22.610000000000003</v>
      </c>
      <c r="K75" s="57">
        <v>22.61</v>
      </c>
      <c r="L75" s="108"/>
      <c r="M75" s="39"/>
    </row>
    <row r="76" spans="1:14" ht="24" x14ac:dyDescent="0.2">
      <c r="A76" s="185" t="s">
        <v>67</v>
      </c>
      <c r="B76" s="24" t="s">
        <v>68</v>
      </c>
      <c r="C76" s="25" t="s">
        <v>179</v>
      </c>
      <c r="D76" s="26" t="s">
        <v>135</v>
      </c>
      <c r="E76" s="126" t="s">
        <v>93</v>
      </c>
      <c r="F76" s="126"/>
      <c r="G76" s="126"/>
      <c r="H76" s="127">
        <v>1115</v>
      </c>
      <c r="I76" s="128">
        <v>0.11899999999999999</v>
      </c>
      <c r="J76" s="129">
        <f t="shared" si="10"/>
        <v>132.685</v>
      </c>
      <c r="K76" s="127">
        <v>132.69</v>
      </c>
      <c r="L76" s="130" t="s">
        <v>83</v>
      </c>
      <c r="N76" s="68" t="s">
        <v>151</v>
      </c>
    </row>
    <row r="77" spans="1:14" x14ac:dyDescent="0.2">
      <c r="A77" s="185" t="s">
        <v>69</v>
      </c>
      <c r="B77" s="24"/>
      <c r="C77" s="25"/>
      <c r="D77" s="25"/>
      <c r="E77" s="69" t="s">
        <v>6</v>
      </c>
      <c r="F77" s="91">
        <v>42313</v>
      </c>
      <c r="G77" s="69"/>
      <c r="H77" s="57">
        <v>141.69</v>
      </c>
      <c r="I77" s="58">
        <v>0.15</v>
      </c>
      <c r="J77" s="59">
        <f t="shared" si="10"/>
        <v>21.253499999999999</v>
      </c>
      <c r="K77" s="57">
        <v>21.25</v>
      </c>
      <c r="L77" s="60"/>
    </row>
    <row r="78" spans="1:14" x14ac:dyDescent="0.2">
      <c r="A78" s="185" t="s">
        <v>70</v>
      </c>
      <c r="B78" s="24"/>
      <c r="C78" s="25"/>
      <c r="D78" s="25"/>
      <c r="E78" s="69" t="s">
        <v>6</v>
      </c>
      <c r="F78" s="91">
        <v>42142</v>
      </c>
      <c r="G78" s="69"/>
      <c r="H78" s="57">
        <v>0</v>
      </c>
      <c r="I78" s="58">
        <v>0</v>
      </c>
      <c r="J78" s="59">
        <f t="shared" si="10"/>
        <v>0</v>
      </c>
      <c r="K78" s="57">
        <v>0</v>
      </c>
      <c r="L78" s="108"/>
      <c r="M78" s="39"/>
    </row>
    <row r="79" spans="1:14" x14ac:dyDescent="0.2">
      <c r="A79" s="207" t="s">
        <v>73</v>
      </c>
      <c r="B79" s="208" t="s">
        <v>74</v>
      </c>
      <c r="C79" s="208"/>
      <c r="D79" s="208"/>
      <c r="E79" s="88" t="s">
        <v>40</v>
      </c>
      <c r="F79" s="88"/>
      <c r="G79" s="88"/>
      <c r="H79" s="95">
        <v>9.9</v>
      </c>
      <c r="I79" s="96">
        <v>7.1999999999999995E-2</v>
      </c>
      <c r="J79" s="97">
        <f t="shared" ref="J79:J93" si="11">H79*I79</f>
        <v>0.71279999999999999</v>
      </c>
      <c r="K79" s="95">
        <v>0.72</v>
      </c>
      <c r="L79" s="116" t="s">
        <v>98</v>
      </c>
    </row>
    <row r="80" spans="1:14" x14ac:dyDescent="0.2">
      <c r="A80" s="209"/>
      <c r="B80" s="209"/>
      <c r="C80" s="209"/>
      <c r="D80" s="209"/>
      <c r="E80" s="88" t="s">
        <v>40</v>
      </c>
      <c r="F80" s="88"/>
      <c r="G80" s="88"/>
      <c r="H80" s="95">
        <v>4.99</v>
      </c>
      <c r="I80" s="96">
        <v>7.1999999999999995E-2</v>
      </c>
      <c r="J80" s="97">
        <f t="shared" si="11"/>
        <v>0.35927999999999999</v>
      </c>
      <c r="K80" s="95">
        <v>0.36</v>
      </c>
      <c r="L80" s="116" t="s">
        <v>152</v>
      </c>
    </row>
    <row r="81" spans="1:14" x14ac:dyDescent="0.2">
      <c r="A81" s="209"/>
      <c r="B81" s="209"/>
      <c r="C81" s="209"/>
      <c r="D81" s="209"/>
      <c r="E81" s="88" t="s">
        <v>40</v>
      </c>
      <c r="F81" s="88"/>
      <c r="G81" s="88"/>
      <c r="H81" s="95">
        <v>9.9499999999999993</v>
      </c>
      <c r="I81" s="96">
        <v>7.1999999999999995E-2</v>
      </c>
      <c r="J81" s="97">
        <f t="shared" si="11"/>
        <v>0.71639999999999993</v>
      </c>
      <c r="K81" s="95">
        <v>0.72</v>
      </c>
      <c r="L81" s="116" t="s">
        <v>153</v>
      </c>
    </row>
    <row r="82" spans="1:14" x14ac:dyDescent="0.2">
      <c r="A82" s="209"/>
      <c r="B82" s="209"/>
      <c r="C82" s="209"/>
      <c r="D82" s="209"/>
      <c r="E82" s="88" t="s">
        <v>40</v>
      </c>
      <c r="F82" s="88"/>
      <c r="G82" s="88"/>
      <c r="H82" s="95">
        <v>0</v>
      </c>
      <c r="I82" s="96">
        <v>0</v>
      </c>
      <c r="J82" s="97">
        <f t="shared" si="11"/>
        <v>0</v>
      </c>
      <c r="K82" s="95">
        <v>0</v>
      </c>
      <c r="L82" s="116"/>
    </row>
    <row r="83" spans="1:14" x14ac:dyDescent="0.2">
      <c r="A83" s="209"/>
      <c r="B83" s="209"/>
      <c r="C83" s="209"/>
      <c r="D83" s="209"/>
      <c r="E83" s="88" t="s">
        <v>40</v>
      </c>
      <c r="F83" s="88"/>
      <c r="G83" s="88"/>
      <c r="H83" s="95">
        <v>0</v>
      </c>
      <c r="I83" s="96">
        <v>0</v>
      </c>
      <c r="J83" s="97">
        <f t="shared" si="11"/>
        <v>0</v>
      </c>
      <c r="K83" s="95">
        <v>0</v>
      </c>
      <c r="L83" s="116"/>
    </row>
    <row r="84" spans="1:14" x14ac:dyDescent="0.2">
      <c r="A84" s="209"/>
      <c r="B84" s="209"/>
      <c r="C84" s="209"/>
      <c r="D84" s="209"/>
      <c r="E84" s="88" t="s">
        <v>40</v>
      </c>
      <c r="F84" s="88"/>
      <c r="G84" s="88"/>
      <c r="H84" s="95">
        <v>0</v>
      </c>
      <c r="I84" s="96">
        <v>0</v>
      </c>
      <c r="J84" s="97">
        <f t="shared" si="11"/>
        <v>0</v>
      </c>
      <c r="K84" s="95">
        <v>0</v>
      </c>
      <c r="L84" s="116"/>
    </row>
    <row r="85" spans="1:14" x14ac:dyDescent="0.2">
      <c r="A85" s="209"/>
      <c r="B85" s="209"/>
      <c r="C85" s="209"/>
      <c r="D85" s="209"/>
      <c r="E85" s="88" t="s">
        <v>40</v>
      </c>
      <c r="F85" s="88"/>
      <c r="G85" s="88"/>
      <c r="H85" s="95">
        <v>0</v>
      </c>
      <c r="I85" s="96">
        <v>0</v>
      </c>
      <c r="J85" s="97">
        <f t="shared" si="11"/>
        <v>0</v>
      </c>
      <c r="K85" s="95">
        <v>0</v>
      </c>
      <c r="L85" s="116"/>
    </row>
    <row r="86" spans="1:14" x14ac:dyDescent="0.2">
      <c r="A86" s="209"/>
      <c r="B86" s="209"/>
      <c r="C86" s="209"/>
      <c r="D86" s="209"/>
      <c r="E86" s="88" t="s">
        <v>40</v>
      </c>
      <c r="F86" s="88"/>
      <c r="G86" s="88"/>
      <c r="H86" s="95">
        <v>0</v>
      </c>
      <c r="I86" s="96">
        <v>0</v>
      </c>
      <c r="J86" s="97">
        <f t="shared" si="11"/>
        <v>0</v>
      </c>
      <c r="K86" s="95">
        <v>0</v>
      </c>
      <c r="L86" s="116"/>
      <c r="N86" s="169"/>
    </row>
    <row r="87" spans="1:14" x14ac:dyDescent="0.2">
      <c r="A87" s="209"/>
      <c r="B87" s="209"/>
      <c r="C87" s="209"/>
      <c r="D87" s="209"/>
      <c r="E87" s="88"/>
      <c r="F87" s="88"/>
      <c r="G87" s="88"/>
      <c r="H87" s="95"/>
      <c r="I87" s="96"/>
      <c r="J87" s="97"/>
      <c r="K87" s="95"/>
      <c r="L87" s="116"/>
      <c r="N87" s="170" t="s">
        <v>155</v>
      </c>
    </row>
    <row r="88" spans="1:14" x14ac:dyDescent="0.2">
      <c r="A88" s="207" t="s">
        <v>75</v>
      </c>
      <c r="B88" s="208" t="s">
        <v>76</v>
      </c>
      <c r="C88" s="208"/>
      <c r="D88" s="208"/>
      <c r="E88" s="122" t="s">
        <v>91</v>
      </c>
      <c r="F88" s="122"/>
      <c r="G88" s="122"/>
      <c r="H88" s="123">
        <v>580.04</v>
      </c>
      <c r="I88" s="124">
        <v>0.155</v>
      </c>
      <c r="J88" s="125">
        <f t="shared" si="11"/>
        <v>89.906199999999998</v>
      </c>
      <c r="K88" s="123">
        <v>89.91</v>
      </c>
      <c r="L88" s="131" t="s">
        <v>154</v>
      </c>
      <c r="M88" s="132"/>
      <c r="N88" s="170" t="s">
        <v>155</v>
      </c>
    </row>
    <row r="89" spans="1:14" x14ac:dyDescent="0.2">
      <c r="A89" s="209"/>
      <c r="B89" s="209"/>
      <c r="C89" s="209"/>
      <c r="D89" s="209"/>
      <c r="E89" s="133" t="s">
        <v>86</v>
      </c>
      <c r="F89" s="133"/>
      <c r="G89" s="133"/>
      <c r="H89" s="134">
        <v>0</v>
      </c>
      <c r="I89" s="135">
        <v>0</v>
      </c>
      <c r="J89" s="136">
        <f t="shared" si="11"/>
        <v>0</v>
      </c>
      <c r="K89" s="134">
        <v>0</v>
      </c>
      <c r="L89" s="137"/>
      <c r="M89" s="138"/>
      <c r="N89" s="64"/>
    </row>
    <row r="90" spans="1:14" x14ac:dyDescent="0.2">
      <c r="A90" s="209"/>
      <c r="B90" s="209"/>
      <c r="C90" s="209"/>
      <c r="D90" s="209"/>
      <c r="E90" s="133" t="s">
        <v>86</v>
      </c>
      <c r="F90" s="133"/>
      <c r="G90" s="133"/>
      <c r="H90" s="134">
        <v>0</v>
      </c>
      <c r="I90" s="135">
        <v>0</v>
      </c>
      <c r="J90" s="136">
        <f t="shared" si="11"/>
        <v>0</v>
      </c>
      <c r="K90" s="134">
        <v>0</v>
      </c>
      <c r="L90" s="137"/>
      <c r="M90" s="138"/>
      <c r="N90" s="167" t="s">
        <v>156</v>
      </c>
    </row>
    <row r="91" spans="1:14" x14ac:dyDescent="0.2">
      <c r="A91" s="209"/>
      <c r="B91" s="209"/>
      <c r="C91" s="209"/>
      <c r="D91" s="209"/>
      <c r="E91" s="65" t="s">
        <v>84</v>
      </c>
      <c r="F91" s="65"/>
      <c r="G91" s="65"/>
      <c r="H91" s="104">
        <v>556.85</v>
      </c>
      <c r="I91" s="105">
        <v>0.107</v>
      </c>
      <c r="J91" s="106">
        <f t="shared" si="11"/>
        <v>59.582950000000004</v>
      </c>
      <c r="K91" s="104">
        <v>59.64</v>
      </c>
      <c r="L91" s="139"/>
      <c r="M91" s="66"/>
      <c r="N91" s="165"/>
    </row>
    <row r="92" spans="1:14" x14ac:dyDescent="0.2">
      <c r="A92" s="209"/>
      <c r="B92" s="209"/>
      <c r="C92" s="209"/>
      <c r="D92" s="209"/>
      <c r="E92" s="140" t="s">
        <v>87</v>
      </c>
      <c r="F92" s="98"/>
      <c r="G92" s="98"/>
      <c r="H92" s="100">
        <v>0</v>
      </c>
      <c r="I92" s="101">
        <v>0</v>
      </c>
      <c r="J92" s="102">
        <v>0</v>
      </c>
      <c r="K92" s="100">
        <v>0</v>
      </c>
      <c r="L92" s="103"/>
      <c r="M92" s="141"/>
      <c r="N92" s="171" t="s">
        <v>157</v>
      </c>
    </row>
    <row r="93" spans="1:14" x14ac:dyDescent="0.2">
      <c r="A93" s="209"/>
      <c r="B93" s="209"/>
      <c r="C93" s="209"/>
      <c r="D93" s="209"/>
      <c r="E93" s="142" t="s">
        <v>93</v>
      </c>
      <c r="F93" s="126"/>
      <c r="G93" s="126"/>
      <c r="H93" s="127">
        <v>1512</v>
      </c>
      <c r="I93" s="128">
        <v>0.11899999999999999</v>
      </c>
      <c r="J93" s="129">
        <f t="shared" si="11"/>
        <v>179.928</v>
      </c>
      <c r="K93" s="127">
        <v>179.93</v>
      </c>
      <c r="L93" s="130" t="s">
        <v>83</v>
      </c>
      <c r="M93" s="84"/>
    </row>
    <row r="94" spans="1:14" x14ac:dyDescent="0.2">
      <c r="A94" s="209"/>
      <c r="B94" s="209"/>
      <c r="C94" s="209"/>
      <c r="D94" s="209"/>
      <c r="E94" s="143" t="s">
        <v>89</v>
      </c>
      <c r="F94" s="144">
        <v>44013</v>
      </c>
      <c r="G94" s="143"/>
      <c r="H94" s="145">
        <v>0</v>
      </c>
      <c r="I94" s="146">
        <v>0</v>
      </c>
      <c r="J94" s="147">
        <v>0</v>
      </c>
      <c r="K94" s="145">
        <v>0</v>
      </c>
      <c r="L94" s="148" t="s">
        <v>83</v>
      </c>
      <c r="M94" s="149"/>
    </row>
    <row r="95" spans="1:14" x14ac:dyDescent="0.2">
      <c r="A95" s="185" t="s">
        <v>77</v>
      </c>
      <c r="B95" s="24" t="s">
        <v>78</v>
      </c>
      <c r="C95" s="25"/>
      <c r="D95" s="25"/>
      <c r="E95" s="69" t="s">
        <v>6</v>
      </c>
      <c r="F95" s="91">
        <v>42956</v>
      </c>
      <c r="G95" s="69"/>
      <c r="H95" s="57">
        <v>142.4</v>
      </c>
      <c r="I95" s="58">
        <v>0.14000000000000001</v>
      </c>
      <c r="J95" s="59">
        <f>H95*I95</f>
        <v>19.936000000000003</v>
      </c>
      <c r="K95" s="57">
        <v>19.940000000000001</v>
      </c>
      <c r="L95" s="108" t="s">
        <v>158</v>
      </c>
    </row>
    <row r="96" spans="1:14" x14ac:dyDescent="0.2">
      <c r="A96" s="207" t="s">
        <v>79</v>
      </c>
      <c r="B96" s="208"/>
      <c r="C96" s="216"/>
      <c r="D96" s="216"/>
      <c r="E96" s="69" t="s">
        <v>6</v>
      </c>
      <c r="F96" s="91">
        <v>42431</v>
      </c>
      <c r="G96" s="69"/>
      <c r="H96" s="57">
        <v>98.29</v>
      </c>
      <c r="I96" s="58">
        <v>0.14000000000000001</v>
      </c>
      <c r="J96" s="59">
        <f>H96*I96</f>
        <v>13.760600000000002</v>
      </c>
      <c r="K96" s="57">
        <v>13.76</v>
      </c>
      <c r="L96" s="108" t="s">
        <v>158</v>
      </c>
    </row>
    <row r="97" spans="1:12" x14ac:dyDescent="0.2">
      <c r="A97" s="209"/>
      <c r="B97" s="209"/>
      <c r="C97" s="209"/>
      <c r="D97" s="209"/>
      <c r="E97" s="150" t="s">
        <v>90</v>
      </c>
      <c r="F97" s="150" t="s">
        <v>162</v>
      </c>
      <c r="G97" s="150"/>
      <c r="H97" s="151">
        <v>104.98</v>
      </c>
      <c r="I97" s="152">
        <v>9.8000000000000004E-2</v>
      </c>
      <c r="J97" s="153">
        <f>H97*I97</f>
        <v>10.288040000000001</v>
      </c>
      <c r="K97" s="151">
        <v>10.25</v>
      </c>
      <c r="L97" s="154"/>
    </row>
    <row r="98" spans="1:12" x14ac:dyDescent="0.2">
      <c r="A98" s="209"/>
      <c r="B98" s="209"/>
      <c r="C98" s="209"/>
      <c r="D98" s="209"/>
      <c r="E98" s="150" t="s">
        <v>90</v>
      </c>
      <c r="F98" s="150"/>
      <c r="G98" s="150"/>
      <c r="H98" s="151">
        <v>49.99</v>
      </c>
      <c r="I98" s="155">
        <v>9.8000000000000004E-2</v>
      </c>
      <c r="J98" s="153">
        <f>H98*I98</f>
        <v>4.8990200000000002</v>
      </c>
      <c r="K98" s="151">
        <v>4.88</v>
      </c>
      <c r="L98" s="154"/>
    </row>
    <row r="99" spans="1:12" x14ac:dyDescent="0.2">
      <c r="A99" s="185"/>
      <c r="B99" s="24"/>
      <c r="C99" s="51"/>
      <c r="D99" s="51"/>
      <c r="E99" s="156"/>
      <c r="H99" s="31"/>
      <c r="I99" s="31"/>
      <c r="J99" s="31"/>
      <c r="K99" s="31"/>
      <c r="L99" s="157"/>
    </row>
    <row r="100" spans="1:12" x14ac:dyDescent="0.2">
      <c r="A100" s="185"/>
      <c r="B100" s="24"/>
      <c r="C100" s="51"/>
      <c r="D100" s="51"/>
      <c r="E100" s="156"/>
      <c r="H100" s="31"/>
      <c r="I100" s="31"/>
      <c r="J100" s="160">
        <f>SUM(J2:J98)</f>
        <v>5626.804180000001</v>
      </c>
      <c r="K100" s="160">
        <f>SUM(K2:K98)</f>
        <v>5640.5999999999985</v>
      </c>
      <c r="L100" s="157"/>
    </row>
    <row r="101" spans="1:12" x14ac:dyDescent="0.2">
      <c r="A101" s="185"/>
      <c r="B101" s="24"/>
      <c r="C101" s="51"/>
      <c r="D101" s="51"/>
      <c r="E101" s="156"/>
      <c r="H101" s="31"/>
      <c r="I101" s="31"/>
      <c r="J101" s="31"/>
      <c r="K101" s="31"/>
      <c r="L101" s="157"/>
    </row>
    <row r="102" spans="1:12" x14ac:dyDescent="0.2">
      <c r="A102" s="185"/>
      <c r="B102" s="24"/>
      <c r="C102" s="51"/>
      <c r="D102" s="51"/>
      <c r="E102" s="156"/>
      <c r="H102" s="31"/>
      <c r="I102" s="31"/>
      <c r="J102" s="31"/>
      <c r="K102" s="31"/>
      <c r="L102" s="157"/>
    </row>
    <row r="103" spans="1:12" x14ac:dyDescent="0.2">
      <c r="A103" s="185"/>
      <c r="B103" s="24"/>
      <c r="C103" s="51"/>
      <c r="D103" s="51"/>
      <c r="E103" s="156"/>
      <c r="H103" s="31"/>
      <c r="I103" s="31"/>
      <c r="J103" s="31"/>
      <c r="K103" s="31"/>
      <c r="L103" s="157"/>
    </row>
    <row r="104" spans="1:12" x14ac:dyDescent="0.2">
      <c r="A104" s="185"/>
      <c r="B104" s="24"/>
      <c r="C104" s="51"/>
      <c r="D104" s="51"/>
      <c r="E104" s="156"/>
      <c r="H104" s="31"/>
      <c r="I104" s="31"/>
      <c r="J104" s="31"/>
      <c r="K104" s="31"/>
      <c r="L104" s="157"/>
    </row>
    <row r="105" spans="1:12" x14ac:dyDescent="0.2">
      <c r="A105" s="185"/>
      <c r="B105" s="24"/>
      <c r="C105" s="51"/>
      <c r="D105" s="51"/>
      <c r="E105" s="156"/>
      <c r="H105" s="31"/>
      <c r="I105" s="31"/>
      <c r="J105" s="31"/>
      <c r="K105" s="31"/>
      <c r="L105" s="157"/>
    </row>
    <row r="106" spans="1:12" x14ac:dyDescent="0.2">
      <c r="A106" s="185"/>
      <c r="B106" s="24"/>
      <c r="E106" s="156"/>
      <c r="H106" s="31"/>
      <c r="I106" s="31"/>
      <c r="J106" s="31"/>
      <c r="K106" s="31"/>
      <c r="L106" s="157"/>
    </row>
  </sheetData>
  <mergeCells count="54">
    <mergeCell ref="A96:A98"/>
    <mergeCell ref="B96:B98"/>
    <mergeCell ref="C96:C98"/>
    <mergeCell ref="D96:D98"/>
    <mergeCell ref="A88:A94"/>
    <mergeCell ref="B88:B94"/>
    <mergeCell ref="C88:C94"/>
    <mergeCell ref="D88:D94"/>
    <mergeCell ref="A79:A87"/>
    <mergeCell ref="B79:B87"/>
    <mergeCell ref="C79:C87"/>
    <mergeCell ref="D79:D87"/>
    <mergeCell ref="A72:A74"/>
    <mergeCell ref="B72:B74"/>
    <mergeCell ref="C72:C74"/>
    <mergeCell ref="D72:D74"/>
    <mergeCell ref="A67:A68"/>
    <mergeCell ref="B67:B68"/>
    <mergeCell ref="C67:C68"/>
    <mergeCell ref="D67:D68"/>
    <mergeCell ref="A58:A65"/>
    <mergeCell ref="B58:B65"/>
    <mergeCell ref="C58:C65"/>
    <mergeCell ref="D58:D65"/>
    <mergeCell ref="A56:A57"/>
    <mergeCell ref="B56:B57"/>
    <mergeCell ref="C56:C57"/>
    <mergeCell ref="D56:D57"/>
    <mergeCell ref="A47:A50"/>
    <mergeCell ref="B47:B50"/>
    <mergeCell ref="C47:C50"/>
    <mergeCell ref="D47:D50"/>
    <mergeCell ref="A44:A46"/>
    <mergeCell ref="B44:B46"/>
    <mergeCell ref="C44:C46"/>
    <mergeCell ref="D44:D46"/>
    <mergeCell ref="A21:A25"/>
    <mergeCell ref="B21:B25"/>
    <mergeCell ref="C21:C25"/>
    <mergeCell ref="A30:A32"/>
    <mergeCell ref="B30:B32"/>
    <mergeCell ref="C30:C32"/>
    <mergeCell ref="F15:F18"/>
    <mergeCell ref="A8:A10"/>
    <mergeCell ref="B8:B10"/>
    <mergeCell ref="C8:C10"/>
    <mergeCell ref="D8:D10"/>
    <mergeCell ref="A11:A12"/>
    <mergeCell ref="B11:B12"/>
    <mergeCell ref="C11:C12"/>
    <mergeCell ref="A15:A18"/>
    <mergeCell ref="B15:B18"/>
    <mergeCell ref="C15:C18"/>
    <mergeCell ref="E15:E18"/>
  </mergeCells>
  <hyperlinks>
    <hyperlink ref="D5" r:id="rId1" xr:uid="{575ED395-73E9-45E2-AE9B-16D07FEF9EF0}"/>
    <hyperlink ref="D6" r:id="rId2" xr:uid="{3D479A5F-0E8A-447F-AEAF-C4CA44650FB1}"/>
    <hyperlink ref="D7" r:id="rId3" xr:uid="{C417587E-1BB9-4640-B37E-3F26171FE7CF}"/>
    <hyperlink ref="D8" r:id="rId4" xr:uid="{6CF427DE-36F0-4FF8-AF0F-8A7198F6FF41}"/>
    <hyperlink ref="D11" r:id="rId5" xr:uid="{5C6D4E2F-890B-42C1-9B83-053C9605C686}"/>
    <hyperlink ref="D19" r:id="rId6" xr:uid="{0F36313C-5000-42D6-8F61-D20242D67E25}"/>
    <hyperlink ref="D20" r:id="rId7" xr:uid="{5C73360C-0C5D-4D92-B4C2-84E0D2BB0368}"/>
    <hyperlink ref="D26" r:id="rId8" xr:uid="{213D6A1E-E5E4-403E-A551-868089374741}"/>
    <hyperlink ref="D28" r:id="rId9" xr:uid="{C1A1A269-A5D0-4297-A080-789F660A8B7A}"/>
    <hyperlink ref="D35" r:id="rId10" xr:uid="{594797D0-F853-4711-A8C9-F8048D0057CE}"/>
    <hyperlink ref="D36" r:id="rId11" xr:uid="{B7AE803B-14E2-4A0A-9763-A227407244FE}"/>
    <hyperlink ref="D44" r:id="rId12" xr:uid="{D50F0840-9353-4DDB-B0FB-C29B9B551249}"/>
    <hyperlink ref="D76" r:id="rId13" xr:uid="{33AEDD88-6659-4818-BFEA-BC01D1C81D39}"/>
  </hyperlinks>
  <pageMargins left="0.7" right="0.7" top="0.75" bottom="0.75" header="0.3" footer="0.3"/>
  <drawing r:id="rId14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8FEEC9B-F5F0-4A1B-9405-897E425E5594}">
          <x14:formula1>
            <xm:f>'Data Values'!$B$2:$B$14</xm:f>
          </x14:formula1>
          <xm:sqref>E2:E1048576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74832-8225-40E5-8712-C8DCE4F8C8B7}">
  <dimension ref="A1:N108"/>
  <sheetViews>
    <sheetView workbookViewId="0"/>
  </sheetViews>
  <sheetFormatPr defaultRowHeight="12" x14ac:dyDescent="0.2"/>
  <cols>
    <col min="1" max="1" width="33.140625" style="190" bestFit="1" customWidth="1"/>
    <col min="2" max="2" width="15.28515625" style="45" bestFit="1" customWidth="1"/>
    <col min="3" max="3" width="44.7109375" style="22" bestFit="1" customWidth="1"/>
    <col min="4" max="4" width="29.7109375" style="22" bestFit="1" customWidth="1"/>
    <col min="5" max="5" width="18.5703125" style="20" bestFit="1" customWidth="1"/>
    <col min="6" max="6" width="16.140625" style="21" bestFit="1" customWidth="1"/>
    <col min="7" max="7" width="10" style="21" bestFit="1" customWidth="1"/>
    <col min="8" max="8" width="10" style="22" bestFit="1" customWidth="1"/>
    <col min="9" max="9" width="7.28515625" style="22" bestFit="1" customWidth="1"/>
    <col min="10" max="10" width="10.42578125" style="22" bestFit="1" customWidth="1"/>
    <col min="11" max="11" width="10.5703125" style="22" bestFit="1" customWidth="1"/>
    <col min="12" max="12" width="46.42578125" style="158" bestFit="1" customWidth="1"/>
    <col min="13" max="13" width="13.42578125" style="22" customWidth="1"/>
    <col min="14" max="14" width="67.42578125" style="158" bestFit="1" customWidth="1"/>
    <col min="15" max="16384" width="9.140625" style="22"/>
  </cols>
  <sheetData>
    <row r="1" spans="1:14" s="17" customFormat="1" ht="24" x14ac:dyDescent="0.25">
      <c r="A1" s="13" t="s">
        <v>0</v>
      </c>
      <c r="B1" s="14" t="s">
        <v>100</v>
      </c>
      <c r="C1" s="15" t="s">
        <v>136</v>
      </c>
      <c r="D1" s="14" t="s">
        <v>121</v>
      </c>
      <c r="E1" s="15" t="s">
        <v>180</v>
      </c>
      <c r="F1" s="16" t="s">
        <v>107</v>
      </c>
      <c r="G1" s="16" t="s">
        <v>108</v>
      </c>
      <c r="H1" s="15" t="s">
        <v>101</v>
      </c>
      <c r="I1" s="15" t="s">
        <v>102</v>
      </c>
      <c r="J1" s="15" t="s">
        <v>103</v>
      </c>
      <c r="K1" s="15" t="s">
        <v>104</v>
      </c>
      <c r="L1" s="15" t="s">
        <v>105</v>
      </c>
      <c r="M1" s="15" t="s">
        <v>106</v>
      </c>
      <c r="N1" s="163" t="s">
        <v>80</v>
      </c>
    </row>
    <row r="2" spans="1:14" x14ac:dyDescent="0.2">
      <c r="A2" s="190" t="s">
        <v>94</v>
      </c>
      <c r="B2" s="18"/>
      <c r="C2" s="19"/>
      <c r="D2" s="19"/>
      <c r="E2" s="65" t="s">
        <v>84</v>
      </c>
      <c r="F2" s="66"/>
      <c r="G2" s="66"/>
      <c r="H2" s="32">
        <v>136.85</v>
      </c>
      <c r="I2" s="33">
        <v>0.104</v>
      </c>
      <c r="J2" s="34">
        <f>H2*I2</f>
        <v>14.232399999999998</v>
      </c>
      <c r="K2" s="32">
        <v>14.22</v>
      </c>
      <c r="L2" s="64"/>
      <c r="M2" s="67"/>
    </row>
    <row r="3" spans="1:14" x14ac:dyDescent="0.2">
      <c r="A3" s="190" t="s">
        <v>94</v>
      </c>
      <c r="B3" s="18"/>
      <c r="C3" s="19"/>
      <c r="D3" s="19"/>
      <c r="E3" s="65" t="s">
        <v>84</v>
      </c>
      <c r="F3" s="66"/>
      <c r="G3" s="66"/>
      <c r="H3" s="32">
        <v>32.6</v>
      </c>
      <c r="I3" s="33">
        <v>0.104</v>
      </c>
      <c r="J3" s="34">
        <f t="shared" ref="J3:J6" si="0">H3*I3</f>
        <v>3.3904000000000001</v>
      </c>
      <c r="K3" s="32">
        <v>3.39</v>
      </c>
      <c r="L3" s="64"/>
      <c r="M3" s="67"/>
    </row>
    <row r="4" spans="1:14" x14ac:dyDescent="0.2">
      <c r="A4" s="190" t="s">
        <v>94</v>
      </c>
      <c r="B4" s="18"/>
      <c r="C4" s="19"/>
      <c r="D4" s="19"/>
      <c r="E4" s="69" t="s">
        <v>6</v>
      </c>
      <c r="F4" s="70">
        <v>41724</v>
      </c>
      <c r="G4" s="70">
        <v>37341</v>
      </c>
      <c r="H4" s="28">
        <v>144.65</v>
      </c>
      <c r="I4" s="29">
        <v>0.15</v>
      </c>
      <c r="J4" s="30">
        <f t="shared" si="0"/>
        <v>21.697500000000002</v>
      </c>
      <c r="K4" s="28">
        <v>21.7</v>
      </c>
      <c r="L4" s="68"/>
      <c r="M4" s="71"/>
    </row>
    <row r="5" spans="1:14" ht="24" x14ac:dyDescent="0.2">
      <c r="A5" s="185" t="s">
        <v>3</v>
      </c>
      <c r="B5" s="24" t="s">
        <v>4</v>
      </c>
      <c r="C5" s="25" t="s">
        <v>165</v>
      </c>
      <c r="D5" s="26" t="s">
        <v>122</v>
      </c>
      <c r="E5" s="69" t="s">
        <v>6</v>
      </c>
      <c r="F5" s="72">
        <v>42506</v>
      </c>
      <c r="G5" s="73"/>
      <c r="H5" s="57">
        <v>312.35000000000002</v>
      </c>
      <c r="I5" s="58">
        <v>0.14000000000000001</v>
      </c>
      <c r="J5" s="59">
        <f t="shared" si="0"/>
        <v>43.729000000000006</v>
      </c>
      <c r="K5" s="57">
        <v>43.73</v>
      </c>
      <c r="L5" s="74"/>
      <c r="M5" s="71"/>
    </row>
    <row r="6" spans="1:14" ht="24" x14ac:dyDescent="0.2">
      <c r="A6" s="185" t="s">
        <v>7</v>
      </c>
      <c r="B6" s="24" t="s">
        <v>8</v>
      </c>
      <c r="C6" s="25" t="s">
        <v>166</v>
      </c>
      <c r="D6" s="26" t="s">
        <v>123</v>
      </c>
      <c r="E6" s="80" t="s">
        <v>9</v>
      </c>
      <c r="F6" s="79"/>
      <c r="G6" s="79"/>
      <c r="H6" s="75">
        <v>0</v>
      </c>
      <c r="I6" s="76">
        <v>0</v>
      </c>
      <c r="J6" s="77">
        <f t="shared" si="0"/>
        <v>0</v>
      </c>
      <c r="K6" s="75">
        <v>0</v>
      </c>
      <c r="L6" s="78"/>
      <c r="M6" s="79"/>
      <c r="N6" s="68" t="s">
        <v>81</v>
      </c>
    </row>
    <row r="7" spans="1:14" ht="24" x14ac:dyDescent="0.2">
      <c r="A7" s="185" t="s">
        <v>160</v>
      </c>
      <c r="B7" s="24" t="s">
        <v>10</v>
      </c>
      <c r="C7" s="25" t="s">
        <v>167</v>
      </c>
      <c r="D7" s="26" t="s">
        <v>124</v>
      </c>
      <c r="E7" s="69" t="s">
        <v>6</v>
      </c>
      <c r="F7" s="72">
        <v>42415</v>
      </c>
      <c r="G7" s="73"/>
      <c r="H7" s="159"/>
      <c r="I7" s="159"/>
      <c r="J7" s="159"/>
      <c r="K7" s="159"/>
      <c r="L7" s="74"/>
      <c r="M7" s="71"/>
    </row>
    <row r="8" spans="1:14" ht="15" customHeight="1" x14ac:dyDescent="0.2">
      <c r="A8" s="207" t="s">
        <v>12</v>
      </c>
      <c r="B8" s="208" t="s">
        <v>13</v>
      </c>
      <c r="C8" s="210" t="s">
        <v>168</v>
      </c>
      <c r="D8" s="217" t="s">
        <v>125</v>
      </c>
      <c r="E8" s="81" t="s">
        <v>84</v>
      </c>
      <c r="F8" s="66"/>
      <c r="G8" s="66"/>
      <c r="H8" s="32">
        <v>86.9</v>
      </c>
      <c r="I8" s="33">
        <v>0.107</v>
      </c>
      <c r="J8" s="34">
        <f t="shared" ref="J8:J12" si="1">H8*I8</f>
        <v>9.2983000000000011</v>
      </c>
      <c r="K8" s="32">
        <v>9.31</v>
      </c>
      <c r="L8" s="82"/>
      <c r="M8" s="67"/>
    </row>
    <row r="9" spans="1:14" x14ac:dyDescent="0.2">
      <c r="A9" s="207"/>
      <c r="B9" s="209"/>
      <c r="C9" s="211"/>
      <c r="D9" s="211"/>
      <c r="E9" s="85" t="s">
        <v>6</v>
      </c>
      <c r="F9" s="70">
        <v>42309</v>
      </c>
      <c r="G9" s="39"/>
      <c r="H9" s="28">
        <v>365.91</v>
      </c>
      <c r="I9" s="29">
        <v>0.15</v>
      </c>
      <c r="J9" s="30">
        <f t="shared" si="1"/>
        <v>54.886500000000005</v>
      </c>
      <c r="K9" s="28">
        <v>54.89</v>
      </c>
      <c r="L9" s="74"/>
      <c r="M9" s="71"/>
    </row>
    <row r="10" spans="1:14" x14ac:dyDescent="0.2">
      <c r="A10" s="207"/>
      <c r="B10" s="209"/>
      <c r="C10" s="211"/>
      <c r="D10" s="211"/>
      <c r="E10" s="85" t="s">
        <v>6</v>
      </c>
      <c r="F10" s="70">
        <v>42309</v>
      </c>
      <c r="G10" s="39"/>
      <c r="H10" s="28">
        <v>365.91</v>
      </c>
      <c r="I10" s="29">
        <v>0.15</v>
      </c>
      <c r="J10" s="30">
        <f t="shared" si="1"/>
        <v>54.886500000000005</v>
      </c>
      <c r="K10" s="28">
        <v>54.89</v>
      </c>
      <c r="L10" s="74"/>
      <c r="M10" s="71"/>
    </row>
    <row r="11" spans="1:14" x14ac:dyDescent="0.2">
      <c r="A11" s="207" t="s">
        <v>15</v>
      </c>
      <c r="B11" s="208" t="s">
        <v>16</v>
      </c>
      <c r="C11" s="208" t="s">
        <v>169</v>
      </c>
      <c r="D11" s="35" t="s">
        <v>126</v>
      </c>
      <c r="E11" s="85" t="s">
        <v>6</v>
      </c>
      <c r="F11" s="70">
        <v>42303</v>
      </c>
      <c r="G11" s="39"/>
      <c r="H11" s="28">
        <v>1479.19</v>
      </c>
      <c r="I11" s="29">
        <v>0.14000000000000001</v>
      </c>
      <c r="J11" s="30">
        <f t="shared" si="1"/>
        <v>207.08660000000003</v>
      </c>
      <c r="K11" s="28">
        <v>207.09</v>
      </c>
      <c r="L11" s="52" t="s">
        <v>82</v>
      </c>
      <c r="M11" s="39"/>
      <c r="N11" s="164"/>
    </row>
    <row r="12" spans="1:14" x14ac:dyDescent="0.2">
      <c r="A12" s="207"/>
      <c r="B12" s="209"/>
      <c r="C12" s="209"/>
      <c r="D12" s="61"/>
      <c r="E12" s="83" t="s">
        <v>93</v>
      </c>
      <c r="F12" s="84"/>
      <c r="G12" s="84"/>
      <c r="H12" s="36">
        <v>0</v>
      </c>
      <c r="I12" s="37">
        <v>0</v>
      </c>
      <c r="J12" s="38">
        <f t="shared" si="1"/>
        <v>0</v>
      </c>
      <c r="K12" s="36">
        <v>0</v>
      </c>
      <c r="L12" s="53" t="s">
        <v>83</v>
      </c>
      <c r="M12" s="84"/>
      <c r="N12" s="165" t="s">
        <v>181</v>
      </c>
    </row>
    <row r="13" spans="1:14" x14ac:dyDescent="0.2">
      <c r="A13" s="185" t="s">
        <v>17</v>
      </c>
      <c r="B13" s="24" t="s">
        <v>18</v>
      </c>
      <c r="C13" s="25"/>
      <c r="D13" s="25"/>
      <c r="E13" s="69" t="s">
        <v>6</v>
      </c>
      <c r="F13" s="70">
        <v>41900</v>
      </c>
      <c r="G13" s="39"/>
      <c r="H13" s="28">
        <v>0</v>
      </c>
      <c r="I13" s="29">
        <v>0</v>
      </c>
      <c r="J13" s="30">
        <f t="shared" ref="J13:J14" si="2">H13*I13</f>
        <v>0</v>
      </c>
      <c r="K13" s="28">
        <v>0</v>
      </c>
      <c r="L13" s="52"/>
      <c r="M13" s="39"/>
      <c r="N13" s="68" t="s">
        <v>81</v>
      </c>
    </row>
    <row r="14" spans="1:14" x14ac:dyDescent="0.2">
      <c r="A14" s="185" t="s">
        <v>19</v>
      </c>
      <c r="B14" s="24"/>
      <c r="C14" s="25"/>
      <c r="D14" s="25"/>
      <c r="E14" s="69" t="s">
        <v>6</v>
      </c>
      <c r="F14" s="39"/>
      <c r="G14" s="39"/>
      <c r="H14" s="28">
        <v>2100</v>
      </c>
      <c r="I14" s="29">
        <v>9.8000000000000004E-2</v>
      </c>
      <c r="J14" s="30">
        <f t="shared" si="2"/>
        <v>205.8</v>
      </c>
      <c r="K14" s="28">
        <v>205.8</v>
      </c>
      <c r="L14" s="74"/>
      <c r="M14" s="71"/>
    </row>
    <row r="15" spans="1:14" ht="15" customHeight="1" x14ac:dyDescent="0.2">
      <c r="A15" s="207" t="s">
        <v>20</v>
      </c>
      <c r="B15" s="208" t="s">
        <v>21</v>
      </c>
      <c r="C15" s="210"/>
      <c r="D15" s="62"/>
      <c r="E15" s="213" t="s">
        <v>6</v>
      </c>
      <c r="F15" s="214" t="s">
        <v>164</v>
      </c>
      <c r="G15" s="39"/>
      <c r="H15" s="28">
        <v>2971.29</v>
      </c>
      <c r="I15" s="29">
        <v>0.08</v>
      </c>
      <c r="J15" s="30">
        <f>H15*I15</f>
        <v>237.70320000000001</v>
      </c>
      <c r="K15" s="28">
        <v>237.7</v>
      </c>
      <c r="L15" s="74"/>
      <c r="M15" s="71"/>
    </row>
    <row r="16" spans="1:14" x14ac:dyDescent="0.2">
      <c r="A16" s="207"/>
      <c r="B16" s="209"/>
      <c r="C16" s="211"/>
      <c r="D16" s="63"/>
      <c r="E16" s="213"/>
      <c r="F16" s="215"/>
      <c r="G16" s="39"/>
      <c r="H16" s="28">
        <v>515.34</v>
      </c>
      <c r="I16" s="29">
        <v>0.08</v>
      </c>
      <c r="J16" s="30">
        <f>H16*I16</f>
        <v>41.227200000000003</v>
      </c>
      <c r="K16" s="28">
        <v>41.23</v>
      </c>
      <c r="L16" s="74"/>
      <c r="M16" s="71"/>
    </row>
    <row r="17" spans="1:14" x14ac:dyDescent="0.2">
      <c r="A17" s="207"/>
      <c r="B17" s="209"/>
      <c r="C17" s="211"/>
      <c r="D17" s="63"/>
      <c r="E17" s="213"/>
      <c r="F17" s="215"/>
      <c r="G17" s="39"/>
      <c r="H17" s="28">
        <v>2810.79</v>
      </c>
      <c r="I17" s="29">
        <v>0.08</v>
      </c>
      <c r="J17" s="30">
        <f>H17*I17</f>
        <v>224.86320000000001</v>
      </c>
      <c r="K17" s="28">
        <v>224.86</v>
      </c>
      <c r="L17" s="74"/>
      <c r="M17" s="71"/>
    </row>
    <row r="18" spans="1:14" x14ac:dyDescent="0.2">
      <c r="A18" s="207"/>
      <c r="B18" s="209"/>
      <c r="C18" s="211"/>
      <c r="D18" s="63"/>
      <c r="E18" s="213"/>
      <c r="F18" s="215"/>
      <c r="G18" s="39"/>
      <c r="H18" s="28">
        <v>514.87</v>
      </c>
      <c r="I18" s="29">
        <v>0.08</v>
      </c>
      <c r="J18" s="30">
        <f>H18*I18</f>
        <v>41.189599999999999</v>
      </c>
      <c r="K18" s="28">
        <v>41.19</v>
      </c>
      <c r="L18" s="74"/>
      <c r="M18" s="71"/>
    </row>
    <row r="19" spans="1:14" s="45" customFormat="1" ht="24" x14ac:dyDescent="0.25">
      <c r="A19" s="189" t="s">
        <v>22</v>
      </c>
      <c r="B19" s="24" t="s">
        <v>23</v>
      </c>
      <c r="C19" s="40" t="s">
        <v>170</v>
      </c>
      <c r="D19" s="41" t="s">
        <v>127</v>
      </c>
      <c r="E19" s="69" t="s">
        <v>6</v>
      </c>
      <c r="F19" s="72">
        <v>43290</v>
      </c>
      <c r="G19" s="72">
        <v>44042</v>
      </c>
      <c r="H19" s="42">
        <v>268.97000000000003</v>
      </c>
      <c r="I19" s="43">
        <v>0.80200000000000005</v>
      </c>
      <c r="J19" s="44">
        <f t="shared" ref="J19:J26" si="3">H19*I19</f>
        <v>215.71394000000004</v>
      </c>
      <c r="K19" s="42">
        <v>215.66</v>
      </c>
      <c r="L19" s="86"/>
      <c r="M19" s="159"/>
      <c r="N19" s="166"/>
    </row>
    <row r="20" spans="1:14" ht="24" x14ac:dyDescent="0.2">
      <c r="A20" s="185" t="s">
        <v>24</v>
      </c>
      <c r="B20" s="24" t="s">
        <v>25</v>
      </c>
      <c r="C20" s="25" t="s">
        <v>171</v>
      </c>
      <c r="D20" s="26" t="s">
        <v>128</v>
      </c>
      <c r="E20" s="69" t="s">
        <v>6</v>
      </c>
      <c r="F20" s="72">
        <v>41635</v>
      </c>
      <c r="G20" s="73"/>
      <c r="H20" s="57">
        <v>658.19</v>
      </c>
      <c r="I20" s="58">
        <v>0.15</v>
      </c>
      <c r="J20" s="59">
        <f t="shared" si="3"/>
        <v>98.728500000000011</v>
      </c>
      <c r="K20" s="57">
        <v>98.73</v>
      </c>
      <c r="L20" s="74"/>
      <c r="M20" s="71"/>
    </row>
    <row r="21" spans="1:14" x14ac:dyDescent="0.2">
      <c r="A21" s="207" t="s">
        <v>159</v>
      </c>
      <c r="B21" s="208"/>
      <c r="C21" s="208"/>
      <c r="D21" s="60"/>
      <c r="E21" s="46" t="s">
        <v>40</v>
      </c>
      <c r="F21" s="55">
        <v>43242</v>
      </c>
      <c r="G21" s="46"/>
      <c r="H21" s="47">
        <v>-30</v>
      </c>
      <c r="I21" s="48">
        <v>0.14899999999999999</v>
      </c>
      <c r="J21" s="49">
        <f t="shared" si="3"/>
        <v>-4.47</v>
      </c>
      <c r="K21" s="47">
        <v>-4.46</v>
      </c>
      <c r="L21" s="50" t="s">
        <v>95</v>
      </c>
      <c r="M21" s="23"/>
    </row>
    <row r="22" spans="1:14" x14ac:dyDescent="0.2">
      <c r="A22" s="207"/>
      <c r="B22" s="209"/>
      <c r="C22" s="209"/>
      <c r="D22" s="61"/>
      <c r="E22" s="46" t="s">
        <v>40</v>
      </c>
      <c r="F22" s="55">
        <v>43243</v>
      </c>
      <c r="G22" s="46"/>
      <c r="H22" s="47">
        <v>1.05</v>
      </c>
      <c r="I22" s="48">
        <v>0.14699999999999999</v>
      </c>
      <c r="J22" s="49">
        <f t="shared" si="3"/>
        <v>0.15434999999999999</v>
      </c>
      <c r="K22" s="47">
        <v>0.15</v>
      </c>
      <c r="L22" s="50" t="s">
        <v>96</v>
      </c>
      <c r="M22" s="23"/>
    </row>
    <row r="23" spans="1:14" x14ac:dyDescent="0.2">
      <c r="A23" s="207"/>
      <c r="B23" s="209"/>
      <c r="C23" s="209"/>
      <c r="D23" s="61"/>
      <c r="E23" s="46" t="s">
        <v>40</v>
      </c>
      <c r="F23" s="55">
        <v>43244</v>
      </c>
      <c r="G23" s="46"/>
      <c r="H23" s="47">
        <v>143.88</v>
      </c>
      <c r="I23" s="48">
        <v>0.14899999999999999</v>
      </c>
      <c r="J23" s="49">
        <f t="shared" si="3"/>
        <v>21.438119999999998</v>
      </c>
      <c r="K23" s="47">
        <v>21.4</v>
      </c>
      <c r="L23" s="50" t="s">
        <v>97</v>
      </c>
      <c r="M23" s="23"/>
    </row>
    <row r="24" spans="1:14" x14ac:dyDescent="0.2">
      <c r="A24" s="207"/>
      <c r="B24" s="209"/>
      <c r="C24" s="209"/>
      <c r="D24" s="61"/>
      <c r="E24" s="46" t="s">
        <v>40</v>
      </c>
      <c r="F24" s="55">
        <v>43245</v>
      </c>
      <c r="G24" s="46"/>
      <c r="H24" s="47">
        <v>9.98</v>
      </c>
      <c r="I24" s="48">
        <v>0.14899999999999999</v>
      </c>
      <c r="J24" s="49">
        <f t="shared" si="3"/>
        <v>1.48702</v>
      </c>
      <c r="K24" s="47">
        <v>1.49</v>
      </c>
      <c r="L24" s="50" t="s">
        <v>98</v>
      </c>
      <c r="M24" s="23"/>
    </row>
    <row r="25" spans="1:14" x14ac:dyDescent="0.2">
      <c r="A25" s="207"/>
      <c r="B25" s="209"/>
      <c r="C25" s="209"/>
      <c r="D25" s="61"/>
      <c r="E25" s="46" t="s">
        <v>40</v>
      </c>
      <c r="F25" s="55">
        <v>43246</v>
      </c>
      <c r="G25" s="46"/>
      <c r="H25" s="47">
        <v>9.98</v>
      </c>
      <c r="I25" s="48">
        <v>0.14899999999999999</v>
      </c>
      <c r="J25" s="49">
        <f t="shared" si="3"/>
        <v>1.48702</v>
      </c>
      <c r="K25" s="47">
        <v>14.26</v>
      </c>
      <c r="L25" s="50" t="s">
        <v>99</v>
      </c>
      <c r="M25" s="23"/>
    </row>
    <row r="26" spans="1:14" ht="24" x14ac:dyDescent="0.2">
      <c r="A26" s="185" t="s">
        <v>26</v>
      </c>
      <c r="B26" s="40" t="s">
        <v>120</v>
      </c>
      <c r="C26" s="25" t="s">
        <v>172</v>
      </c>
      <c r="D26" s="26" t="s">
        <v>129</v>
      </c>
      <c r="E26" s="69" t="s">
        <v>6</v>
      </c>
      <c r="F26" s="91">
        <v>42402</v>
      </c>
      <c r="G26" s="69"/>
      <c r="H26" s="57">
        <v>316.49</v>
      </c>
      <c r="I26" s="58">
        <v>0.15</v>
      </c>
      <c r="J26" s="59">
        <f t="shared" si="3"/>
        <v>47.473500000000001</v>
      </c>
      <c r="K26" s="57">
        <v>47.47</v>
      </c>
      <c r="L26" s="85"/>
      <c r="M26" s="69"/>
      <c r="N26" s="166"/>
    </row>
    <row r="27" spans="1:14" x14ac:dyDescent="0.2">
      <c r="A27" s="185" t="s">
        <v>27</v>
      </c>
      <c r="B27" s="24"/>
      <c r="C27" s="25"/>
      <c r="D27" s="25"/>
      <c r="E27" s="69" t="s">
        <v>6</v>
      </c>
      <c r="F27" s="91">
        <v>42452</v>
      </c>
      <c r="G27" s="69"/>
      <c r="H27" s="57">
        <v>0</v>
      </c>
      <c r="I27" s="58">
        <v>0</v>
      </c>
      <c r="J27" s="59">
        <v>0</v>
      </c>
      <c r="K27" s="57">
        <v>0</v>
      </c>
      <c r="L27" s="69"/>
      <c r="M27" s="73"/>
      <c r="N27" s="108" t="s">
        <v>81</v>
      </c>
    </row>
    <row r="28" spans="1:14" ht="24" x14ac:dyDescent="0.2">
      <c r="A28" s="185" t="s">
        <v>28</v>
      </c>
      <c r="B28" s="24" t="s">
        <v>29</v>
      </c>
      <c r="C28" s="25" t="s">
        <v>173</v>
      </c>
      <c r="D28" s="26" t="s">
        <v>130</v>
      </c>
      <c r="E28" s="69" t="s">
        <v>6</v>
      </c>
      <c r="F28" s="91">
        <v>43756</v>
      </c>
      <c r="G28" s="69"/>
      <c r="H28" s="57">
        <v>0</v>
      </c>
      <c r="I28" s="58">
        <v>0</v>
      </c>
      <c r="J28" s="59">
        <f t="shared" ref="J28:J32" si="4">H28*I28</f>
        <v>0</v>
      </c>
      <c r="K28" s="57">
        <v>0</v>
      </c>
      <c r="L28" s="69"/>
      <c r="M28" s="73"/>
      <c r="N28" s="108" t="s">
        <v>109</v>
      </c>
    </row>
    <row r="29" spans="1:14" x14ac:dyDescent="0.2">
      <c r="A29" s="185" t="s">
        <v>30</v>
      </c>
      <c r="B29" s="24"/>
      <c r="C29" s="25"/>
      <c r="D29" s="25"/>
      <c r="E29" s="69" t="s">
        <v>6</v>
      </c>
      <c r="F29" s="92">
        <v>41494</v>
      </c>
      <c r="G29" s="87"/>
      <c r="H29" s="28">
        <v>538.5</v>
      </c>
      <c r="I29" s="29">
        <v>0.15</v>
      </c>
      <c r="J29" s="30">
        <f t="shared" si="4"/>
        <v>80.774999999999991</v>
      </c>
      <c r="K29" s="28">
        <v>80.78</v>
      </c>
      <c r="L29" s="74"/>
      <c r="M29" s="71"/>
    </row>
    <row r="30" spans="1:14" x14ac:dyDescent="0.2">
      <c r="A30" s="207" t="s">
        <v>182</v>
      </c>
      <c r="B30" s="208" t="s">
        <v>31</v>
      </c>
      <c r="C30" s="208" t="s">
        <v>174</v>
      </c>
      <c r="D30" s="60"/>
      <c r="E30" s="88" t="s">
        <v>40</v>
      </c>
      <c r="F30" s="55">
        <v>43116</v>
      </c>
      <c r="G30" s="46"/>
      <c r="H30" s="47">
        <v>95.92</v>
      </c>
      <c r="I30" s="48">
        <v>0.14899999999999999</v>
      </c>
      <c r="J30" s="49">
        <f t="shared" si="4"/>
        <v>14.29208</v>
      </c>
      <c r="K30" s="47">
        <v>14.27</v>
      </c>
      <c r="L30" s="50" t="s">
        <v>97</v>
      </c>
      <c r="M30" s="89"/>
      <c r="N30" s="50"/>
    </row>
    <row r="31" spans="1:14" x14ac:dyDescent="0.2">
      <c r="A31" s="209"/>
      <c r="B31" s="209"/>
      <c r="C31" s="209"/>
      <c r="D31" s="61"/>
      <c r="E31" s="88" t="s">
        <v>40</v>
      </c>
      <c r="F31" s="55">
        <v>43116</v>
      </c>
      <c r="G31" s="46"/>
      <c r="H31" s="47">
        <v>83.97</v>
      </c>
      <c r="I31" s="48">
        <v>0.14899999999999999</v>
      </c>
      <c r="J31" s="49">
        <f t="shared" si="4"/>
        <v>12.511529999999999</v>
      </c>
      <c r="K31" s="47">
        <v>12.49</v>
      </c>
      <c r="L31" s="50" t="s">
        <v>110</v>
      </c>
      <c r="M31" s="89"/>
      <c r="N31" s="50"/>
    </row>
    <row r="32" spans="1:14" x14ac:dyDescent="0.2">
      <c r="A32" s="209"/>
      <c r="B32" s="209"/>
      <c r="C32" s="209"/>
      <c r="D32" s="61"/>
      <c r="E32" s="88" t="s">
        <v>40</v>
      </c>
      <c r="F32" s="55">
        <v>43116</v>
      </c>
      <c r="G32" s="46"/>
      <c r="H32" s="47">
        <v>20.93</v>
      </c>
      <c r="I32" s="48">
        <v>0.14899999999999999</v>
      </c>
      <c r="J32" s="49">
        <f t="shared" si="4"/>
        <v>3.1185699999999996</v>
      </c>
      <c r="K32" s="47">
        <v>3.12</v>
      </c>
      <c r="L32" s="50" t="s">
        <v>111</v>
      </c>
      <c r="M32" s="89"/>
      <c r="N32" s="50"/>
    </row>
    <row r="33" spans="1:14" x14ac:dyDescent="0.2">
      <c r="A33" s="185" t="s">
        <v>32</v>
      </c>
      <c r="B33" s="24"/>
      <c r="C33" s="25"/>
      <c r="D33" s="25"/>
      <c r="E33" s="87" t="s">
        <v>6</v>
      </c>
      <c r="F33" s="92">
        <v>40424</v>
      </c>
      <c r="G33" s="87"/>
      <c r="H33" s="28">
        <v>0</v>
      </c>
      <c r="I33" s="29">
        <v>0</v>
      </c>
      <c r="J33" s="30">
        <v>0</v>
      </c>
      <c r="K33" s="28">
        <v>0</v>
      </c>
      <c r="L33" s="68"/>
      <c r="M33" s="39"/>
      <c r="N33" s="68" t="s">
        <v>112</v>
      </c>
    </row>
    <row r="34" spans="1:14" x14ac:dyDescent="0.2">
      <c r="A34" s="185" t="s">
        <v>33</v>
      </c>
      <c r="B34" s="24"/>
      <c r="C34" s="25"/>
      <c r="D34" s="25"/>
      <c r="E34" s="87" t="s">
        <v>6</v>
      </c>
      <c r="F34" s="92">
        <v>42712</v>
      </c>
      <c r="G34" s="92">
        <v>42886</v>
      </c>
      <c r="H34" s="28">
        <v>0</v>
      </c>
      <c r="I34" s="29">
        <v>0</v>
      </c>
      <c r="J34" s="30">
        <v>0</v>
      </c>
      <c r="K34" s="28">
        <v>0</v>
      </c>
      <c r="L34" s="68"/>
      <c r="M34" s="39"/>
      <c r="N34" s="68" t="s">
        <v>112</v>
      </c>
    </row>
    <row r="35" spans="1:14" ht="24" x14ac:dyDescent="0.2">
      <c r="A35" s="185" t="s">
        <v>34</v>
      </c>
      <c r="B35" s="24" t="s">
        <v>35</v>
      </c>
      <c r="C35" s="25" t="s">
        <v>175</v>
      </c>
      <c r="D35" s="26" t="s">
        <v>131</v>
      </c>
      <c r="E35" s="69" t="s">
        <v>6</v>
      </c>
      <c r="F35" s="91">
        <v>41989</v>
      </c>
      <c r="G35" s="93"/>
      <c r="H35" s="57">
        <v>233.04</v>
      </c>
      <c r="I35" s="58">
        <v>0.15</v>
      </c>
      <c r="J35" s="59">
        <f t="shared" ref="J35" si="5">H35*I35</f>
        <v>34.955999999999996</v>
      </c>
      <c r="K35" s="57">
        <v>34.96</v>
      </c>
      <c r="L35" s="74"/>
      <c r="M35" s="71"/>
      <c r="N35" s="68"/>
    </row>
    <row r="36" spans="1:14" ht="24" x14ac:dyDescent="0.2">
      <c r="A36" s="185" t="s">
        <v>161</v>
      </c>
      <c r="B36" s="24" t="s">
        <v>36</v>
      </c>
      <c r="C36" s="25" t="s">
        <v>176</v>
      </c>
      <c r="D36" s="26" t="s">
        <v>132</v>
      </c>
      <c r="E36" s="27"/>
      <c r="F36" s="56"/>
      <c r="G36" s="56"/>
      <c r="H36" s="24"/>
      <c r="I36" s="24"/>
      <c r="J36" s="24"/>
      <c r="K36" s="24"/>
      <c r="L36" s="62"/>
    </row>
    <row r="37" spans="1:14" ht="24" x14ac:dyDescent="0.2">
      <c r="A37" s="185" t="s">
        <v>37</v>
      </c>
      <c r="B37" s="24" t="s">
        <v>38</v>
      </c>
      <c r="C37" s="25" t="s">
        <v>177</v>
      </c>
      <c r="D37" s="26" t="s">
        <v>133</v>
      </c>
      <c r="E37" s="69" t="s">
        <v>6</v>
      </c>
      <c r="F37" s="91">
        <v>41870</v>
      </c>
      <c r="G37" s="93"/>
      <c r="H37" s="57">
        <v>30.61</v>
      </c>
      <c r="I37" s="58">
        <v>0.15</v>
      </c>
      <c r="J37" s="59">
        <f t="shared" ref="J37" si="6">H37*I37</f>
        <v>4.5914999999999999</v>
      </c>
      <c r="K37" s="57">
        <v>4.59</v>
      </c>
      <c r="L37" s="60"/>
    </row>
    <row r="38" spans="1:14" x14ac:dyDescent="0.2">
      <c r="A38" s="185" t="s">
        <v>39</v>
      </c>
      <c r="B38" s="24"/>
      <c r="C38" s="25"/>
      <c r="D38" s="25"/>
      <c r="E38" s="88" t="s">
        <v>40</v>
      </c>
      <c r="F38" s="94">
        <v>43140</v>
      </c>
      <c r="G38" s="88"/>
      <c r="H38" s="95">
        <v>0</v>
      </c>
      <c r="I38" s="96">
        <v>0</v>
      </c>
      <c r="J38" s="97">
        <v>0</v>
      </c>
      <c r="K38" s="95">
        <v>0</v>
      </c>
      <c r="L38" s="60"/>
    </row>
    <row r="39" spans="1:14" x14ac:dyDescent="0.2">
      <c r="A39" s="185" t="s">
        <v>41</v>
      </c>
      <c r="B39" s="24"/>
      <c r="C39" s="25"/>
      <c r="D39" s="25"/>
      <c r="E39" s="88" t="s">
        <v>40</v>
      </c>
      <c r="F39" s="94">
        <v>43363</v>
      </c>
      <c r="G39" s="88"/>
      <c r="H39" s="95">
        <v>0</v>
      </c>
      <c r="I39" s="96">
        <v>0</v>
      </c>
      <c r="J39" s="97">
        <v>0</v>
      </c>
      <c r="K39" s="95">
        <v>0</v>
      </c>
      <c r="L39" s="60"/>
    </row>
    <row r="40" spans="1:14" x14ac:dyDescent="0.2">
      <c r="A40" s="185" t="s">
        <v>42</v>
      </c>
      <c r="B40" s="24"/>
      <c r="C40" s="25"/>
      <c r="D40" s="25"/>
      <c r="E40" s="88" t="s">
        <v>40</v>
      </c>
      <c r="F40" s="94">
        <v>43517</v>
      </c>
      <c r="G40" s="88"/>
      <c r="H40" s="95">
        <v>0</v>
      </c>
      <c r="I40" s="96">
        <v>0</v>
      </c>
      <c r="J40" s="97">
        <f t="shared" ref="J40:J51" si="7">H40*I40</f>
        <v>0</v>
      </c>
      <c r="K40" s="95">
        <v>0</v>
      </c>
      <c r="L40" s="60"/>
    </row>
    <row r="41" spans="1:14" x14ac:dyDescent="0.2">
      <c r="A41" s="185" t="s">
        <v>43</v>
      </c>
      <c r="B41" s="24" t="s">
        <v>44</v>
      </c>
      <c r="C41" s="25"/>
      <c r="D41" s="25"/>
      <c r="E41" s="88" t="s">
        <v>40</v>
      </c>
      <c r="F41" s="94">
        <v>43593</v>
      </c>
      <c r="G41" s="88"/>
      <c r="H41" s="95">
        <v>0</v>
      </c>
      <c r="I41" s="96">
        <v>0</v>
      </c>
      <c r="J41" s="97">
        <f t="shared" si="7"/>
        <v>0</v>
      </c>
      <c r="K41" s="95">
        <v>0</v>
      </c>
      <c r="L41" s="60"/>
    </row>
    <row r="42" spans="1:14" x14ac:dyDescent="0.2">
      <c r="A42" s="185" t="s">
        <v>113</v>
      </c>
      <c r="B42" s="24" t="s">
        <v>44</v>
      </c>
      <c r="C42" s="25"/>
      <c r="D42" s="25"/>
      <c r="E42" s="98" t="s">
        <v>88</v>
      </c>
      <c r="F42" s="99">
        <v>43593</v>
      </c>
      <c r="G42" s="98"/>
      <c r="H42" s="100">
        <v>0</v>
      </c>
      <c r="I42" s="101">
        <v>0</v>
      </c>
      <c r="J42" s="102">
        <f t="shared" si="7"/>
        <v>0</v>
      </c>
      <c r="K42" s="100">
        <v>0</v>
      </c>
      <c r="L42" s="103" t="s">
        <v>114</v>
      </c>
      <c r="M42" s="90"/>
      <c r="N42" s="167"/>
    </row>
    <row r="43" spans="1:14" x14ac:dyDescent="0.2">
      <c r="A43" s="185" t="s">
        <v>115</v>
      </c>
      <c r="B43" s="24"/>
      <c r="C43" s="25"/>
      <c r="D43" s="25"/>
      <c r="E43" s="65" t="s">
        <v>84</v>
      </c>
      <c r="F43" s="65"/>
      <c r="G43" s="65"/>
      <c r="H43" s="104">
        <v>206.85</v>
      </c>
      <c r="I43" s="105">
        <v>0.104</v>
      </c>
      <c r="J43" s="106">
        <f t="shared" si="7"/>
        <v>21.5124</v>
      </c>
      <c r="K43" s="104">
        <v>21.5</v>
      </c>
      <c r="L43" s="107"/>
    </row>
    <row r="44" spans="1:14" x14ac:dyDescent="0.2">
      <c r="A44" s="185" t="s">
        <v>115</v>
      </c>
      <c r="B44" s="24"/>
      <c r="C44" s="25"/>
      <c r="D44" s="25"/>
      <c r="E44" s="69" t="s">
        <v>6</v>
      </c>
      <c r="F44" s="91">
        <v>41666</v>
      </c>
      <c r="G44" s="69"/>
      <c r="H44" s="57">
        <v>460.61</v>
      </c>
      <c r="I44" s="58">
        <v>0.15</v>
      </c>
      <c r="J44" s="59">
        <f t="shared" si="7"/>
        <v>69.091499999999996</v>
      </c>
      <c r="K44" s="57">
        <v>69.09</v>
      </c>
      <c r="L44" s="107"/>
    </row>
    <row r="45" spans="1:14" x14ac:dyDescent="0.2">
      <c r="A45" s="207" t="s">
        <v>45</v>
      </c>
      <c r="B45" s="208" t="s">
        <v>118</v>
      </c>
      <c r="C45" s="208" t="s">
        <v>178</v>
      </c>
      <c r="D45" s="217" t="s">
        <v>134</v>
      </c>
      <c r="E45" s="69" t="s">
        <v>6</v>
      </c>
      <c r="F45" s="91">
        <v>42563</v>
      </c>
      <c r="G45" s="69"/>
      <c r="H45" s="57">
        <v>0</v>
      </c>
      <c r="I45" s="58">
        <v>0</v>
      </c>
      <c r="J45" s="59">
        <f t="shared" si="7"/>
        <v>0</v>
      </c>
      <c r="K45" s="57">
        <v>0</v>
      </c>
      <c r="L45" s="108"/>
      <c r="M45" s="39"/>
      <c r="N45" s="68" t="s">
        <v>116</v>
      </c>
    </row>
    <row r="46" spans="1:14" x14ac:dyDescent="0.2">
      <c r="A46" s="209"/>
      <c r="B46" s="209"/>
      <c r="C46" s="209"/>
      <c r="D46" s="211"/>
      <c r="E46" s="109" t="s">
        <v>90</v>
      </c>
      <c r="F46" s="110"/>
      <c r="G46" s="109"/>
      <c r="H46" s="111">
        <v>204.98</v>
      </c>
      <c r="I46" s="112">
        <v>0.107</v>
      </c>
      <c r="J46" s="113">
        <f t="shared" si="7"/>
        <v>21.932859999999998</v>
      </c>
      <c r="K46" s="111">
        <v>21.96</v>
      </c>
      <c r="L46" s="114"/>
      <c r="M46" s="115"/>
      <c r="N46" s="168" t="s">
        <v>117</v>
      </c>
    </row>
    <row r="47" spans="1:14" x14ac:dyDescent="0.2">
      <c r="A47" s="209"/>
      <c r="B47" s="209"/>
      <c r="C47" s="209"/>
      <c r="D47" s="211"/>
      <c r="E47" s="109" t="s">
        <v>90</v>
      </c>
      <c r="F47" s="110"/>
      <c r="G47" s="109"/>
      <c r="H47" s="111">
        <v>49.99</v>
      </c>
      <c r="I47" s="112">
        <v>0.107</v>
      </c>
      <c r="J47" s="113">
        <f t="shared" si="7"/>
        <v>5.3489300000000002</v>
      </c>
      <c r="K47" s="111">
        <v>5.36</v>
      </c>
      <c r="L47" s="114"/>
      <c r="M47" s="115"/>
      <c r="N47" s="168" t="s">
        <v>117</v>
      </c>
    </row>
    <row r="48" spans="1:14" x14ac:dyDescent="0.2">
      <c r="A48" s="207" t="s">
        <v>46</v>
      </c>
      <c r="B48" s="208" t="s">
        <v>47</v>
      </c>
      <c r="C48" s="208"/>
      <c r="D48" s="208"/>
      <c r="E48" s="88" t="s">
        <v>40</v>
      </c>
      <c r="F48" s="88" t="s">
        <v>137</v>
      </c>
      <c r="G48" s="88"/>
      <c r="H48" s="95">
        <v>39.979999999999997</v>
      </c>
      <c r="I48" s="96">
        <v>7.1999999999999995E-2</v>
      </c>
      <c r="J48" s="97">
        <f t="shared" si="7"/>
        <v>2.8785599999999993</v>
      </c>
      <c r="K48" s="95">
        <v>2.89</v>
      </c>
      <c r="L48" s="116" t="s">
        <v>138</v>
      </c>
    </row>
    <row r="49" spans="1:14" x14ac:dyDescent="0.2">
      <c r="A49" s="209"/>
      <c r="B49" s="209"/>
      <c r="C49" s="209"/>
      <c r="D49" s="209"/>
      <c r="E49" s="88" t="s">
        <v>40</v>
      </c>
      <c r="F49" s="88" t="s">
        <v>137</v>
      </c>
      <c r="G49" s="88"/>
      <c r="H49" s="95">
        <v>47.88</v>
      </c>
      <c r="I49" s="96">
        <v>7.1999999999999995E-2</v>
      </c>
      <c r="J49" s="97">
        <f t="shared" si="7"/>
        <v>3.4473599999999998</v>
      </c>
      <c r="K49" s="95">
        <v>3.46</v>
      </c>
      <c r="L49" s="116" t="s">
        <v>139</v>
      </c>
    </row>
    <row r="50" spans="1:14" x14ac:dyDescent="0.2">
      <c r="A50" s="209"/>
      <c r="B50" s="209"/>
      <c r="C50" s="209"/>
      <c r="D50" s="209"/>
      <c r="E50" s="88" t="s">
        <v>40</v>
      </c>
      <c r="F50" s="88" t="s">
        <v>137</v>
      </c>
      <c r="G50" s="88"/>
      <c r="H50" s="95">
        <v>0</v>
      </c>
      <c r="I50" s="96">
        <v>0</v>
      </c>
      <c r="J50" s="97">
        <f t="shared" si="7"/>
        <v>0</v>
      </c>
      <c r="K50" s="95">
        <v>2.02</v>
      </c>
      <c r="L50" s="116" t="s">
        <v>140</v>
      </c>
    </row>
    <row r="51" spans="1:14" x14ac:dyDescent="0.2">
      <c r="A51" s="209"/>
      <c r="B51" s="209"/>
      <c r="C51" s="209"/>
      <c r="D51" s="209"/>
      <c r="E51" s="88" t="s">
        <v>40</v>
      </c>
      <c r="F51" s="88" t="s">
        <v>137</v>
      </c>
      <c r="G51" s="88"/>
      <c r="H51" s="95">
        <v>4.95</v>
      </c>
      <c r="I51" s="96">
        <v>7.1999999999999995E-2</v>
      </c>
      <c r="J51" s="97">
        <f t="shared" si="7"/>
        <v>0.35639999999999999</v>
      </c>
      <c r="K51" s="95">
        <v>0.36</v>
      </c>
      <c r="L51" s="116" t="s">
        <v>98</v>
      </c>
    </row>
    <row r="52" spans="1:14" x14ac:dyDescent="0.2">
      <c r="A52" s="185" t="s">
        <v>48</v>
      </c>
      <c r="B52" s="24" t="s">
        <v>49</v>
      </c>
      <c r="C52" s="51"/>
      <c r="D52" s="51"/>
      <c r="E52" s="27"/>
      <c r="F52" s="56"/>
      <c r="G52" s="56"/>
      <c r="H52" s="24"/>
      <c r="I52" s="24"/>
      <c r="J52" s="24"/>
      <c r="K52" s="24"/>
      <c r="L52" s="60"/>
    </row>
    <row r="53" spans="1:14" x14ac:dyDescent="0.2">
      <c r="A53" s="185" t="s">
        <v>50</v>
      </c>
      <c r="B53" s="24" t="s">
        <v>51</v>
      </c>
      <c r="C53" s="25"/>
      <c r="D53" s="25"/>
      <c r="E53" s="69" t="s">
        <v>6</v>
      </c>
      <c r="F53" s="91">
        <v>42668</v>
      </c>
      <c r="G53" s="69"/>
      <c r="H53" s="57">
        <v>0</v>
      </c>
      <c r="I53" s="58">
        <v>0</v>
      </c>
      <c r="J53" s="59">
        <v>0</v>
      </c>
      <c r="K53" s="57">
        <v>0</v>
      </c>
      <c r="L53" s="108"/>
      <c r="M53" s="39"/>
      <c r="N53" s="68" t="s">
        <v>116</v>
      </c>
    </row>
    <row r="54" spans="1:14" x14ac:dyDescent="0.2">
      <c r="A54" s="185" t="s">
        <v>52</v>
      </c>
      <c r="B54" s="24"/>
      <c r="C54" s="25"/>
      <c r="D54" s="25"/>
      <c r="E54" s="69" t="s">
        <v>6</v>
      </c>
      <c r="F54" s="91">
        <v>41806</v>
      </c>
      <c r="G54" s="69"/>
      <c r="H54" s="57">
        <v>0</v>
      </c>
      <c r="I54" s="58">
        <v>0</v>
      </c>
      <c r="J54" s="59">
        <v>0</v>
      </c>
      <c r="K54" s="57">
        <v>0</v>
      </c>
      <c r="L54" s="108"/>
      <c r="M54" s="39"/>
      <c r="N54" s="68" t="s">
        <v>116</v>
      </c>
    </row>
    <row r="55" spans="1:14" x14ac:dyDescent="0.2">
      <c r="A55" s="185" t="s">
        <v>53</v>
      </c>
      <c r="B55" s="24"/>
      <c r="C55" s="25"/>
      <c r="D55" s="25"/>
      <c r="E55" s="69" t="s">
        <v>6</v>
      </c>
      <c r="F55" s="91">
        <v>42437</v>
      </c>
      <c r="G55" s="69"/>
      <c r="H55" s="57">
        <v>266.27999999999997</v>
      </c>
      <c r="I55" s="58">
        <v>0.14000000000000001</v>
      </c>
      <c r="J55" s="59">
        <f t="shared" ref="J55" si="8">H55*I55</f>
        <v>37.279200000000003</v>
      </c>
      <c r="K55" s="57">
        <v>37.28</v>
      </c>
      <c r="L55" s="60"/>
    </row>
    <row r="56" spans="1:14" x14ac:dyDescent="0.2">
      <c r="A56" s="185" t="s">
        <v>56</v>
      </c>
      <c r="B56" s="24" t="s">
        <v>57</v>
      </c>
      <c r="C56" s="25"/>
      <c r="D56" s="25"/>
      <c r="E56" s="69" t="s">
        <v>6</v>
      </c>
      <c r="F56" s="73"/>
      <c r="G56" s="73"/>
      <c r="H56" s="159"/>
      <c r="I56" s="159"/>
      <c r="J56" s="159"/>
      <c r="K56" s="159"/>
      <c r="L56" s="86"/>
    </row>
    <row r="57" spans="1:14" x14ac:dyDescent="0.2">
      <c r="A57" s="207" t="s">
        <v>58</v>
      </c>
      <c r="B57" s="208"/>
      <c r="C57" s="208"/>
      <c r="D57" s="208"/>
      <c r="E57" s="69" t="s">
        <v>6</v>
      </c>
      <c r="F57" s="91">
        <v>42094</v>
      </c>
      <c r="G57" s="69"/>
      <c r="H57" s="57">
        <v>9252.2199999999993</v>
      </c>
      <c r="I57" s="58">
        <v>0.14000000000000001</v>
      </c>
      <c r="J57" s="59">
        <f t="shared" ref="J57:J69" si="9">H57*I57</f>
        <v>1295.3108</v>
      </c>
      <c r="K57" s="57">
        <v>1295.31</v>
      </c>
      <c r="L57" s="108"/>
      <c r="M57" s="39"/>
      <c r="N57" s="68" t="s">
        <v>141</v>
      </c>
    </row>
    <row r="58" spans="1:14" x14ac:dyDescent="0.2">
      <c r="A58" s="209"/>
      <c r="B58" s="209"/>
      <c r="C58" s="209"/>
      <c r="D58" s="209"/>
      <c r="E58" s="69" t="s">
        <v>6</v>
      </c>
      <c r="F58" s="91">
        <v>42094</v>
      </c>
      <c r="G58" s="69"/>
      <c r="H58" s="57">
        <v>9007.7199999999993</v>
      </c>
      <c r="I58" s="58">
        <v>0.14000000000000001</v>
      </c>
      <c r="J58" s="59">
        <f t="shared" si="9"/>
        <v>1261.0808</v>
      </c>
      <c r="K58" s="57">
        <v>1261.08</v>
      </c>
      <c r="L58" s="108"/>
      <c r="M58" s="39"/>
      <c r="N58" s="68" t="s">
        <v>141</v>
      </c>
    </row>
    <row r="59" spans="1:14" x14ac:dyDescent="0.2">
      <c r="A59" s="207" t="s">
        <v>59</v>
      </c>
      <c r="B59" s="208" t="s">
        <v>119</v>
      </c>
      <c r="C59" s="208"/>
      <c r="D59" s="208"/>
      <c r="E59" s="88" t="s">
        <v>40</v>
      </c>
      <c r="F59" s="94">
        <v>43794</v>
      </c>
      <c r="G59" s="88"/>
      <c r="H59" s="95">
        <v>39.99</v>
      </c>
      <c r="I59" s="96">
        <v>0.14899999999999999</v>
      </c>
      <c r="J59" s="97">
        <f t="shared" si="9"/>
        <v>5.9585100000000004</v>
      </c>
      <c r="K59" s="95">
        <v>5.95</v>
      </c>
      <c r="L59" s="116" t="s">
        <v>142</v>
      </c>
    </row>
    <row r="60" spans="1:14" x14ac:dyDescent="0.2">
      <c r="A60" s="209"/>
      <c r="B60" s="209"/>
      <c r="C60" s="209"/>
      <c r="D60" s="209"/>
      <c r="E60" s="88" t="s">
        <v>40</v>
      </c>
      <c r="F60" s="94">
        <v>43794</v>
      </c>
      <c r="G60" s="88"/>
      <c r="H60" s="95">
        <v>99.99</v>
      </c>
      <c r="I60" s="96">
        <v>0.14899999999999999</v>
      </c>
      <c r="J60" s="97">
        <f t="shared" si="9"/>
        <v>14.898509999999998</v>
      </c>
      <c r="K60" s="95">
        <v>14.88</v>
      </c>
      <c r="L60" s="116" t="s">
        <v>143</v>
      </c>
    </row>
    <row r="61" spans="1:14" x14ac:dyDescent="0.2">
      <c r="A61" s="209"/>
      <c r="B61" s="209"/>
      <c r="C61" s="209"/>
      <c r="D61" s="209"/>
      <c r="E61" s="88" t="s">
        <v>40</v>
      </c>
      <c r="F61" s="94">
        <v>43794</v>
      </c>
      <c r="G61" s="88"/>
      <c r="H61" s="95">
        <v>499</v>
      </c>
      <c r="I61" s="96">
        <v>0.14899999999999999</v>
      </c>
      <c r="J61" s="97">
        <f t="shared" si="9"/>
        <v>74.350999999999999</v>
      </c>
      <c r="K61" s="95">
        <v>74.23</v>
      </c>
      <c r="L61" s="116" t="s">
        <v>144</v>
      </c>
    </row>
    <row r="62" spans="1:14" x14ac:dyDescent="0.2">
      <c r="A62" s="209"/>
      <c r="B62" s="209"/>
      <c r="C62" s="209"/>
      <c r="D62" s="209"/>
      <c r="E62" s="88" t="s">
        <v>40</v>
      </c>
      <c r="F62" s="94">
        <v>43794</v>
      </c>
      <c r="G62" s="88"/>
      <c r="H62" s="95">
        <v>391.86</v>
      </c>
      <c r="I62" s="96">
        <v>0.14899999999999999</v>
      </c>
      <c r="J62" s="97">
        <f t="shared" si="9"/>
        <v>58.387140000000002</v>
      </c>
      <c r="K62" s="95">
        <v>58.29</v>
      </c>
      <c r="L62" s="116" t="s">
        <v>110</v>
      </c>
    </row>
    <row r="63" spans="1:14" x14ac:dyDescent="0.2">
      <c r="A63" s="209"/>
      <c r="B63" s="209"/>
      <c r="C63" s="209"/>
      <c r="D63" s="209"/>
      <c r="E63" s="88" t="s">
        <v>40</v>
      </c>
      <c r="F63" s="94">
        <v>43794</v>
      </c>
      <c r="G63" s="88"/>
      <c r="H63" s="95">
        <v>1714.57</v>
      </c>
      <c r="I63" s="96">
        <v>0.14899999999999999</v>
      </c>
      <c r="J63" s="97">
        <f t="shared" si="9"/>
        <v>255.47092999999998</v>
      </c>
      <c r="K63" s="95">
        <v>255.04</v>
      </c>
      <c r="L63" s="116" t="s">
        <v>97</v>
      </c>
    </row>
    <row r="64" spans="1:14" x14ac:dyDescent="0.2">
      <c r="A64" s="209"/>
      <c r="B64" s="209"/>
      <c r="C64" s="209"/>
      <c r="D64" s="209"/>
      <c r="E64" s="88" t="s">
        <v>40</v>
      </c>
      <c r="F64" s="94">
        <v>43794</v>
      </c>
      <c r="G64" s="88"/>
      <c r="H64" s="95">
        <v>964.39</v>
      </c>
      <c r="I64" s="96">
        <v>0.14899999999999999</v>
      </c>
      <c r="J64" s="97">
        <f t="shared" si="9"/>
        <v>143.69410999999999</v>
      </c>
      <c r="K64" s="95">
        <v>143.44999999999999</v>
      </c>
      <c r="L64" s="116" t="s">
        <v>145</v>
      </c>
    </row>
    <row r="65" spans="1:14" x14ac:dyDescent="0.2">
      <c r="A65" s="209"/>
      <c r="B65" s="209"/>
      <c r="C65" s="209"/>
      <c r="D65" s="209"/>
      <c r="E65" s="88" t="s">
        <v>40</v>
      </c>
      <c r="F65" s="94">
        <v>43794</v>
      </c>
      <c r="G65" s="88"/>
      <c r="H65" s="95">
        <v>-225</v>
      </c>
      <c r="I65" s="96">
        <v>0.14899999999999999</v>
      </c>
      <c r="J65" s="97">
        <f t="shared" si="9"/>
        <v>-33.524999999999999</v>
      </c>
      <c r="K65" s="95">
        <v>-33.47</v>
      </c>
      <c r="L65" s="116" t="s">
        <v>146</v>
      </c>
    </row>
    <row r="66" spans="1:14" x14ac:dyDescent="0.2">
      <c r="A66" s="209"/>
      <c r="B66" s="209"/>
      <c r="C66" s="209"/>
      <c r="D66" s="209"/>
      <c r="E66" s="117" t="s">
        <v>85</v>
      </c>
      <c r="F66" s="117"/>
      <c r="G66" s="117"/>
      <c r="H66" s="118">
        <v>0</v>
      </c>
      <c r="I66" s="119">
        <v>0</v>
      </c>
      <c r="J66" s="120">
        <f t="shared" si="9"/>
        <v>0</v>
      </c>
      <c r="K66" s="118">
        <v>0</v>
      </c>
      <c r="L66" s="121"/>
    </row>
    <row r="67" spans="1:14" x14ac:dyDescent="0.2">
      <c r="A67" s="185" t="s">
        <v>60</v>
      </c>
      <c r="B67" s="24"/>
      <c r="C67" s="25"/>
      <c r="D67" s="25"/>
      <c r="E67" s="122" t="s">
        <v>91</v>
      </c>
      <c r="F67" s="122"/>
      <c r="G67" s="122"/>
      <c r="H67" s="123">
        <v>234</v>
      </c>
      <c r="I67" s="124">
        <v>0.111</v>
      </c>
      <c r="J67" s="125">
        <f t="shared" si="9"/>
        <v>25.974</v>
      </c>
      <c r="K67" s="123">
        <v>25.86</v>
      </c>
      <c r="L67" s="60"/>
    </row>
    <row r="68" spans="1:14" x14ac:dyDescent="0.2">
      <c r="A68" s="207" t="s">
        <v>61</v>
      </c>
      <c r="B68" s="208"/>
      <c r="C68" s="208"/>
      <c r="D68" s="208"/>
      <c r="E68" s="69" t="s">
        <v>6</v>
      </c>
      <c r="F68" s="91">
        <v>42909</v>
      </c>
      <c r="G68" s="69"/>
      <c r="H68" s="57">
        <v>289.56</v>
      </c>
      <c r="I68" s="58">
        <v>0.14000000000000001</v>
      </c>
      <c r="J68" s="59">
        <f t="shared" si="9"/>
        <v>40.538400000000003</v>
      </c>
      <c r="K68" s="57">
        <v>40.54</v>
      </c>
      <c r="L68" s="60"/>
    </row>
    <row r="69" spans="1:14" x14ac:dyDescent="0.2">
      <c r="A69" s="209"/>
      <c r="B69" s="209"/>
      <c r="C69" s="209"/>
      <c r="D69" s="209"/>
      <c r="E69" s="69" t="s">
        <v>6</v>
      </c>
      <c r="F69" s="91">
        <v>42909</v>
      </c>
      <c r="G69" s="69"/>
      <c r="H69" s="57">
        <v>289.56</v>
      </c>
      <c r="I69" s="58">
        <v>0.14000000000000001</v>
      </c>
      <c r="J69" s="59">
        <f t="shared" si="9"/>
        <v>40.538400000000003</v>
      </c>
      <c r="K69" s="57">
        <v>40.54</v>
      </c>
      <c r="L69" s="60"/>
    </row>
    <row r="70" spans="1:14" x14ac:dyDescent="0.2">
      <c r="A70" s="185" t="s">
        <v>62</v>
      </c>
      <c r="B70" s="24"/>
      <c r="C70" s="25"/>
      <c r="D70" s="25"/>
      <c r="E70" s="69" t="s">
        <v>6</v>
      </c>
      <c r="F70" s="91">
        <v>42908</v>
      </c>
      <c r="G70" s="69"/>
      <c r="H70" s="57">
        <v>0</v>
      </c>
      <c r="I70" s="58">
        <v>0</v>
      </c>
      <c r="J70" s="59">
        <v>0</v>
      </c>
      <c r="K70" s="57">
        <v>0</v>
      </c>
      <c r="L70" s="108"/>
      <c r="M70" s="39"/>
      <c r="N70" s="68" t="s">
        <v>116</v>
      </c>
    </row>
    <row r="71" spans="1:14" x14ac:dyDescent="0.2">
      <c r="A71" s="185" t="s">
        <v>147</v>
      </c>
      <c r="B71" s="24"/>
      <c r="C71" s="25"/>
      <c r="D71" s="25"/>
      <c r="E71" s="69" t="s">
        <v>6</v>
      </c>
      <c r="F71" s="91">
        <v>43329</v>
      </c>
      <c r="G71" s="69"/>
      <c r="H71" s="57">
        <v>0</v>
      </c>
      <c r="I71" s="58">
        <v>0</v>
      </c>
      <c r="J71" s="59">
        <v>0</v>
      </c>
      <c r="K71" s="57">
        <v>0</v>
      </c>
      <c r="L71" s="108"/>
      <c r="M71" s="39"/>
      <c r="N71" s="68" t="s">
        <v>116</v>
      </c>
    </row>
    <row r="72" spans="1:14" x14ac:dyDescent="0.2">
      <c r="A72" s="185" t="s">
        <v>63</v>
      </c>
      <c r="B72" s="24"/>
      <c r="C72" s="25"/>
      <c r="D72" s="25"/>
      <c r="E72" s="69" t="s">
        <v>6</v>
      </c>
      <c r="F72" s="91">
        <v>42756</v>
      </c>
      <c r="G72" s="69"/>
      <c r="H72" s="57">
        <v>227.14</v>
      </c>
      <c r="I72" s="58">
        <v>0.14000000000000001</v>
      </c>
      <c r="J72" s="59">
        <f t="shared" ref="J72" si="10">H72*I72</f>
        <v>31.799600000000002</v>
      </c>
      <c r="K72" s="57">
        <v>31.8</v>
      </c>
      <c r="L72" s="60"/>
    </row>
    <row r="73" spans="1:14" x14ac:dyDescent="0.2">
      <c r="A73" s="207" t="s">
        <v>64</v>
      </c>
      <c r="B73" s="208" t="s">
        <v>65</v>
      </c>
      <c r="C73" s="208"/>
      <c r="D73" s="208"/>
      <c r="E73" s="69" t="s">
        <v>6</v>
      </c>
      <c r="F73" s="91">
        <v>42340</v>
      </c>
      <c r="G73" s="69"/>
      <c r="H73" s="57">
        <v>109.75</v>
      </c>
      <c r="I73" s="58">
        <v>0.15</v>
      </c>
      <c r="J73" s="59">
        <f t="shared" ref="J73:J79" si="11">H73*I73</f>
        <v>16.462499999999999</v>
      </c>
      <c r="K73" s="57">
        <v>16.46</v>
      </c>
      <c r="L73" s="60"/>
    </row>
    <row r="74" spans="1:14" x14ac:dyDescent="0.2">
      <c r="A74" s="209"/>
      <c r="B74" s="209"/>
      <c r="C74" s="209"/>
      <c r="D74" s="209"/>
      <c r="E74" s="65" t="s">
        <v>148</v>
      </c>
      <c r="F74" s="65"/>
      <c r="G74" s="65"/>
      <c r="H74" s="104">
        <v>22.6</v>
      </c>
      <c r="I74" s="105">
        <v>0.107</v>
      </c>
      <c r="J74" s="106">
        <f t="shared" si="11"/>
        <v>2.4182000000000001</v>
      </c>
      <c r="K74" s="104">
        <v>2.42</v>
      </c>
      <c r="L74" s="60"/>
    </row>
    <row r="75" spans="1:14" x14ac:dyDescent="0.2">
      <c r="A75" s="209"/>
      <c r="B75" s="209"/>
      <c r="C75" s="209"/>
      <c r="D75" s="209"/>
      <c r="E75" s="65" t="s">
        <v>84</v>
      </c>
      <c r="F75" s="65"/>
      <c r="G75" s="65"/>
      <c r="H75" s="104">
        <v>186.85</v>
      </c>
      <c r="I75" s="105">
        <v>0.107</v>
      </c>
      <c r="J75" s="106">
        <f t="shared" si="11"/>
        <v>19.99295</v>
      </c>
      <c r="K75" s="104">
        <v>20.010000000000002</v>
      </c>
      <c r="L75" s="60"/>
    </row>
    <row r="76" spans="1:14" x14ac:dyDescent="0.2">
      <c r="A76" s="185" t="s">
        <v>66</v>
      </c>
      <c r="B76" s="24"/>
      <c r="E76" s="69" t="s">
        <v>6</v>
      </c>
      <c r="F76" s="69" t="s">
        <v>149</v>
      </c>
      <c r="G76" s="69"/>
      <c r="H76" s="57">
        <v>161.5</v>
      </c>
      <c r="I76" s="58">
        <v>0.14000000000000001</v>
      </c>
      <c r="J76" s="59">
        <f t="shared" si="11"/>
        <v>22.610000000000003</v>
      </c>
      <c r="K76" s="57">
        <v>22.61</v>
      </c>
      <c r="L76" s="108"/>
      <c r="M76" s="39"/>
      <c r="N76" s="68" t="s">
        <v>150</v>
      </c>
    </row>
    <row r="77" spans="1:14" ht="24" x14ac:dyDescent="0.2">
      <c r="A77" s="185" t="s">
        <v>67</v>
      </c>
      <c r="B77" s="24" t="s">
        <v>68</v>
      </c>
      <c r="C77" s="25" t="s">
        <v>179</v>
      </c>
      <c r="D77" s="26" t="s">
        <v>135</v>
      </c>
      <c r="E77" s="126" t="s">
        <v>93</v>
      </c>
      <c r="F77" s="126"/>
      <c r="G77" s="126"/>
      <c r="H77" s="127">
        <v>1115</v>
      </c>
      <c r="I77" s="128">
        <v>0.11899999999999999</v>
      </c>
      <c r="J77" s="129">
        <f t="shared" si="11"/>
        <v>132.685</v>
      </c>
      <c r="K77" s="127">
        <v>132.69</v>
      </c>
      <c r="L77" s="130" t="s">
        <v>83</v>
      </c>
    </row>
    <row r="78" spans="1:14" x14ac:dyDescent="0.2">
      <c r="A78" s="185" t="s">
        <v>69</v>
      </c>
      <c r="B78" s="24"/>
      <c r="C78" s="25"/>
      <c r="D78" s="25"/>
      <c r="E78" s="69" t="s">
        <v>6</v>
      </c>
      <c r="F78" s="91">
        <v>42313</v>
      </c>
      <c r="G78" s="69"/>
      <c r="H78" s="57">
        <v>141.69</v>
      </c>
      <c r="I78" s="58">
        <v>0.15</v>
      </c>
      <c r="J78" s="59">
        <f t="shared" si="11"/>
        <v>21.253499999999999</v>
      </c>
      <c r="K78" s="57">
        <v>21.25</v>
      </c>
      <c r="L78" s="60"/>
    </row>
    <row r="79" spans="1:14" x14ac:dyDescent="0.2">
      <c r="A79" s="185" t="s">
        <v>70</v>
      </c>
      <c r="B79" s="24"/>
      <c r="C79" s="25"/>
      <c r="D79" s="25"/>
      <c r="E79" s="69" t="s">
        <v>6</v>
      </c>
      <c r="F79" s="91">
        <v>42142</v>
      </c>
      <c r="G79" s="69"/>
      <c r="H79" s="57">
        <v>0</v>
      </c>
      <c r="I79" s="58">
        <v>0</v>
      </c>
      <c r="J79" s="59">
        <f t="shared" si="11"/>
        <v>0</v>
      </c>
      <c r="K79" s="57">
        <v>0</v>
      </c>
      <c r="L79" s="108"/>
      <c r="M79" s="39"/>
      <c r="N79" s="68" t="s">
        <v>151</v>
      </c>
    </row>
    <row r="80" spans="1:14" x14ac:dyDescent="0.2">
      <c r="A80" s="185" t="s">
        <v>71</v>
      </c>
      <c r="B80" s="24" t="s">
        <v>72</v>
      </c>
      <c r="C80" s="25"/>
      <c r="D80" s="25"/>
      <c r="E80" s="27"/>
      <c r="F80" s="56"/>
      <c r="G80" s="56"/>
      <c r="H80" s="24"/>
      <c r="I80" s="24"/>
      <c r="J80" s="24"/>
      <c r="K80" s="24"/>
      <c r="L80" s="60"/>
    </row>
    <row r="81" spans="1:14" x14ac:dyDescent="0.2">
      <c r="A81" s="207" t="s">
        <v>73</v>
      </c>
      <c r="B81" s="208" t="s">
        <v>74</v>
      </c>
      <c r="C81" s="208"/>
      <c r="D81" s="208"/>
      <c r="E81" s="88" t="s">
        <v>40</v>
      </c>
      <c r="F81" s="88"/>
      <c r="G81" s="88"/>
      <c r="H81" s="95">
        <v>9.9</v>
      </c>
      <c r="I81" s="96">
        <v>7.1999999999999995E-2</v>
      </c>
      <c r="J81" s="97">
        <f t="shared" ref="J81:J95" si="12">H81*I81</f>
        <v>0.71279999999999999</v>
      </c>
      <c r="K81" s="95">
        <v>0.72</v>
      </c>
      <c r="L81" s="116" t="s">
        <v>98</v>
      </c>
    </row>
    <row r="82" spans="1:14" x14ac:dyDescent="0.2">
      <c r="A82" s="209"/>
      <c r="B82" s="209"/>
      <c r="C82" s="209"/>
      <c r="D82" s="209"/>
      <c r="E82" s="88" t="s">
        <v>40</v>
      </c>
      <c r="F82" s="88"/>
      <c r="G82" s="88"/>
      <c r="H82" s="95">
        <v>4.99</v>
      </c>
      <c r="I82" s="96">
        <v>7.1999999999999995E-2</v>
      </c>
      <c r="J82" s="97">
        <f t="shared" si="12"/>
        <v>0.35927999999999999</v>
      </c>
      <c r="K82" s="95">
        <v>0.36</v>
      </c>
      <c r="L82" s="116" t="s">
        <v>152</v>
      </c>
    </row>
    <row r="83" spans="1:14" x14ac:dyDescent="0.2">
      <c r="A83" s="209"/>
      <c r="B83" s="209"/>
      <c r="C83" s="209"/>
      <c r="D83" s="209"/>
      <c r="E83" s="88" t="s">
        <v>40</v>
      </c>
      <c r="F83" s="88"/>
      <c r="G83" s="88"/>
      <c r="H83" s="95">
        <v>9.9499999999999993</v>
      </c>
      <c r="I83" s="96">
        <v>7.1999999999999995E-2</v>
      </c>
      <c r="J83" s="97">
        <f t="shared" si="12"/>
        <v>0.71639999999999993</v>
      </c>
      <c r="K83" s="95">
        <v>0.72</v>
      </c>
      <c r="L83" s="116" t="s">
        <v>153</v>
      </c>
    </row>
    <row r="84" spans="1:14" x14ac:dyDescent="0.2">
      <c r="A84" s="209"/>
      <c r="B84" s="209"/>
      <c r="C84" s="209"/>
      <c r="D84" s="209"/>
      <c r="E84" s="88" t="s">
        <v>40</v>
      </c>
      <c r="F84" s="88"/>
      <c r="G84" s="88"/>
      <c r="H84" s="95">
        <v>0</v>
      </c>
      <c r="I84" s="96">
        <v>0</v>
      </c>
      <c r="J84" s="97">
        <f t="shared" si="12"/>
        <v>0</v>
      </c>
      <c r="K84" s="95">
        <v>0</v>
      </c>
      <c r="L84" s="116"/>
    </row>
    <row r="85" spans="1:14" x14ac:dyDescent="0.2">
      <c r="A85" s="209"/>
      <c r="B85" s="209"/>
      <c r="C85" s="209"/>
      <c r="D85" s="209"/>
      <c r="E85" s="88" t="s">
        <v>40</v>
      </c>
      <c r="F85" s="88"/>
      <c r="G85" s="88"/>
      <c r="H85" s="95">
        <v>0</v>
      </c>
      <c r="I85" s="96">
        <v>0</v>
      </c>
      <c r="J85" s="97">
        <f t="shared" si="12"/>
        <v>0</v>
      </c>
      <c r="K85" s="95">
        <v>0</v>
      </c>
      <c r="L85" s="116"/>
    </row>
    <row r="86" spans="1:14" x14ac:dyDescent="0.2">
      <c r="A86" s="209"/>
      <c r="B86" s="209"/>
      <c r="C86" s="209"/>
      <c r="D86" s="209"/>
      <c r="E86" s="88" t="s">
        <v>40</v>
      </c>
      <c r="F86" s="88"/>
      <c r="G86" s="88"/>
      <c r="H86" s="95">
        <v>0</v>
      </c>
      <c r="I86" s="96">
        <v>0</v>
      </c>
      <c r="J86" s="97">
        <f t="shared" si="12"/>
        <v>0</v>
      </c>
      <c r="K86" s="95">
        <v>0</v>
      </c>
      <c r="L86" s="116"/>
    </row>
    <row r="87" spans="1:14" x14ac:dyDescent="0.2">
      <c r="A87" s="209"/>
      <c r="B87" s="209"/>
      <c r="C87" s="209"/>
      <c r="D87" s="209"/>
      <c r="E87" s="88" t="s">
        <v>40</v>
      </c>
      <c r="F87" s="88"/>
      <c r="G87" s="88"/>
      <c r="H87" s="95">
        <v>0</v>
      </c>
      <c r="I87" s="96">
        <v>0</v>
      </c>
      <c r="J87" s="97">
        <f t="shared" si="12"/>
        <v>0</v>
      </c>
      <c r="K87" s="95">
        <v>0</v>
      </c>
      <c r="L87" s="116"/>
    </row>
    <row r="88" spans="1:14" x14ac:dyDescent="0.2">
      <c r="A88" s="209"/>
      <c r="B88" s="209"/>
      <c r="C88" s="209"/>
      <c r="D88" s="209"/>
      <c r="E88" s="88" t="s">
        <v>40</v>
      </c>
      <c r="F88" s="88"/>
      <c r="G88" s="88"/>
      <c r="H88" s="95">
        <v>0</v>
      </c>
      <c r="I88" s="96">
        <v>0</v>
      </c>
      <c r="J88" s="97">
        <f t="shared" si="12"/>
        <v>0</v>
      </c>
      <c r="K88" s="95">
        <v>0</v>
      </c>
      <c r="L88" s="116"/>
    </row>
    <row r="89" spans="1:14" x14ac:dyDescent="0.2">
      <c r="A89" s="209"/>
      <c r="B89" s="209"/>
      <c r="C89" s="209"/>
      <c r="D89" s="209"/>
      <c r="E89" s="88"/>
      <c r="F89" s="88"/>
      <c r="G89" s="88"/>
      <c r="H89" s="95"/>
      <c r="I89" s="96"/>
      <c r="J89" s="97"/>
      <c r="K89" s="95"/>
      <c r="L89" s="116"/>
    </row>
    <row r="90" spans="1:14" x14ac:dyDescent="0.2">
      <c r="A90" s="207" t="s">
        <v>75</v>
      </c>
      <c r="B90" s="208" t="s">
        <v>76</v>
      </c>
      <c r="C90" s="208"/>
      <c r="D90" s="208"/>
      <c r="E90" s="122" t="s">
        <v>91</v>
      </c>
      <c r="F90" s="122"/>
      <c r="G90" s="122"/>
      <c r="H90" s="123">
        <v>580.04</v>
      </c>
      <c r="I90" s="124">
        <v>0.155</v>
      </c>
      <c r="J90" s="125">
        <f t="shared" si="12"/>
        <v>89.906199999999998</v>
      </c>
      <c r="K90" s="123">
        <v>89.91</v>
      </c>
      <c r="L90" s="131" t="s">
        <v>154</v>
      </c>
      <c r="M90" s="132"/>
      <c r="N90" s="169"/>
    </row>
    <row r="91" spans="1:14" x14ac:dyDescent="0.2">
      <c r="A91" s="209"/>
      <c r="B91" s="209"/>
      <c r="C91" s="209"/>
      <c r="D91" s="209"/>
      <c r="E91" s="133" t="s">
        <v>86</v>
      </c>
      <c r="F91" s="133"/>
      <c r="G91" s="133"/>
      <c r="H91" s="134">
        <v>0</v>
      </c>
      <c r="I91" s="135">
        <v>0</v>
      </c>
      <c r="J91" s="136">
        <f t="shared" si="12"/>
        <v>0</v>
      </c>
      <c r="K91" s="134">
        <v>0</v>
      </c>
      <c r="L91" s="137"/>
      <c r="M91" s="138"/>
      <c r="N91" s="170" t="s">
        <v>155</v>
      </c>
    </row>
    <row r="92" spans="1:14" x14ac:dyDescent="0.2">
      <c r="A92" s="209"/>
      <c r="B92" s="209"/>
      <c r="C92" s="209"/>
      <c r="D92" s="209"/>
      <c r="E92" s="133" t="s">
        <v>86</v>
      </c>
      <c r="F92" s="133"/>
      <c r="G92" s="133"/>
      <c r="H92" s="134">
        <v>0</v>
      </c>
      <c r="I92" s="135">
        <v>0</v>
      </c>
      <c r="J92" s="136">
        <f t="shared" si="12"/>
        <v>0</v>
      </c>
      <c r="K92" s="134">
        <v>0</v>
      </c>
      <c r="L92" s="137"/>
      <c r="M92" s="138"/>
      <c r="N92" s="170" t="s">
        <v>155</v>
      </c>
    </row>
    <row r="93" spans="1:14" x14ac:dyDescent="0.2">
      <c r="A93" s="209"/>
      <c r="B93" s="209"/>
      <c r="C93" s="209"/>
      <c r="D93" s="209"/>
      <c r="E93" s="65" t="s">
        <v>84</v>
      </c>
      <c r="F93" s="65"/>
      <c r="G93" s="65"/>
      <c r="H93" s="104">
        <v>556.85</v>
      </c>
      <c r="I93" s="105">
        <v>0.107</v>
      </c>
      <c r="J93" s="106">
        <f t="shared" si="12"/>
        <v>59.582950000000004</v>
      </c>
      <c r="K93" s="104">
        <v>59.64</v>
      </c>
      <c r="L93" s="139"/>
      <c r="M93" s="66"/>
      <c r="N93" s="64"/>
    </row>
    <row r="94" spans="1:14" x14ac:dyDescent="0.2">
      <c r="A94" s="209"/>
      <c r="B94" s="209"/>
      <c r="C94" s="209"/>
      <c r="D94" s="209"/>
      <c r="E94" s="140" t="s">
        <v>87</v>
      </c>
      <c r="F94" s="98"/>
      <c r="G94" s="98"/>
      <c r="H94" s="100">
        <v>0</v>
      </c>
      <c r="I94" s="101">
        <v>0</v>
      </c>
      <c r="J94" s="102">
        <v>0</v>
      </c>
      <c r="K94" s="100">
        <v>0</v>
      </c>
      <c r="L94" s="103"/>
      <c r="M94" s="141"/>
      <c r="N94" s="167" t="s">
        <v>156</v>
      </c>
    </row>
    <row r="95" spans="1:14" x14ac:dyDescent="0.2">
      <c r="A95" s="209"/>
      <c r="B95" s="209"/>
      <c r="C95" s="209"/>
      <c r="D95" s="209"/>
      <c r="E95" s="142" t="s">
        <v>93</v>
      </c>
      <c r="F95" s="126"/>
      <c r="G95" s="126"/>
      <c r="H95" s="127">
        <v>1512</v>
      </c>
      <c r="I95" s="128">
        <v>0.11899999999999999</v>
      </c>
      <c r="J95" s="129">
        <f t="shared" si="12"/>
        <v>179.928</v>
      </c>
      <c r="K95" s="127">
        <v>179.93</v>
      </c>
      <c r="L95" s="130" t="s">
        <v>83</v>
      </c>
      <c r="M95" s="84"/>
      <c r="N95" s="165"/>
    </row>
    <row r="96" spans="1:14" x14ac:dyDescent="0.2">
      <c r="A96" s="209"/>
      <c r="B96" s="209"/>
      <c r="C96" s="209"/>
      <c r="D96" s="209"/>
      <c r="E96" s="143" t="s">
        <v>89</v>
      </c>
      <c r="F96" s="144">
        <v>44013</v>
      </c>
      <c r="G96" s="143"/>
      <c r="H96" s="145">
        <v>0</v>
      </c>
      <c r="I96" s="146">
        <v>0</v>
      </c>
      <c r="J96" s="147">
        <v>0</v>
      </c>
      <c r="K96" s="145">
        <v>0</v>
      </c>
      <c r="L96" s="148" t="s">
        <v>83</v>
      </c>
      <c r="M96" s="149"/>
      <c r="N96" s="171" t="s">
        <v>157</v>
      </c>
    </row>
    <row r="97" spans="1:12" x14ac:dyDescent="0.2">
      <c r="A97" s="185" t="s">
        <v>77</v>
      </c>
      <c r="B97" s="24" t="s">
        <v>78</v>
      </c>
      <c r="C97" s="25"/>
      <c r="D97" s="25"/>
      <c r="E97" s="69" t="s">
        <v>6</v>
      </c>
      <c r="F97" s="91">
        <v>42956</v>
      </c>
      <c r="G97" s="69"/>
      <c r="H97" s="57">
        <v>142.4</v>
      </c>
      <c r="I97" s="58">
        <v>0.14000000000000001</v>
      </c>
      <c r="J97" s="59">
        <f>H97*I97</f>
        <v>19.936000000000003</v>
      </c>
      <c r="K97" s="57">
        <v>19.940000000000001</v>
      </c>
      <c r="L97" s="108" t="s">
        <v>158</v>
      </c>
    </row>
    <row r="98" spans="1:12" x14ac:dyDescent="0.2">
      <c r="A98" s="207" t="s">
        <v>79</v>
      </c>
      <c r="B98" s="208"/>
      <c r="C98" s="216"/>
      <c r="D98" s="216"/>
      <c r="E98" s="69" t="s">
        <v>6</v>
      </c>
      <c r="F98" s="91">
        <v>42431</v>
      </c>
      <c r="G98" s="69"/>
      <c r="H98" s="57">
        <v>98.29</v>
      </c>
      <c r="I98" s="58">
        <v>0.14000000000000001</v>
      </c>
      <c r="J98" s="59">
        <f>H98*I98</f>
        <v>13.760600000000002</v>
      </c>
      <c r="K98" s="57">
        <v>13.76</v>
      </c>
      <c r="L98" s="108" t="s">
        <v>158</v>
      </c>
    </row>
    <row r="99" spans="1:12" x14ac:dyDescent="0.2">
      <c r="A99" s="209"/>
      <c r="B99" s="209"/>
      <c r="C99" s="209"/>
      <c r="D99" s="209"/>
      <c r="E99" s="150" t="s">
        <v>90</v>
      </c>
      <c r="F99" s="150" t="s">
        <v>162</v>
      </c>
      <c r="G99" s="150"/>
      <c r="H99" s="151">
        <v>104.98</v>
      </c>
      <c r="I99" s="152">
        <v>9.8000000000000004E-2</v>
      </c>
      <c r="J99" s="153">
        <f>H99*I99</f>
        <v>10.288040000000001</v>
      </c>
      <c r="K99" s="151">
        <v>10.25</v>
      </c>
      <c r="L99" s="154"/>
    </row>
    <row r="100" spans="1:12" x14ac:dyDescent="0.2">
      <c r="A100" s="209"/>
      <c r="B100" s="209"/>
      <c r="C100" s="209"/>
      <c r="D100" s="209"/>
      <c r="E100" s="150" t="s">
        <v>90</v>
      </c>
      <c r="F100" s="150"/>
      <c r="G100" s="150"/>
      <c r="H100" s="151">
        <v>49.99</v>
      </c>
      <c r="I100" s="155">
        <v>9.8000000000000004E-2</v>
      </c>
      <c r="J100" s="153">
        <f>H100*I100</f>
        <v>4.8990200000000002</v>
      </c>
      <c r="K100" s="151">
        <v>4.88</v>
      </c>
      <c r="L100" s="154"/>
    </row>
    <row r="101" spans="1:12" x14ac:dyDescent="0.2">
      <c r="A101" s="185"/>
      <c r="B101" s="24"/>
      <c r="C101" s="51"/>
      <c r="D101" s="51"/>
      <c r="E101" s="156"/>
      <c r="H101" s="31"/>
      <c r="I101" s="31"/>
      <c r="J101" s="31"/>
      <c r="K101" s="31"/>
      <c r="L101" s="157"/>
    </row>
    <row r="102" spans="1:12" x14ac:dyDescent="0.2">
      <c r="A102" s="185"/>
      <c r="B102" s="24"/>
      <c r="C102" s="51"/>
      <c r="D102" s="51"/>
      <c r="E102" s="156"/>
      <c r="H102" s="31"/>
      <c r="I102" s="31"/>
      <c r="J102" s="160">
        <f>SUM(J2:J100)</f>
        <v>5664.0833800000009</v>
      </c>
      <c r="K102" s="160">
        <f>SUM(K2:K100)</f>
        <v>5677.8799999999983</v>
      </c>
      <c r="L102" s="157"/>
    </row>
    <row r="103" spans="1:12" x14ac:dyDescent="0.2">
      <c r="A103" s="185"/>
      <c r="B103" s="24"/>
      <c r="C103" s="51"/>
      <c r="D103" s="51"/>
      <c r="E103" s="156"/>
      <c r="H103" s="31"/>
      <c r="I103" s="31"/>
      <c r="J103" s="31"/>
      <c r="K103" s="31"/>
      <c r="L103" s="157"/>
    </row>
    <row r="104" spans="1:12" x14ac:dyDescent="0.2">
      <c r="A104" s="185"/>
      <c r="B104" s="24"/>
      <c r="C104" s="51"/>
      <c r="D104" s="51"/>
      <c r="E104" s="156"/>
      <c r="H104" s="31"/>
      <c r="I104" s="31"/>
      <c r="J104" s="31"/>
      <c r="K104" s="31"/>
      <c r="L104" s="157"/>
    </row>
    <row r="105" spans="1:12" x14ac:dyDescent="0.2">
      <c r="A105" s="185"/>
      <c r="B105" s="24"/>
      <c r="C105" s="51"/>
      <c r="D105" s="51"/>
      <c r="E105" s="156"/>
      <c r="H105" s="31"/>
      <c r="I105" s="31"/>
      <c r="J105" s="31"/>
      <c r="K105" s="31"/>
      <c r="L105" s="157"/>
    </row>
    <row r="106" spans="1:12" x14ac:dyDescent="0.2">
      <c r="A106" s="185"/>
      <c r="B106" s="24"/>
      <c r="C106" s="51"/>
      <c r="D106" s="51"/>
      <c r="E106" s="156"/>
      <c r="H106" s="31"/>
      <c r="I106" s="31"/>
      <c r="J106" s="31"/>
      <c r="K106" s="31"/>
      <c r="L106" s="157"/>
    </row>
    <row r="107" spans="1:12" x14ac:dyDescent="0.2">
      <c r="A107" s="185"/>
      <c r="B107" s="24"/>
      <c r="C107" s="51"/>
      <c r="D107" s="51"/>
      <c r="E107" s="156"/>
      <c r="H107" s="31"/>
      <c r="I107" s="31"/>
      <c r="J107" s="31"/>
      <c r="K107" s="31"/>
      <c r="L107" s="157"/>
    </row>
    <row r="108" spans="1:12" x14ac:dyDescent="0.2">
      <c r="A108" s="185"/>
      <c r="B108" s="24"/>
      <c r="E108" s="156"/>
      <c r="H108" s="31"/>
      <c r="I108" s="31"/>
      <c r="J108" s="31"/>
      <c r="K108" s="31"/>
      <c r="L108" s="157"/>
    </row>
  </sheetData>
  <mergeCells count="54">
    <mergeCell ref="A98:A100"/>
    <mergeCell ref="B98:B100"/>
    <mergeCell ref="C98:C100"/>
    <mergeCell ref="D98:D100"/>
    <mergeCell ref="A90:A96"/>
    <mergeCell ref="B90:B96"/>
    <mergeCell ref="C90:C96"/>
    <mergeCell ref="D90:D96"/>
    <mergeCell ref="A81:A89"/>
    <mergeCell ref="B81:B89"/>
    <mergeCell ref="C81:C89"/>
    <mergeCell ref="D81:D89"/>
    <mergeCell ref="A73:A75"/>
    <mergeCell ref="B73:B75"/>
    <mergeCell ref="C73:C75"/>
    <mergeCell ref="D73:D75"/>
    <mergeCell ref="A68:A69"/>
    <mergeCell ref="B68:B69"/>
    <mergeCell ref="C68:C69"/>
    <mergeCell ref="D68:D69"/>
    <mergeCell ref="A59:A66"/>
    <mergeCell ref="B59:B66"/>
    <mergeCell ref="C59:C66"/>
    <mergeCell ref="D59:D66"/>
    <mergeCell ref="A57:A58"/>
    <mergeCell ref="B57:B58"/>
    <mergeCell ref="C57:C58"/>
    <mergeCell ref="D57:D58"/>
    <mergeCell ref="A48:A51"/>
    <mergeCell ref="B48:B51"/>
    <mergeCell ref="C48:C51"/>
    <mergeCell ref="D48:D51"/>
    <mergeCell ref="A45:A47"/>
    <mergeCell ref="B45:B47"/>
    <mergeCell ref="C45:C47"/>
    <mergeCell ref="D45:D47"/>
    <mergeCell ref="A21:A25"/>
    <mergeCell ref="B21:B25"/>
    <mergeCell ref="C21:C25"/>
    <mergeCell ref="A30:A32"/>
    <mergeCell ref="B30:B32"/>
    <mergeCell ref="C30:C32"/>
    <mergeCell ref="F15:F18"/>
    <mergeCell ref="A8:A10"/>
    <mergeCell ref="B8:B10"/>
    <mergeCell ref="C8:C10"/>
    <mergeCell ref="D8:D10"/>
    <mergeCell ref="A11:A12"/>
    <mergeCell ref="B11:B12"/>
    <mergeCell ref="C11:C12"/>
    <mergeCell ref="A15:A18"/>
    <mergeCell ref="B15:B18"/>
    <mergeCell ref="C15:C18"/>
    <mergeCell ref="E15:E18"/>
  </mergeCells>
  <hyperlinks>
    <hyperlink ref="D5" r:id="rId1" xr:uid="{2504C565-A59B-4AB0-B341-EE1732228F2E}"/>
    <hyperlink ref="D6" r:id="rId2" xr:uid="{5CDF62DC-B915-4EBB-A478-0F85105C70C5}"/>
    <hyperlink ref="D7" r:id="rId3" xr:uid="{1FBBAA64-C9E0-49BE-A8AE-FE626308836D}"/>
    <hyperlink ref="D8" r:id="rId4" xr:uid="{3B41FF47-677A-47EF-B21B-D2F2C627298B}"/>
    <hyperlink ref="D11" r:id="rId5" xr:uid="{52A53B9D-048A-4624-9681-589AD4A0A603}"/>
    <hyperlink ref="D19" r:id="rId6" xr:uid="{C765FF43-EDE7-447C-AF55-381E00F49005}"/>
    <hyperlink ref="D20" r:id="rId7" xr:uid="{EFE16DA0-87A0-43AA-BB42-B42472ED6141}"/>
    <hyperlink ref="D26" r:id="rId8" xr:uid="{D6E62E6F-B8CE-4DDE-8504-FBD785F5BBDF}"/>
    <hyperlink ref="D28" r:id="rId9" xr:uid="{EDE07CA0-D6BF-45D1-9A5A-FDC374F69FBE}"/>
    <hyperlink ref="D35" r:id="rId10" xr:uid="{A52C588C-84B7-49F2-AA7A-5793CE23E646}"/>
    <hyperlink ref="D36" r:id="rId11" xr:uid="{357D06EC-8422-48AC-A340-C2196B7F92EB}"/>
    <hyperlink ref="D37" r:id="rId12" xr:uid="{6CEA8272-3B80-487D-A799-04E4B3566B2E}"/>
    <hyperlink ref="D45" r:id="rId13" xr:uid="{9767D4AA-AEED-4558-A20C-8B4A5644DC76}"/>
    <hyperlink ref="D77" r:id="rId14" xr:uid="{63B97B44-7B66-412F-99F7-22A2E4EA2DC3}"/>
  </hyperlinks>
  <pageMargins left="0.7" right="0.7" top="0.75" bottom="0.75" header="0.3" footer="0.3"/>
  <drawing r:id="rId15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A35AEC9-5D2D-4FB4-8D3B-8DDAFB6FA808}">
          <x14:formula1>
            <xm:f>'Data Values'!$B$2:$B$14</xm:f>
          </x14:formula1>
          <xm:sqref>E2:E1048576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8"/>
  <sheetViews>
    <sheetView workbookViewId="0">
      <selection activeCell="E17" sqref="E17:E18"/>
    </sheetView>
  </sheetViews>
  <sheetFormatPr defaultRowHeight="15" x14ac:dyDescent="0.25"/>
  <cols>
    <col min="1" max="1" width="60" customWidth="1"/>
    <col min="2" max="2" width="30" customWidth="1"/>
    <col min="3" max="3" width="20" customWidth="1"/>
  </cols>
  <sheetData>
    <row r="1" spans="1:5" x14ac:dyDescent="0.25">
      <c r="A1" s="3" t="s">
        <v>1</v>
      </c>
      <c r="B1" s="3" t="s">
        <v>2</v>
      </c>
    </row>
    <row r="2" spans="1:5" x14ac:dyDescent="0.25">
      <c r="A2" t="s">
        <v>5</v>
      </c>
      <c r="B2" s="4" t="s">
        <v>91</v>
      </c>
    </row>
    <row r="3" spans="1:5" x14ac:dyDescent="0.25">
      <c r="A3" t="s">
        <v>11</v>
      </c>
      <c r="B3" s="5" t="s">
        <v>85</v>
      </c>
    </row>
    <row r="4" spans="1:5" x14ac:dyDescent="0.25">
      <c r="A4" t="s">
        <v>14</v>
      </c>
      <c r="B4" s="12" t="s">
        <v>86</v>
      </c>
    </row>
    <row r="5" spans="1:5" ht="30" x14ac:dyDescent="0.25">
      <c r="A5" s="54" t="s">
        <v>163</v>
      </c>
      <c r="B5" s="6" t="s">
        <v>92</v>
      </c>
    </row>
    <row r="6" spans="1:5" x14ac:dyDescent="0.25">
      <c r="B6" s="6" t="s">
        <v>84</v>
      </c>
    </row>
    <row r="7" spans="1:5" x14ac:dyDescent="0.25">
      <c r="B7" s="7" t="s">
        <v>87</v>
      </c>
    </row>
    <row r="8" spans="1:5" x14ac:dyDescent="0.25">
      <c r="B8" s="1" t="s">
        <v>6</v>
      </c>
    </row>
    <row r="9" spans="1:5" x14ac:dyDescent="0.25">
      <c r="B9" s="2" t="s">
        <v>93</v>
      </c>
    </row>
    <row r="10" spans="1:5" x14ac:dyDescent="0.25">
      <c r="B10" s="4" t="s">
        <v>9</v>
      </c>
    </row>
    <row r="11" spans="1:5" x14ac:dyDescent="0.25">
      <c r="B11" s="11" t="s">
        <v>88</v>
      </c>
    </row>
    <row r="12" spans="1:5" x14ac:dyDescent="0.25">
      <c r="B12" s="8" t="s">
        <v>89</v>
      </c>
    </row>
    <row r="13" spans="1:5" x14ac:dyDescent="0.25">
      <c r="B13" s="9" t="s">
        <v>90</v>
      </c>
    </row>
    <row r="14" spans="1:5" x14ac:dyDescent="0.25">
      <c r="B14" s="10" t="s">
        <v>40</v>
      </c>
    </row>
    <row r="16" spans="1:5" x14ac:dyDescent="0.25">
      <c r="E16" t="s">
        <v>186</v>
      </c>
    </row>
    <row r="17" spans="5:5" x14ac:dyDescent="0.25">
      <c r="E17" t="s">
        <v>187</v>
      </c>
    </row>
    <row r="18" spans="5:5" x14ac:dyDescent="0.25">
      <c r="E18" t="s">
        <v>188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BFTG - July 2021</vt:lpstr>
      <vt:lpstr>BFTG - June 2021</vt:lpstr>
      <vt:lpstr>BFTG - Jan 2021</vt:lpstr>
      <vt:lpstr>BFTG - Jan 2020</vt:lpstr>
      <vt:lpstr>Data 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VCTP</cp:lastModifiedBy>
  <dcterms:created xsi:type="dcterms:W3CDTF">2021-07-19T22:01:22Z</dcterms:created>
  <dcterms:modified xsi:type="dcterms:W3CDTF">2021-07-28T17:56:52Z</dcterms:modified>
</cp:coreProperties>
</file>