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radSchool\CIVE665\HW1\"/>
    </mc:Choice>
  </mc:AlternateContent>
  <xr:revisionPtr revIDLastSave="0" documentId="13_ncr:40009_{939D3E23-19D7-43A5-A2D0-E1AEF6621928}" xr6:coauthVersionLast="40" xr6:coauthVersionMax="40" xr10:uidLastSave="{00000000-0000-0000-0000-000000000000}"/>
  <bookViews>
    <workbookView xWindow="0" yWindow="0" windowWidth="28800" windowHeight="12165" activeTab="1"/>
  </bookViews>
  <sheets>
    <sheet name="gab_lulc_dev2" sheetId="1" r:id="rId1"/>
    <sheet name="Sheet1" sheetId="2" r:id="rId2"/>
  </sheets>
  <definedNames>
    <definedName name="_xlnm._FilterDatabase" localSheetId="1" hidden="1">Sheet1!$A$1:$C$33</definedName>
  </definedNames>
  <calcPr calcId="0"/>
</workbook>
</file>

<file path=xl/calcChain.xml><?xml version="1.0" encoding="utf-8"?>
<calcChain xmlns="http://schemas.openxmlformats.org/spreadsheetml/2006/main">
  <c r="G25" i="2" l="1"/>
  <c r="G19" i="2"/>
  <c r="G15" i="2"/>
  <c r="G10" i="2"/>
  <c r="G6" i="2"/>
  <c r="G2" i="2"/>
  <c r="F3" i="2"/>
  <c r="F4" i="2"/>
  <c r="F6" i="2"/>
  <c r="F7" i="2"/>
  <c r="F8" i="2"/>
  <c r="F9" i="2"/>
  <c r="F10" i="2"/>
  <c r="F11" i="2"/>
  <c r="F12" i="2"/>
  <c r="F13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0" i="2"/>
  <c r="F2" i="2"/>
  <c r="D3" i="2"/>
  <c r="D4" i="2"/>
  <c r="D6" i="2"/>
  <c r="D7" i="2"/>
  <c r="D8" i="2"/>
  <c r="D10" i="2"/>
  <c r="D11" i="2"/>
  <c r="D12" i="2"/>
  <c r="D13" i="2"/>
  <c r="D15" i="2"/>
  <c r="D16" i="2"/>
  <c r="D17" i="2"/>
  <c r="D19" i="2"/>
  <c r="D20" i="2"/>
  <c r="D21" i="2"/>
  <c r="D22" i="2"/>
  <c r="D23" i="2"/>
  <c r="D25" i="2"/>
  <c r="D26" i="2"/>
  <c r="D27" i="2"/>
  <c r="D28" i="2"/>
  <c r="D29" i="2"/>
  <c r="D30" i="2"/>
  <c r="D2" i="2"/>
</calcChain>
</file>

<file path=xl/sharedStrings.xml><?xml version="1.0" encoding="utf-8"?>
<sst xmlns="http://schemas.openxmlformats.org/spreadsheetml/2006/main" count="282" uniqueCount="55">
  <si>
    <t>FID</t>
  </si>
  <si>
    <t>FID_landus</t>
  </si>
  <si>
    <t>AREA</t>
  </si>
  <si>
    <t>PERIMETER</t>
  </si>
  <si>
    <t>LUS2000_</t>
  </si>
  <si>
    <t>LUS2000_ID</t>
  </si>
  <si>
    <t>CODE</t>
  </si>
  <si>
    <t>LC_CODE</t>
  </si>
  <si>
    <t>LUCODE</t>
  </si>
  <si>
    <t>ACRES</t>
  </si>
  <si>
    <t>HECTARES</t>
  </si>
  <si>
    <t>LUDESC</t>
  </si>
  <si>
    <t>LCDESC</t>
  </si>
  <si>
    <t>Shape_Leng</t>
  </si>
  <si>
    <t>Shape_Area</t>
  </si>
  <si>
    <t>LCCODE</t>
  </si>
  <si>
    <t>FID_grand_</t>
  </si>
  <si>
    <t>AREA_1</t>
  </si>
  <si>
    <t>PERIMETE_1</t>
  </si>
  <si>
    <t>WSD0102_</t>
  </si>
  <si>
    <t>WSD0102_ID</t>
  </si>
  <si>
    <t>WSD_NUM</t>
  </si>
  <si>
    <t>WSD_NAME</t>
  </si>
  <si>
    <t>WSD_HEC</t>
  </si>
  <si>
    <t>WSD_ACRE</t>
  </si>
  <si>
    <t>ACRES_1</t>
  </si>
  <si>
    <t>HECTARES_1</t>
  </si>
  <si>
    <t>ACREAGE</t>
  </si>
  <si>
    <t>site_id</t>
  </si>
  <si>
    <t>area_calc</t>
  </si>
  <si>
    <t>RES</t>
  </si>
  <si>
    <t xml:space="preserve"> </t>
  </si>
  <si>
    <t>Builtup area</t>
  </si>
  <si>
    <t>Residential</t>
  </si>
  <si>
    <t>Grand Anse</t>
  </si>
  <si>
    <t>S2</t>
  </si>
  <si>
    <t>S3</t>
  </si>
  <si>
    <t>S5</t>
  </si>
  <si>
    <t>S1</t>
  </si>
  <si>
    <t>S6</t>
  </si>
  <si>
    <t>S4</t>
  </si>
  <si>
    <t>Scrub</t>
  </si>
  <si>
    <t>Forest</t>
  </si>
  <si>
    <t>Open Scrub &amp; Cactus</t>
  </si>
  <si>
    <t>COM</t>
  </si>
  <si>
    <t>Commercial</t>
  </si>
  <si>
    <t>Moist Deciduous &amp; Semi-deciduous Rainforest</t>
  </si>
  <si>
    <t>Agriculture</t>
  </si>
  <si>
    <t>Pasture &amp; Grazing</t>
  </si>
  <si>
    <t>GOL</t>
  </si>
  <si>
    <t>Recreational</t>
  </si>
  <si>
    <t>Golf Course</t>
  </si>
  <si>
    <t>Scrub &amp; Cactus</t>
  </si>
  <si>
    <t>area</t>
  </si>
  <si>
    <t>%imp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</si>
</sst>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F1" workbookViewId="0">
      <selection activeCell="M1" sqref="M1:M1048576"/>
    </sheetView>
  </sheetViews>
  <sheetFormatPr defaultRowHeight="15" x14ac:dyDescent="0.25"/>
  <cols>
    <col min="12" max="12" width="12.140625" bestFit="1" customWidth="1"/>
    <col min="13" max="13" width="43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416</v>
      </c>
      <c r="C2">
        <v>8306427.7829999998</v>
      </c>
      <c r="D2">
        <v>55923.359649999999</v>
      </c>
      <c r="E2">
        <v>349</v>
      </c>
      <c r="F2">
        <v>360</v>
      </c>
      <c r="G2" t="s">
        <v>30</v>
      </c>
      <c r="H2">
        <v>32</v>
      </c>
      <c r="I2" t="s">
        <v>31</v>
      </c>
      <c r="J2">
        <v>2052.5638800000002</v>
      </c>
      <c r="K2">
        <v>830.64277830000003</v>
      </c>
      <c r="L2" t="s">
        <v>32</v>
      </c>
      <c r="M2" t="s">
        <v>33</v>
      </c>
      <c r="N2">
        <v>0</v>
      </c>
      <c r="O2">
        <v>0</v>
      </c>
      <c r="P2" t="s">
        <v>31</v>
      </c>
      <c r="Q2">
        <v>0</v>
      </c>
      <c r="R2">
        <v>2205802.8829999999</v>
      </c>
      <c r="S2">
        <v>11037.51821</v>
      </c>
      <c r="T2">
        <v>66</v>
      </c>
      <c r="U2">
        <v>2</v>
      </c>
      <c r="V2">
        <v>2</v>
      </c>
      <c r="W2" t="s">
        <v>34</v>
      </c>
      <c r="X2">
        <v>220.58029999999999</v>
      </c>
      <c r="Y2">
        <v>545.0539</v>
      </c>
      <c r="Z2">
        <v>545.08359919999998</v>
      </c>
      <c r="AA2">
        <v>220.58028830000001</v>
      </c>
      <c r="AB2">
        <v>545.06600000000003</v>
      </c>
      <c r="AC2" t="s">
        <v>35</v>
      </c>
      <c r="AD2">
        <v>1.63992</v>
      </c>
    </row>
    <row r="3" spans="1:30" x14ac:dyDescent="0.25">
      <c r="A3">
        <v>1</v>
      </c>
      <c r="B3">
        <v>416</v>
      </c>
      <c r="C3">
        <v>8306427.7829999998</v>
      </c>
      <c r="D3">
        <v>55923.359649999999</v>
      </c>
      <c r="E3">
        <v>349</v>
      </c>
      <c r="F3">
        <v>360</v>
      </c>
      <c r="G3" t="s">
        <v>30</v>
      </c>
      <c r="H3">
        <v>32</v>
      </c>
      <c r="I3" t="s">
        <v>31</v>
      </c>
      <c r="J3">
        <v>2052.5638800000002</v>
      </c>
      <c r="K3">
        <v>830.64277830000003</v>
      </c>
      <c r="L3" t="s">
        <v>32</v>
      </c>
      <c r="M3" t="s">
        <v>33</v>
      </c>
      <c r="N3">
        <v>0</v>
      </c>
      <c r="O3">
        <v>0</v>
      </c>
      <c r="P3" t="s">
        <v>31</v>
      </c>
      <c r="Q3">
        <v>1</v>
      </c>
      <c r="R3">
        <v>2205802.8829999999</v>
      </c>
      <c r="S3">
        <v>11037.51821</v>
      </c>
      <c r="T3">
        <v>66</v>
      </c>
      <c r="U3">
        <v>2</v>
      </c>
      <c r="V3">
        <v>2</v>
      </c>
      <c r="W3" t="s">
        <v>34</v>
      </c>
      <c r="X3">
        <v>220.58029999999999</v>
      </c>
      <c r="Y3">
        <v>545.0539</v>
      </c>
      <c r="Z3">
        <v>545.08359919999998</v>
      </c>
      <c r="AA3">
        <v>220.58028830000001</v>
      </c>
      <c r="AB3">
        <v>545.06600000000003</v>
      </c>
      <c r="AC3" t="s">
        <v>36</v>
      </c>
      <c r="AD3">
        <v>9.0131701999999994</v>
      </c>
    </row>
    <row r="4" spans="1:30" x14ac:dyDescent="0.25">
      <c r="A4">
        <v>2</v>
      </c>
      <c r="B4">
        <v>416</v>
      </c>
      <c r="C4">
        <v>8306427.7829999998</v>
      </c>
      <c r="D4">
        <v>55923.359649999999</v>
      </c>
      <c r="E4">
        <v>349</v>
      </c>
      <c r="F4">
        <v>360</v>
      </c>
      <c r="G4" t="s">
        <v>30</v>
      </c>
      <c r="H4">
        <v>32</v>
      </c>
      <c r="I4" t="s">
        <v>31</v>
      </c>
      <c r="J4">
        <v>2052.5638800000002</v>
      </c>
      <c r="K4">
        <v>830.64277830000003</v>
      </c>
      <c r="L4" t="s">
        <v>32</v>
      </c>
      <c r="M4" t="s">
        <v>33</v>
      </c>
      <c r="N4">
        <v>0</v>
      </c>
      <c r="O4">
        <v>0</v>
      </c>
      <c r="P4" t="s">
        <v>31</v>
      </c>
      <c r="Q4">
        <v>2</v>
      </c>
      <c r="R4">
        <v>2205802.8829999999</v>
      </c>
      <c r="S4">
        <v>11037.51821</v>
      </c>
      <c r="T4">
        <v>66</v>
      </c>
      <c r="U4">
        <v>2</v>
      </c>
      <c r="V4">
        <v>2</v>
      </c>
      <c r="W4" t="s">
        <v>34</v>
      </c>
      <c r="X4">
        <v>220.58029999999999</v>
      </c>
      <c r="Y4">
        <v>545.0539</v>
      </c>
      <c r="Z4">
        <v>545.08359919999998</v>
      </c>
      <c r="AA4">
        <v>220.58028830000001</v>
      </c>
      <c r="AB4">
        <v>545.06600000000003</v>
      </c>
      <c r="AC4" t="s">
        <v>37</v>
      </c>
      <c r="AD4">
        <v>30.7539005</v>
      </c>
    </row>
    <row r="5" spans="1:30" x14ac:dyDescent="0.25">
      <c r="A5">
        <v>3</v>
      </c>
      <c r="B5">
        <v>416</v>
      </c>
      <c r="C5">
        <v>8306427.7829999998</v>
      </c>
      <c r="D5">
        <v>55923.359649999999</v>
      </c>
      <c r="E5">
        <v>349</v>
      </c>
      <c r="F5">
        <v>360</v>
      </c>
      <c r="G5" t="s">
        <v>30</v>
      </c>
      <c r="H5">
        <v>32</v>
      </c>
      <c r="I5" t="s">
        <v>31</v>
      </c>
      <c r="J5">
        <v>2052.5638800000002</v>
      </c>
      <c r="K5">
        <v>830.64277830000003</v>
      </c>
      <c r="L5" t="s">
        <v>32</v>
      </c>
      <c r="M5" t="s">
        <v>33</v>
      </c>
      <c r="N5">
        <v>0</v>
      </c>
      <c r="O5">
        <v>0</v>
      </c>
      <c r="P5" t="s">
        <v>31</v>
      </c>
      <c r="Q5">
        <v>3</v>
      </c>
      <c r="R5">
        <v>2205802.8829999999</v>
      </c>
      <c r="S5">
        <v>11037.51821</v>
      </c>
      <c r="T5">
        <v>66</v>
      </c>
      <c r="U5">
        <v>2</v>
      </c>
      <c r="V5">
        <v>2</v>
      </c>
      <c r="W5" t="s">
        <v>34</v>
      </c>
      <c r="X5">
        <v>220.58029999999999</v>
      </c>
      <c r="Y5">
        <v>545.0539</v>
      </c>
      <c r="Z5">
        <v>545.08359919999998</v>
      </c>
      <c r="AA5">
        <v>220.58028830000001</v>
      </c>
      <c r="AB5">
        <v>545.06600000000003</v>
      </c>
      <c r="AC5" t="s">
        <v>38</v>
      </c>
      <c r="AD5">
        <v>8.9138400000000007E-2</v>
      </c>
    </row>
    <row r="6" spans="1:30" x14ac:dyDescent="0.25">
      <c r="A6">
        <v>4</v>
      </c>
      <c r="B6">
        <v>416</v>
      </c>
      <c r="C6">
        <v>8306427.7829999998</v>
      </c>
      <c r="D6">
        <v>55923.359649999999</v>
      </c>
      <c r="E6">
        <v>349</v>
      </c>
      <c r="F6">
        <v>360</v>
      </c>
      <c r="G6" t="s">
        <v>30</v>
      </c>
      <c r="H6">
        <v>32</v>
      </c>
      <c r="I6" t="s">
        <v>31</v>
      </c>
      <c r="J6">
        <v>2052.5638800000002</v>
      </c>
      <c r="K6">
        <v>830.64277830000003</v>
      </c>
      <c r="L6" t="s">
        <v>32</v>
      </c>
      <c r="M6" t="s">
        <v>33</v>
      </c>
      <c r="N6">
        <v>0</v>
      </c>
      <c r="O6">
        <v>0</v>
      </c>
      <c r="P6" t="s">
        <v>31</v>
      </c>
      <c r="Q6">
        <v>4</v>
      </c>
      <c r="R6">
        <v>2205802.8829999999</v>
      </c>
      <c r="S6">
        <v>11037.51821</v>
      </c>
      <c r="T6">
        <v>66</v>
      </c>
      <c r="U6">
        <v>2</v>
      </c>
      <c r="V6">
        <v>2</v>
      </c>
      <c r="W6" t="s">
        <v>34</v>
      </c>
      <c r="X6">
        <v>220.58029999999999</v>
      </c>
      <c r="Y6">
        <v>545.0539</v>
      </c>
      <c r="Z6">
        <v>545.08359919999998</v>
      </c>
      <c r="AA6">
        <v>220.58028830000001</v>
      </c>
      <c r="AB6">
        <v>545.06600000000003</v>
      </c>
      <c r="AC6" t="s">
        <v>39</v>
      </c>
      <c r="AD6">
        <v>106.82900239999999</v>
      </c>
    </row>
    <row r="7" spans="1:30" x14ac:dyDescent="0.25">
      <c r="A7">
        <v>5</v>
      </c>
      <c r="B7">
        <v>416</v>
      </c>
      <c r="C7">
        <v>8306427.7829999998</v>
      </c>
      <c r="D7">
        <v>55923.359649999999</v>
      </c>
      <c r="E7">
        <v>349</v>
      </c>
      <c r="F7">
        <v>360</v>
      </c>
      <c r="G7" t="s">
        <v>30</v>
      </c>
      <c r="H7">
        <v>32</v>
      </c>
      <c r="I7" t="s">
        <v>31</v>
      </c>
      <c r="J7">
        <v>2052.5638800000002</v>
      </c>
      <c r="K7">
        <v>830.64277830000003</v>
      </c>
      <c r="L7" t="s">
        <v>32</v>
      </c>
      <c r="M7" t="s">
        <v>33</v>
      </c>
      <c r="N7">
        <v>0</v>
      </c>
      <c r="O7">
        <v>0</v>
      </c>
      <c r="P7" t="s">
        <v>31</v>
      </c>
      <c r="Q7">
        <v>5</v>
      </c>
      <c r="R7">
        <v>2205802.8829999999</v>
      </c>
      <c r="S7">
        <v>11037.51821</v>
      </c>
      <c r="T7">
        <v>66</v>
      </c>
      <c r="U7">
        <v>2</v>
      </c>
      <c r="V7">
        <v>2</v>
      </c>
      <c r="W7" t="s">
        <v>34</v>
      </c>
      <c r="X7">
        <v>220.58029999999999</v>
      </c>
      <c r="Y7">
        <v>545.0539</v>
      </c>
      <c r="Z7">
        <v>545.08359919999998</v>
      </c>
      <c r="AA7">
        <v>220.58028830000001</v>
      </c>
      <c r="AB7">
        <v>545.06600000000003</v>
      </c>
      <c r="AC7" t="s">
        <v>40</v>
      </c>
      <c r="AD7">
        <v>20.696500799999999</v>
      </c>
    </row>
    <row r="8" spans="1:30" x14ac:dyDescent="0.25">
      <c r="A8">
        <v>6</v>
      </c>
      <c r="B8">
        <v>452</v>
      </c>
      <c r="C8">
        <v>51333.929689999997</v>
      </c>
      <c r="D8">
        <v>993.46915200000001</v>
      </c>
      <c r="E8">
        <v>443</v>
      </c>
      <c r="F8">
        <v>460</v>
      </c>
      <c r="G8">
        <v>18</v>
      </c>
      <c r="H8">
        <v>18</v>
      </c>
      <c r="I8" t="s">
        <v>41</v>
      </c>
      <c r="J8">
        <v>12.68489568</v>
      </c>
      <c r="K8">
        <v>5.133392969</v>
      </c>
      <c r="L8" t="s">
        <v>42</v>
      </c>
      <c r="M8" t="s">
        <v>43</v>
      </c>
      <c r="N8">
        <v>0</v>
      </c>
      <c r="O8">
        <v>0</v>
      </c>
      <c r="P8" t="s">
        <v>31</v>
      </c>
      <c r="Q8">
        <v>2</v>
      </c>
      <c r="R8">
        <v>2205802.8829999999</v>
      </c>
      <c r="S8">
        <v>11037.51821</v>
      </c>
      <c r="T8">
        <v>66</v>
      </c>
      <c r="U8">
        <v>2</v>
      </c>
      <c r="V8">
        <v>2</v>
      </c>
      <c r="W8" t="s">
        <v>34</v>
      </c>
      <c r="X8">
        <v>220.58029999999999</v>
      </c>
      <c r="Y8">
        <v>545.0539</v>
      </c>
      <c r="Z8">
        <v>545.08359919999998</v>
      </c>
      <c r="AA8">
        <v>220.58028830000001</v>
      </c>
      <c r="AB8">
        <v>545.06600000000003</v>
      </c>
      <c r="AC8" t="s">
        <v>37</v>
      </c>
      <c r="AD8">
        <v>6.6698198</v>
      </c>
    </row>
    <row r="9" spans="1:30" x14ac:dyDescent="0.25">
      <c r="A9">
        <v>7</v>
      </c>
      <c r="B9">
        <v>453</v>
      </c>
      <c r="C9">
        <v>29082.98633</v>
      </c>
      <c r="D9">
        <v>959.14283869999997</v>
      </c>
      <c r="E9">
        <v>444</v>
      </c>
      <c r="F9">
        <v>461</v>
      </c>
      <c r="G9">
        <v>18</v>
      </c>
      <c r="H9">
        <v>18</v>
      </c>
      <c r="I9" t="s">
        <v>41</v>
      </c>
      <c r="J9">
        <v>7.1865654909999996</v>
      </c>
      <c r="K9">
        <v>2.9082986329999998</v>
      </c>
      <c r="L9" t="s">
        <v>42</v>
      </c>
      <c r="M9" t="s">
        <v>43</v>
      </c>
      <c r="N9">
        <v>0</v>
      </c>
      <c r="O9">
        <v>0</v>
      </c>
      <c r="P9" t="s">
        <v>31</v>
      </c>
      <c r="Q9">
        <v>2</v>
      </c>
      <c r="R9">
        <v>2205802.8829999999</v>
      </c>
      <c r="S9">
        <v>11037.51821</v>
      </c>
      <c r="T9">
        <v>66</v>
      </c>
      <c r="U9">
        <v>2</v>
      </c>
      <c r="V9">
        <v>2</v>
      </c>
      <c r="W9" t="s">
        <v>34</v>
      </c>
      <c r="X9">
        <v>220.58029999999999</v>
      </c>
      <c r="Y9">
        <v>545.0539</v>
      </c>
      <c r="Z9">
        <v>545.08359919999998</v>
      </c>
      <c r="AA9">
        <v>220.58028830000001</v>
      </c>
      <c r="AB9">
        <v>545.06600000000003</v>
      </c>
      <c r="AC9" t="s">
        <v>37</v>
      </c>
      <c r="AD9">
        <v>3.0005299999999999E-2</v>
      </c>
    </row>
    <row r="10" spans="1:30" x14ac:dyDescent="0.25">
      <c r="A10">
        <v>8</v>
      </c>
      <c r="B10">
        <v>454</v>
      </c>
      <c r="C10">
        <v>58990.119729999999</v>
      </c>
      <c r="D10">
        <v>1113.9108369999999</v>
      </c>
      <c r="E10">
        <v>445</v>
      </c>
      <c r="F10">
        <v>462</v>
      </c>
      <c r="G10" t="s">
        <v>44</v>
      </c>
      <c r="H10">
        <v>35</v>
      </c>
      <c r="I10" t="s">
        <v>31</v>
      </c>
      <c r="J10">
        <v>14.57678224</v>
      </c>
      <c r="K10">
        <v>5.8990119730000004</v>
      </c>
      <c r="L10" t="s">
        <v>32</v>
      </c>
      <c r="M10" t="s">
        <v>45</v>
      </c>
      <c r="N10">
        <v>0</v>
      </c>
      <c r="O10">
        <v>0</v>
      </c>
      <c r="P10" t="s">
        <v>31</v>
      </c>
      <c r="Q10">
        <v>2</v>
      </c>
      <c r="R10">
        <v>2205802.8829999999</v>
      </c>
      <c r="S10">
        <v>11037.51821</v>
      </c>
      <c r="T10">
        <v>66</v>
      </c>
      <c r="U10">
        <v>2</v>
      </c>
      <c r="V10">
        <v>2</v>
      </c>
      <c r="W10" t="s">
        <v>34</v>
      </c>
      <c r="X10">
        <v>220.58029999999999</v>
      </c>
      <c r="Y10">
        <v>545.0539</v>
      </c>
      <c r="Z10">
        <v>545.08359919999998</v>
      </c>
      <c r="AA10">
        <v>220.58028830000001</v>
      </c>
      <c r="AB10">
        <v>545.06600000000003</v>
      </c>
      <c r="AC10" t="s">
        <v>37</v>
      </c>
      <c r="AD10">
        <v>14.0946999</v>
      </c>
    </row>
    <row r="11" spans="1:30" x14ac:dyDescent="0.25">
      <c r="A11">
        <v>9</v>
      </c>
      <c r="B11">
        <v>457</v>
      </c>
      <c r="C11">
        <v>40255.55704</v>
      </c>
      <c r="D11">
        <v>867.88378120000004</v>
      </c>
      <c r="E11">
        <v>454</v>
      </c>
      <c r="F11">
        <v>471</v>
      </c>
      <c r="G11">
        <v>13</v>
      </c>
      <c r="H11">
        <v>13</v>
      </c>
      <c r="I11" t="s">
        <v>31</v>
      </c>
      <c r="J11">
        <v>9.9473690149999996</v>
      </c>
      <c r="K11">
        <v>4.0255557040000003</v>
      </c>
      <c r="L11" t="s">
        <v>42</v>
      </c>
      <c r="M11" t="s">
        <v>46</v>
      </c>
      <c r="N11">
        <v>0</v>
      </c>
      <c r="O11">
        <v>0</v>
      </c>
      <c r="P11" t="s">
        <v>31</v>
      </c>
      <c r="Q11">
        <v>2</v>
      </c>
      <c r="R11">
        <v>2205802.8829999999</v>
      </c>
      <c r="S11">
        <v>11037.51821</v>
      </c>
      <c r="T11">
        <v>66</v>
      </c>
      <c r="U11">
        <v>2</v>
      </c>
      <c r="V11">
        <v>2</v>
      </c>
      <c r="W11" t="s">
        <v>34</v>
      </c>
      <c r="X11">
        <v>220.58029999999999</v>
      </c>
      <c r="Y11">
        <v>545.0539</v>
      </c>
      <c r="Z11">
        <v>545.08359919999998</v>
      </c>
      <c r="AA11">
        <v>220.58028830000001</v>
      </c>
      <c r="AB11">
        <v>545.06600000000003</v>
      </c>
      <c r="AC11" t="s">
        <v>37</v>
      </c>
      <c r="AD11">
        <v>1.6626799999999999</v>
      </c>
    </row>
    <row r="12" spans="1:30" x14ac:dyDescent="0.25">
      <c r="A12">
        <v>10</v>
      </c>
      <c r="B12">
        <v>457</v>
      </c>
      <c r="C12">
        <v>40255.55704</v>
      </c>
      <c r="D12">
        <v>867.88378120000004</v>
      </c>
      <c r="E12">
        <v>454</v>
      </c>
      <c r="F12">
        <v>471</v>
      </c>
      <c r="G12">
        <v>13</v>
      </c>
      <c r="H12">
        <v>13</v>
      </c>
      <c r="I12" t="s">
        <v>31</v>
      </c>
      <c r="J12">
        <v>9.9473690149999996</v>
      </c>
      <c r="K12">
        <v>4.0255557040000003</v>
      </c>
      <c r="L12" t="s">
        <v>42</v>
      </c>
      <c r="M12" t="s">
        <v>46</v>
      </c>
      <c r="N12">
        <v>0</v>
      </c>
      <c r="O12">
        <v>0</v>
      </c>
      <c r="P12" t="s">
        <v>31</v>
      </c>
      <c r="Q12">
        <v>4</v>
      </c>
      <c r="R12">
        <v>2205802.8829999999</v>
      </c>
      <c r="S12">
        <v>11037.51821</v>
      </c>
      <c r="T12">
        <v>66</v>
      </c>
      <c r="U12">
        <v>2</v>
      </c>
      <c r="V12">
        <v>2</v>
      </c>
      <c r="W12" t="s">
        <v>34</v>
      </c>
      <c r="X12">
        <v>220.58029999999999</v>
      </c>
      <c r="Y12">
        <v>545.0539</v>
      </c>
      <c r="Z12">
        <v>545.08359919999998</v>
      </c>
      <c r="AA12">
        <v>220.58028830000001</v>
      </c>
      <c r="AB12">
        <v>545.06600000000003</v>
      </c>
      <c r="AC12" t="s">
        <v>39</v>
      </c>
      <c r="AD12">
        <v>7.0073700000000003E-2</v>
      </c>
    </row>
    <row r="13" spans="1:30" x14ac:dyDescent="0.25">
      <c r="A13">
        <v>11</v>
      </c>
      <c r="B13">
        <v>457</v>
      </c>
      <c r="C13">
        <v>40255.55704</v>
      </c>
      <c r="D13">
        <v>867.88378120000004</v>
      </c>
      <c r="E13">
        <v>454</v>
      </c>
      <c r="F13">
        <v>471</v>
      </c>
      <c r="G13">
        <v>13</v>
      </c>
      <c r="H13">
        <v>13</v>
      </c>
      <c r="I13" t="s">
        <v>31</v>
      </c>
      <c r="J13">
        <v>9.9473690149999996</v>
      </c>
      <c r="K13">
        <v>4.0255557040000003</v>
      </c>
      <c r="L13" t="s">
        <v>42</v>
      </c>
      <c r="M13" t="s">
        <v>46</v>
      </c>
      <c r="N13">
        <v>0</v>
      </c>
      <c r="O13">
        <v>0</v>
      </c>
      <c r="P13" t="s">
        <v>31</v>
      </c>
      <c r="Q13">
        <v>5</v>
      </c>
      <c r="R13">
        <v>2205802.8829999999</v>
      </c>
      <c r="S13">
        <v>11037.51821</v>
      </c>
      <c r="T13">
        <v>66</v>
      </c>
      <c r="U13">
        <v>2</v>
      </c>
      <c r="V13">
        <v>2</v>
      </c>
      <c r="W13" t="s">
        <v>34</v>
      </c>
      <c r="X13">
        <v>220.58029999999999</v>
      </c>
      <c r="Y13">
        <v>545.0539</v>
      </c>
      <c r="Z13">
        <v>545.08359919999998</v>
      </c>
      <c r="AA13">
        <v>220.58028830000001</v>
      </c>
      <c r="AB13">
        <v>545.06600000000003</v>
      </c>
      <c r="AC13" t="s">
        <v>40</v>
      </c>
      <c r="AD13">
        <v>7.9784097999999997</v>
      </c>
    </row>
    <row r="14" spans="1:30" x14ac:dyDescent="0.25">
      <c r="A14">
        <v>12</v>
      </c>
      <c r="B14">
        <v>458</v>
      </c>
      <c r="C14">
        <v>54065.949760000003</v>
      </c>
      <c r="D14">
        <v>1226.2728549999999</v>
      </c>
      <c r="E14">
        <v>457</v>
      </c>
      <c r="F14">
        <v>474</v>
      </c>
      <c r="G14">
        <v>17</v>
      </c>
      <c r="H14">
        <v>17</v>
      </c>
      <c r="I14" t="s">
        <v>31</v>
      </c>
      <c r="J14">
        <v>13.359992829999999</v>
      </c>
      <c r="K14">
        <v>5.4065949760000001</v>
      </c>
      <c r="L14" t="s">
        <v>47</v>
      </c>
      <c r="M14" t="s">
        <v>48</v>
      </c>
      <c r="N14">
        <v>0</v>
      </c>
      <c r="O14">
        <v>0</v>
      </c>
      <c r="P14" t="s">
        <v>31</v>
      </c>
      <c r="Q14">
        <v>2</v>
      </c>
      <c r="R14">
        <v>2205802.8829999999</v>
      </c>
      <c r="S14">
        <v>11037.51821</v>
      </c>
      <c r="T14">
        <v>66</v>
      </c>
      <c r="U14">
        <v>2</v>
      </c>
      <c r="V14">
        <v>2</v>
      </c>
      <c r="W14" t="s">
        <v>34</v>
      </c>
      <c r="X14">
        <v>220.58029999999999</v>
      </c>
      <c r="Y14">
        <v>545.0539</v>
      </c>
      <c r="Z14">
        <v>545.08359919999998</v>
      </c>
      <c r="AA14">
        <v>220.58028830000001</v>
      </c>
      <c r="AB14">
        <v>545.06600000000003</v>
      </c>
      <c r="AC14" t="s">
        <v>37</v>
      </c>
      <c r="AD14">
        <v>0.77737500000000004</v>
      </c>
    </row>
    <row r="15" spans="1:30" x14ac:dyDescent="0.25">
      <c r="A15">
        <v>13</v>
      </c>
      <c r="B15">
        <v>460</v>
      </c>
      <c r="C15">
        <v>117071.4072</v>
      </c>
      <c r="D15">
        <v>2230.5397630000002</v>
      </c>
      <c r="E15">
        <v>462</v>
      </c>
      <c r="F15">
        <v>479</v>
      </c>
      <c r="G15" t="s">
        <v>49</v>
      </c>
      <c r="H15">
        <v>25</v>
      </c>
      <c r="I15" t="s">
        <v>31</v>
      </c>
      <c r="J15">
        <v>28.928987060000001</v>
      </c>
      <c r="K15">
        <v>11.70714072</v>
      </c>
      <c r="L15" t="s">
        <v>50</v>
      </c>
      <c r="M15" t="s">
        <v>51</v>
      </c>
      <c r="N15">
        <v>0</v>
      </c>
      <c r="O15">
        <v>0</v>
      </c>
      <c r="P15" t="s">
        <v>31</v>
      </c>
      <c r="Q15">
        <v>4</v>
      </c>
      <c r="R15">
        <v>2205802.8829999999</v>
      </c>
      <c r="S15">
        <v>11037.51821</v>
      </c>
      <c r="T15">
        <v>66</v>
      </c>
      <c r="U15">
        <v>2</v>
      </c>
      <c r="V15">
        <v>2</v>
      </c>
      <c r="W15" t="s">
        <v>34</v>
      </c>
      <c r="X15">
        <v>220.58029999999999</v>
      </c>
      <c r="Y15">
        <v>545.0539</v>
      </c>
      <c r="Z15">
        <v>545.08359919999998</v>
      </c>
      <c r="AA15">
        <v>220.58028830000001</v>
      </c>
      <c r="AB15">
        <v>545.06600000000003</v>
      </c>
      <c r="AC15" t="s">
        <v>39</v>
      </c>
      <c r="AD15">
        <v>0.52682600000000002</v>
      </c>
    </row>
    <row r="16" spans="1:30" x14ac:dyDescent="0.25">
      <c r="A16">
        <v>14</v>
      </c>
      <c r="B16">
        <v>463</v>
      </c>
      <c r="C16">
        <v>55699.672059999997</v>
      </c>
      <c r="D16">
        <v>1435.7324209999999</v>
      </c>
      <c r="E16">
        <v>476</v>
      </c>
      <c r="F16">
        <v>493</v>
      </c>
      <c r="G16">
        <v>17</v>
      </c>
      <c r="H16">
        <v>17</v>
      </c>
      <c r="I16" t="s">
        <v>31</v>
      </c>
      <c r="J16">
        <v>13.76369457</v>
      </c>
      <c r="K16">
        <v>5.5699672060000003</v>
      </c>
      <c r="L16" t="s">
        <v>47</v>
      </c>
      <c r="M16" t="s">
        <v>48</v>
      </c>
      <c r="N16">
        <v>0</v>
      </c>
      <c r="O16">
        <v>0</v>
      </c>
      <c r="P16" t="s">
        <v>31</v>
      </c>
      <c r="Q16">
        <v>4</v>
      </c>
      <c r="R16">
        <v>2205802.8829999999</v>
      </c>
      <c r="S16">
        <v>11037.51821</v>
      </c>
      <c r="T16">
        <v>66</v>
      </c>
      <c r="U16">
        <v>2</v>
      </c>
      <c r="V16">
        <v>2</v>
      </c>
      <c r="W16" t="s">
        <v>34</v>
      </c>
      <c r="X16">
        <v>220.58029999999999</v>
      </c>
      <c r="Y16">
        <v>545.0539</v>
      </c>
      <c r="Z16">
        <v>545.08359919999998</v>
      </c>
      <c r="AA16">
        <v>220.58028830000001</v>
      </c>
      <c r="AB16">
        <v>545.06600000000003</v>
      </c>
      <c r="AC16" t="s">
        <v>39</v>
      </c>
      <c r="AD16">
        <v>12.3562002</v>
      </c>
    </row>
    <row r="17" spans="1:30" x14ac:dyDescent="0.25">
      <c r="A17">
        <v>15</v>
      </c>
      <c r="B17">
        <v>464</v>
      </c>
      <c r="C17">
        <v>3271651.6120000002</v>
      </c>
      <c r="D17">
        <v>25647.990699999998</v>
      </c>
      <c r="E17">
        <v>478</v>
      </c>
      <c r="F17">
        <v>495</v>
      </c>
      <c r="G17">
        <v>13</v>
      </c>
      <c r="H17">
        <v>13</v>
      </c>
      <c r="I17" t="s">
        <v>31</v>
      </c>
      <c r="J17">
        <v>808.4430638</v>
      </c>
      <c r="K17">
        <v>327.1651612</v>
      </c>
      <c r="L17" t="s">
        <v>42</v>
      </c>
      <c r="M17" t="s">
        <v>46</v>
      </c>
      <c r="N17">
        <v>0</v>
      </c>
      <c r="O17">
        <v>0</v>
      </c>
      <c r="P17" t="s">
        <v>31</v>
      </c>
      <c r="Q17">
        <v>2</v>
      </c>
      <c r="R17">
        <v>2205802.8829999999</v>
      </c>
      <c r="S17">
        <v>11037.51821</v>
      </c>
      <c r="T17">
        <v>66</v>
      </c>
      <c r="U17">
        <v>2</v>
      </c>
      <c r="V17">
        <v>2</v>
      </c>
      <c r="W17" t="s">
        <v>34</v>
      </c>
      <c r="X17">
        <v>220.58029999999999</v>
      </c>
      <c r="Y17">
        <v>545.0539</v>
      </c>
      <c r="Z17">
        <v>545.08359919999998</v>
      </c>
      <c r="AA17">
        <v>220.58028830000001</v>
      </c>
      <c r="AB17">
        <v>545.06600000000003</v>
      </c>
      <c r="AC17" t="s">
        <v>37</v>
      </c>
      <c r="AD17">
        <v>3.2902099999999997E-2</v>
      </c>
    </row>
    <row r="18" spans="1:30" x14ac:dyDescent="0.25">
      <c r="A18">
        <v>16</v>
      </c>
      <c r="B18">
        <v>468</v>
      </c>
      <c r="C18">
        <v>349697.6973</v>
      </c>
      <c r="D18">
        <v>5733.4509740000003</v>
      </c>
      <c r="E18">
        <v>492</v>
      </c>
      <c r="F18">
        <v>509</v>
      </c>
      <c r="G18">
        <v>13</v>
      </c>
      <c r="H18">
        <v>13</v>
      </c>
      <c r="I18" t="s">
        <v>31</v>
      </c>
      <c r="J18">
        <v>86.412219680000007</v>
      </c>
      <c r="K18">
        <v>34.969769730000003</v>
      </c>
      <c r="L18" t="s">
        <v>42</v>
      </c>
      <c r="M18" t="s">
        <v>46</v>
      </c>
      <c r="N18">
        <v>0</v>
      </c>
      <c r="O18">
        <v>0</v>
      </c>
      <c r="P18" t="s">
        <v>31</v>
      </c>
      <c r="Q18">
        <v>4</v>
      </c>
      <c r="R18">
        <v>2205802.8829999999</v>
      </c>
      <c r="S18">
        <v>11037.51821</v>
      </c>
      <c r="T18">
        <v>66</v>
      </c>
      <c r="U18">
        <v>2</v>
      </c>
      <c r="V18">
        <v>2</v>
      </c>
      <c r="W18" t="s">
        <v>34</v>
      </c>
      <c r="X18">
        <v>220.58029999999999</v>
      </c>
      <c r="Y18">
        <v>545.0539</v>
      </c>
      <c r="Z18">
        <v>545.08359919999998</v>
      </c>
      <c r="AA18">
        <v>220.58028830000001</v>
      </c>
      <c r="AB18">
        <v>545.06600000000003</v>
      </c>
      <c r="AC18" t="s">
        <v>39</v>
      </c>
      <c r="AD18">
        <v>4.0737300000000003</v>
      </c>
    </row>
    <row r="19" spans="1:30" x14ac:dyDescent="0.25">
      <c r="A19">
        <v>17</v>
      </c>
      <c r="B19">
        <v>471</v>
      </c>
      <c r="C19">
        <v>738831.87360000005</v>
      </c>
      <c r="D19">
        <v>6389.8595240000004</v>
      </c>
      <c r="E19">
        <v>495</v>
      </c>
      <c r="F19">
        <v>512</v>
      </c>
      <c r="G19">
        <v>14</v>
      </c>
      <c r="H19">
        <v>14</v>
      </c>
      <c r="I19" t="s">
        <v>31</v>
      </c>
      <c r="J19">
        <v>182.56940969999999</v>
      </c>
      <c r="K19">
        <v>73.883187359999994</v>
      </c>
      <c r="L19" t="s">
        <v>42</v>
      </c>
      <c r="M19" t="s">
        <v>52</v>
      </c>
      <c r="N19">
        <v>0</v>
      </c>
      <c r="O19">
        <v>0</v>
      </c>
      <c r="P19" t="s">
        <v>31</v>
      </c>
      <c r="Q19">
        <v>0</v>
      </c>
      <c r="R19">
        <v>2205802.8829999999</v>
      </c>
      <c r="S19">
        <v>11037.51821</v>
      </c>
      <c r="T19">
        <v>66</v>
      </c>
      <c r="U19">
        <v>2</v>
      </c>
      <c r="V19">
        <v>2</v>
      </c>
      <c r="W19" t="s">
        <v>34</v>
      </c>
      <c r="X19">
        <v>220.58029999999999</v>
      </c>
      <c r="Y19">
        <v>545.0539</v>
      </c>
      <c r="Z19">
        <v>545.08359919999998</v>
      </c>
      <c r="AA19">
        <v>220.58028830000001</v>
      </c>
      <c r="AB19">
        <v>545.06600000000003</v>
      </c>
      <c r="AC19" t="s">
        <v>35</v>
      </c>
      <c r="AD19">
        <v>68.608200100000005</v>
      </c>
    </row>
    <row r="20" spans="1:30" x14ac:dyDescent="0.25">
      <c r="A20">
        <v>18</v>
      </c>
      <c r="B20">
        <v>471</v>
      </c>
      <c r="C20">
        <v>738831.87360000005</v>
      </c>
      <c r="D20">
        <v>6389.8595240000004</v>
      </c>
      <c r="E20">
        <v>495</v>
      </c>
      <c r="F20">
        <v>512</v>
      </c>
      <c r="G20">
        <v>14</v>
      </c>
      <c r="H20">
        <v>14</v>
      </c>
      <c r="I20" t="s">
        <v>31</v>
      </c>
      <c r="J20">
        <v>182.56940969999999</v>
      </c>
      <c r="K20">
        <v>73.883187359999994</v>
      </c>
      <c r="L20" t="s">
        <v>42</v>
      </c>
      <c r="M20" t="s">
        <v>52</v>
      </c>
      <c r="N20">
        <v>0</v>
      </c>
      <c r="O20">
        <v>0</v>
      </c>
      <c r="P20" t="s">
        <v>31</v>
      </c>
      <c r="Q20">
        <v>1</v>
      </c>
      <c r="R20">
        <v>2205802.8829999999</v>
      </c>
      <c r="S20">
        <v>11037.51821</v>
      </c>
      <c r="T20">
        <v>66</v>
      </c>
      <c r="U20">
        <v>2</v>
      </c>
      <c r="V20">
        <v>2</v>
      </c>
      <c r="W20" t="s">
        <v>34</v>
      </c>
      <c r="X20">
        <v>220.58029999999999</v>
      </c>
      <c r="Y20">
        <v>545.0539</v>
      </c>
      <c r="Z20">
        <v>545.08359919999998</v>
      </c>
      <c r="AA20">
        <v>220.58028830000001</v>
      </c>
      <c r="AB20">
        <v>545.06600000000003</v>
      </c>
      <c r="AC20" t="s">
        <v>36</v>
      </c>
      <c r="AD20">
        <v>19.065999999999999</v>
      </c>
    </row>
    <row r="21" spans="1:30" x14ac:dyDescent="0.25">
      <c r="A21">
        <v>19</v>
      </c>
      <c r="B21">
        <v>471</v>
      </c>
      <c r="C21">
        <v>738831.87360000005</v>
      </c>
      <c r="D21">
        <v>6389.8595240000004</v>
      </c>
      <c r="E21">
        <v>495</v>
      </c>
      <c r="F21">
        <v>512</v>
      </c>
      <c r="G21">
        <v>14</v>
      </c>
      <c r="H21">
        <v>14</v>
      </c>
      <c r="I21" t="s">
        <v>31</v>
      </c>
      <c r="J21">
        <v>182.56940969999999</v>
      </c>
      <c r="K21">
        <v>73.883187359999994</v>
      </c>
      <c r="L21" t="s">
        <v>42</v>
      </c>
      <c r="M21" t="s">
        <v>52</v>
      </c>
      <c r="N21">
        <v>0</v>
      </c>
      <c r="O21">
        <v>0</v>
      </c>
      <c r="P21" t="s">
        <v>31</v>
      </c>
      <c r="Q21">
        <v>3</v>
      </c>
      <c r="R21">
        <v>2205802.8829999999</v>
      </c>
      <c r="S21">
        <v>11037.51821</v>
      </c>
      <c r="T21">
        <v>66</v>
      </c>
      <c r="U21">
        <v>2</v>
      </c>
      <c r="V21">
        <v>2</v>
      </c>
      <c r="W21" t="s">
        <v>34</v>
      </c>
      <c r="X21">
        <v>220.58029999999999</v>
      </c>
      <c r="Y21">
        <v>545.0539</v>
      </c>
      <c r="Z21">
        <v>545.08359919999998</v>
      </c>
      <c r="AA21">
        <v>220.58028830000001</v>
      </c>
      <c r="AB21">
        <v>545.06600000000003</v>
      </c>
      <c r="AC21" t="s">
        <v>38</v>
      </c>
      <c r="AD21">
        <v>4.0822301000000003</v>
      </c>
    </row>
    <row r="22" spans="1:30" x14ac:dyDescent="0.25">
      <c r="A22">
        <v>20</v>
      </c>
      <c r="B22">
        <v>472</v>
      </c>
      <c r="C22">
        <v>163997.78909999999</v>
      </c>
      <c r="D22">
        <v>2787.191296</v>
      </c>
      <c r="E22">
        <v>496</v>
      </c>
      <c r="F22">
        <v>513</v>
      </c>
      <c r="G22">
        <v>18</v>
      </c>
      <c r="H22">
        <v>18</v>
      </c>
      <c r="I22" t="s">
        <v>41</v>
      </c>
      <c r="J22">
        <v>40.524753480000001</v>
      </c>
      <c r="K22">
        <v>16.399778909999998</v>
      </c>
      <c r="L22" t="s">
        <v>42</v>
      </c>
      <c r="M22" t="s">
        <v>43</v>
      </c>
      <c r="N22">
        <v>0</v>
      </c>
      <c r="O22">
        <v>0</v>
      </c>
      <c r="P22" t="s">
        <v>31</v>
      </c>
      <c r="Q22">
        <v>1</v>
      </c>
      <c r="R22">
        <v>2205802.8829999999</v>
      </c>
      <c r="S22">
        <v>11037.51821</v>
      </c>
      <c r="T22">
        <v>66</v>
      </c>
      <c r="U22">
        <v>2</v>
      </c>
      <c r="V22">
        <v>2</v>
      </c>
      <c r="W22" t="s">
        <v>34</v>
      </c>
      <c r="X22">
        <v>220.58029999999999</v>
      </c>
      <c r="Y22">
        <v>545.0539</v>
      </c>
      <c r="Z22">
        <v>545.08359919999998</v>
      </c>
      <c r="AA22">
        <v>220.58028830000001</v>
      </c>
      <c r="AB22">
        <v>545.06600000000003</v>
      </c>
      <c r="AC22" t="s">
        <v>36</v>
      </c>
      <c r="AD22">
        <v>6.4601101999999999</v>
      </c>
    </row>
    <row r="23" spans="1:30" x14ac:dyDescent="0.25">
      <c r="A23">
        <v>21</v>
      </c>
      <c r="B23">
        <v>472</v>
      </c>
      <c r="C23">
        <v>163997.78909999999</v>
      </c>
      <c r="D23">
        <v>2787.191296</v>
      </c>
      <c r="E23">
        <v>496</v>
      </c>
      <c r="F23">
        <v>513</v>
      </c>
      <c r="G23">
        <v>18</v>
      </c>
      <c r="H23">
        <v>18</v>
      </c>
      <c r="I23" t="s">
        <v>41</v>
      </c>
      <c r="J23">
        <v>40.524753480000001</v>
      </c>
      <c r="K23">
        <v>16.399778909999998</v>
      </c>
      <c r="L23" t="s">
        <v>42</v>
      </c>
      <c r="M23" t="s">
        <v>43</v>
      </c>
      <c r="N23">
        <v>0</v>
      </c>
      <c r="O23">
        <v>0</v>
      </c>
      <c r="P23" t="s">
        <v>31</v>
      </c>
      <c r="Q23">
        <v>4</v>
      </c>
      <c r="R23">
        <v>2205802.8829999999</v>
      </c>
      <c r="S23">
        <v>11037.51821</v>
      </c>
      <c r="T23">
        <v>66</v>
      </c>
      <c r="U23">
        <v>2</v>
      </c>
      <c r="V23">
        <v>2</v>
      </c>
      <c r="W23" t="s">
        <v>34</v>
      </c>
      <c r="X23">
        <v>220.58029999999999</v>
      </c>
      <c r="Y23">
        <v>545.0539</v>
      </c>
      <c r="Z23">
        <v>545.08359919999998</v>
      </c>
      <c r="AA23">
        <v>220.58028830000001</v>
      </c>
      <c r="AB23">
        <v>545.06600000000003</v>
      </c>
      <c r="AC23" t="s">
        <v>39</v>
      </c>
      <c r="AD23">
        <v>16.410900099999999</v>
      </c>
    </row>
    <row r="24" spans="1:30" x14ac:dyDescent="0.25">
      <c r="A24">
        <v>22</v>
      </c>
      <c r="B24">
        <v>517</v>
      </c>
      <c r="C24">
        <v>513943.12410000002</v>
      </c>
      <c r="D24">
        <v>3988.4464589999998</v>
      </c>
      <c r="E24">
        <v>521</v>
      </c>
      <c r="F24">
        <v>538</v>
      </c>
      <c r="G24" t="s">
        <v>44</v>
      </c>
      <c r="H24">
        <v>35</v>
      </c>
      <c r="I24" t="s">
        <v>31</v>
      </c>
      <c r="J24">
        <v>126.9981658</v>
      </c>
      <c r="K24">
        <v>51.394312409999998</v>
      </c>
      <c r="L24" t="s">
        <v>32</v>
      </c>
      <c r="M24" t="s">
        <v>45</v>
      </c>
      <c r="N24">
        <v>0</v>
      </c>
      <c r="O24">
        <v>0</v>
      </c>
      <c r="P24" t="s">
        <v>31</v>
      </c>
      <c r="Q24">
        <v>0</v>
      </c>
      <c r="R24">
        <v>2205802.8829999999</v>
      </c>
      <c r="S24">
        <v>11037.51821</v>
      </c>
      <c r="T24">
        <v>66</v>
      </c>
      <c r="U24">
        <v>2</v>
      </c>
      <c r="V24">
        <v>2</v>
      </c>
      <c r="W24" t="s">
        <v>34</v>
      </c>
      <c r="X24">
        <v>220.58029999999999</v>
      </c>
      <c r="Y24">
        <v>545.0539</v>
      </c>
      <c r="Z24">
        <v>545.08359919999998</v>
      </c>
      <c r="AA24">
        <v>220.58028830000001</v>
      </c>
      <c r="AB24">
        <v>545.06600000000003</v>
      </c>
      <c r="AC24" t="s">
        <v>35</v>
      </c>
      <c r="AD24">
        <v>8.7014598999999997</v>
      </c>
    </row>
    <row r="25" spans="1:30" x14ac:dyDescent="0.25">
      <c r="A25">
        <v>23</v>
      </c>
      <c r="B25">
        <v>517</v>
      </c>
      <c r="C25">
        <v>513943.12410000002</v>
      </c>
      <c r="D25">
        <v>3988.4464589999998</v>
      </c>
      <c r="E25">
        <v>521</v>
      </c>
      <c r="F25">
        <v>538</v>
      </c>
      <c r="G25" t="s">
        <v>44</v>
      </c>
      <c r="H25">
        <v>35</v>
      </c>
      <c r="I25" t="s">
        <v>31</v>
      </c>
      <c r="J25">
        <v>126.9981658</v>
      </c>
      <c r="K25">
        <v>51.394312409999998</v>
      </c>
      <c r="L25" t="s">
        <v>32</v>
      </c>
      <c r="M25" t="s">
        <v>45</v>
      </c>
      <c r="N25">
        <v>0</v>
      </c>
      <c r="O25">
        <v>0</v>
      </c>
      <c r="P25" t="s">
        <v>31</v>
      </c>
      <c r="Q25">
        <v>1</v>
      </c>
      <c r="R25">
        <v>2205802.8829999999</v>
      </c>
      <c r="S25">
        <v>11037.51821</v>
      </c>
      <c r="T25">
        <v>66</v>
      </c>
      <c r="U25">
        <v>2</v>
      </c>
      <c r="V25">
        <v>2</v>
      </c>
      <c r="W25" t="s">
        <v>34</v>
      </c>
      <c r="X25">
        <v>220.58029999999999</v>
      </c>
      <c r="Y25">
        <v>545.0539</v>
      </c>
      <c r="Z25">
        <v>545.08359919999998</v>
      </c>
      <c r="AA25">
        <v>220.58028830000001</v>
      </c>
      <c r="AB25">
        <v>545.06600000000003</v>
      </c>
      <c r="AC25" t="s">
        <v>36</v>
      </c>
      <c r="AD25">
        <v>7.5097499000000001</v>
      </c>
    </row>
    <row r="26" spans="1:30" x14ac:dyDescent="0.25">
      <c r="A26">
        <v>24</v>
      </c>
      <c r="B26">
        <v>517</v>
      </c>
      <c r="C26">
        <v>513943.12410000002</v>
      </c>
      <c r="D26">
        <v>3988.4464589999998</v>
      </c>
      <c r="E26">
        <v>521</v>
      </c>
      <c r="F26">
        <v>538</v>
      </c>
      <c r="G26" t="s">
        <v>44</v>
      </c>
      <c r="H26">
        <v>35</v>
      </c>
      <c r="I26" t="s">
        <v>31</v>
      </c>
      <c r="J26">
        <v>126.9981658</v>
      </c>
      <c r="K26">
        <v>51.394312409999998</v>
      </c>
      <c r="L26" t="s">
        <v>32</v>
      </c>
      <c r="M26" t="s">
        <v>45</v>
      </c>
      <c r="N26">
        <v>0</v>
      </c>
      <c r="O26">
        <v>0</v>
      </c>
      <c r="P26" t="s">
        <v>31</v>
      </c>
      <c r="Q26">
        <v>3</v>
      </c>
      <c r="R26">
        <v>2205802.8829999999</v>
      </c>
      <c r="S26">
        <v>11037.51821</v>
      </c>
      <c r="T26">
        <v>66</v>
      </c>
      <c r="U26">
        <v>2</v>
      </c>
      <c r="V26">
        <v>2</v>
      </c>
      <c r="W26" t="s">
        <v>34</v>
      </c>
      <c r="X26">
        <v>220.58029999999999</v>
      </c>
      <c r="Y26">
        <v>545.0539</v>
      </c>
      <c r="Z26">
        <v>545.08359919999998</v>
      </c>
      <c r="AA26">
        <v>220.58028830000001</v>
      </c>
      <c r="AB26">
        <v>545.06600000000003</v>
      </c>
      <c r="AC26" t="s">
        <v>38</v>
      </c>
      <c r="AD26">
        <v>65.320701600000007</v>
      </c>
    </row>
    <row r="27" spans="1:30" x14ac:dyDescent="0.25">
      <c r="A27">
        <v>25</v>
      </c>
      <c r="B27">
        <v>517</v>
      </c>
      <c r="C27">
        <v>513943.12410000002</v>
      </c>
      <c r="D27">
        <v>3988.4464589999998</v>
      </c>
      <c r="E27">
        <v>521</v>
      </c>
      <c r="F27">
        <v>538</v>
      </c>
      <c r="G27" t="s">
        <v>44</v>
      </c>
      <c r="H27">
        <v>35</v>
      </c>
      <c r="I27" t="s">
        <v>31</v>
      </c>
      <c r="J27">
        <v>126.9981658</v>
      </c>
      <c r="K27">
        <v>51.394312409999998</v>
      </c>
      <c r="L27" t="s">
        <v>32</v>
      </c>
      <c r="M27" t="s">
        <v>45</v>
      </c>
      <c r="N27">
        <v>0</v>
      </c>
      <c r="O27">
        <v>0</v>
      </c>
      <c r="P27" t="s">
        <v>31</v>
      </c>
      <c r="Q27">
        <v>4</v>
      </c>
      <c r="R27">
        <v>2205802.8829999999</v>
      </c>
      <c r="S27">
        <v>11037.51821</v>
      </c>
      <c r="T27">
        <v>66</v>
      </c>
      <c r="U27">
        <v>2</v>
      </c>
      <c r="V27">
        <v>2</v>
      </c>
      <c r="W27" t="s">
        <v>34</v>
      </c>
      <c r="X27">
        <v>220.58029999999999</v>
      </c>
      <c r="Y27">
        <v>545.0539</v>
      </c>
      <c r="Z27">
        <v>545.08359919999998</v>
      </c>
      <c r="AA27">
        <v>220.58028830000001</v>
      </c>
      <c r="AB27">
        <v>545.06600000000003</v>
      </c>
      <c r="AC27" t="s">
        <v>39</v>
      </c>
      <c r="AD27">
        <v>4.9621700999999998</v>
      </c>
    </row>
    <row r="28" spans="1:30" x14ac:dyDescent="0.25">
      <c r="A28">
        <v>26</v>
      </c>
      <c r="B28">
        <v>517</v>
      </c>
      <c r="C28">
        <v>513943.12410000002</v>
      </c>
      <c r="D28">
        <v>3988.4464589999998</v>
      </c>
      <c r="E28">
        <v>521</v>
      </c>
      <c r="F28">
        <v>538</v>
      </c>
      <c r="G28" t="s">
        <v>44</v>
      </c>
      <c r="H28">
        <v>35</v>
      </c>
      <c r="I28" t="s">
        <v>31</v>
      </c>
      <c r="J28">
        <v>126.9981658</v>
      </c>
      <c r="K28">
        <v>51.394312409999998</v>
      </c>
      <c r="L28" t="s">
        <v>32</v>
      </c>
      <c r="M28" t="s">
        <v>45</v>
      </c>
      <c r="N28">
        <v>0</v>
      </c>
      <c r="O28">
        <v>0</v>
      </c>
      <c r="P28" t="s">
        <v>31</v>
      </c>
      <c r="Q28">
        <v>5</v>
      </c>
      <c r="R28">
        <v>2205802.8829999999</v>
      </c>
      <c r="S28">
        <v>11037.51821</v>
      </c>
      <c r="T28">
        <v>66</v>
      </c>
      <c r="U28">
        <v>2</v>
      </c>
      <c r="V28">
        <v>2</v>
      </c>
      <c r="W28" t="s">
        <v>34</v>
      </c>
      <c r="X28">
        <v>220.58029999999999</v>
      </c>
      <c r="Y28">
        <v>545.0539</v>
      </c>
      <c r="Z28">
        <v>545.08359919999998</v>
      </c>
      <c r="AA28">
        <v>220.58028830000001</v>
      </c>
      <c r="AB28">
        <v>545.06600000000003</v>
      </c>
      <c r="AC28" t="s">
        <v>40</v>
      </c>
      <c r="AD28">
        <v>39.554000899999998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26" sqref="G26"/>
    </sheetView>
  </sheetViews>
  <sheetFormatPr defaultRowHeight="15" x14ac:dyDescent="0.25"/>
  <cols>
    <col min="2" max="2" width="12.140625" bestFit="1" customWidth="1"/>
    <col min="3" max="3" width="43" bestFit="1" customWidth="1"/>
  </cols>
  <sheetData>
    <row r="1" spans="1:7" x14ac:dyDescent="0.25">
      <c r="A1" t="s">
        <v>28</v>
      </c>
      <c r="B1" t="s">
        <v>11</v>
      </c>
      <c r="C1" t="s">
        <v>12</v>
      </c>
      <c r="D1" t="s">
        <v>53</v>
      </c>
      <c r="E1" t="s">
        <v>54</v>
      </c>
    </row>
    <row r="2" spans="1:7" x14ac:dyDescent="0.25">
      <c r="A2" t="s">
        <v>38</v>
      </c>
      <c r="B2" t="s">
        <v>32</v>
      </c>
      <c r="C2" t="s">
        <v>45</v>
      </c>
      <c r="D2">
        <f>SUMIFS(gab_lulc_dev2!$AD$2:$AD$28,gab_lulc_dev2!$AC$2:$AC$28,Sheet1!A2,gab_lulc_dev2!$L$2:$L$28,Sheet1!B2,gab_lulc_dev2!$M$2:$M$28,Sheet1!C2)</f>
        <v>65.320701600000007</v>
      </c>
      <c r="E2">
        <v>0.6</v>
      </c>
      <c r="F2">
        <f>E2*D2</f>
        <v>39.19242096</v>
      </c>
      <c r="G2">
        <f>SUM(F2:F4)/SUM(D2:D4)*100</f>
        <v>56.436889019945887</v>
      </c>
    </row>
    <row r="3" spans="1:7" x14ac:dyDescent="0.25">
      <c r="A3" t="s">
        <v>38</v>
      </c>
      <c r="B3" t="s">
        <v>32</v>
      </c>
      <c r="C3" t="s">
        <v>33</v>
      </c>
      <c r="D3">
        <f>SUMIFS(gab_lulc_dev2!$AD$2:$AD$28,gab_lulc_dev2!$AC$2:$AC$28,Sheet1!A3,gab_lulc_dev2!$L$2:$L$28,Sheet1!B3,gab_lulc_dev2!$M$2:$M$28,Sheet1!C3)</f>
        <v>8.9138400000000007E-2</v>
      </c>
      <c r="E3">
        <v>0.3</v>
      </c>
      <c r="F3">
        <f t="shared" ref="F3:F30" si="0">E3*D3</f>
        <v>2.6741520000000001E-2</v>
      </c>
    </row>
    <row r="4" spans="1:7" x14ac:dyDescent="0.25">
      <c r="A4" t="s">
        <v>38</v>
      </c>
      <c r="B4" t="s">
        <v>42</v>
      </c>
      <c r="C4" t="s">
        <v>52</v>
      </c>
      <c r="D4">
        <f>SUMIFS(gab_lulc_dev2!$AD$2:$AD$28,gab_lulc_dev2!$AC$2:$AC$28,Sheet1!A4,gab_lulc_dev2!$L$2:$L$28,Sheet1!B4,gab_lulc_dev2!$M$2:$M$28,Sheet1!C4)</f>
        <v>4.0822301000000003</v>
      </c>
      <c r="E4">
        <v>0</v>
      </c>
      <c r="F4">
        <f t="shared" si="0"/>
        <v>0</v>
      </c>
    </row>
    <row r="6" spans="1:7" x14ac:dyDescent="0.25">
      <c r="A6" t="s">
        <v>35</v>
      </c>
      <c r="B6" t="s">
        <v>32</v>
      </c>
      <c r="C6" t="s">
        <v>45</v>
      </c>
      <c r="D6">
        <f>SUMIFS(gab_lulc_dev2!$AD$2:$AD$28,gab_lulc_dev2!$AC$2:$AC$28,Sheet1!A6,gab_lulc_dev2!$L$2:$L$28,Sheet1!B6,gab_lulc_dev2!$M$2:$M$28,Sheet1!C6)</f>
        <v>8.7014598999999997</v>
      </c>
      <c r="E6">
        <v>0.6</v>
      </c>
      <c r="F6">
        <f t="shared" si="0"/>
        <v>5.22087594</v>
      </c>
      <c r="G6">
        <f>SUM(F6:F8)/SUM(D6:D8)*100</f>
        <v>7.2360764173792944</v>
      </c>
    </row>
    <row r="7" spans="1:7" x14ac:dyDescent="0.25">
      <c r="A7" t="s">
        <v>35</v>
      </c>
      <c r="B7" t="s">
        <v>32</v>
      </c>
      <c r="C7" t="s">
        <v>33</v>
      </c>
      <c r="D7">
        <f>SUMIFS(gab_lulc_dev2!$AD$2:$AD$28,gab_lulc_dev2!$AC$2:$AC$28,Sheet1!A7,gab_lulc_dev2!$L$2:$L$28,Sheet1!B7,gab_lulc_dev2!$M$2:$M$28,Sheet1!C7)</f>
        <v>1.63992</v>
      </c>
      <c r="E7">
        <v>0.3</v>
      </c>
      <c r="F7">
        <f t="shared" si="0"/>
        <v>0.49197599999999997</v>
      </c>
    </row>
    <row r="8" spans="1:7" x14ac:dyDescent="0.25">
      <c r="A8" t="s">
        <v>35</v>
      </c>
      <c r="B8" t="s">
        <v>42</v>
      </c>
      <c r="C8" t="s">
        <v>52</v>
      </c>
      <c r="D8">
        <f>SUMIFS(gab_lulc_dev2!$AD$2:$AD$28,gab_lulc_dev2!$AC$2:$AC$28,Sheet1!A8,gab_lulc_dev2!$L$2:$L$28,Sheet1!B8,gab_lulc_dev2!$M$2:$M$28,Sheet1!C8)</f>
        <v>68.608200100000005</v>
      </c>
      <c r="E8">
        <v>0</v>
      </c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A10" t="s">
        <v>36</v>
      </c>
      <c r="B10" t="s">
        <v>32</v>
      </c>
      <c r="C10" t="s">
        <v>45</v>
      </c>
      <c r="D10">
        <f>SUMIFS(gab_lulc_dev2!$AD$2:$AD$28,gab_lulc_dev2!$AC$2:$AC$28,Sheet1!A10,gab_lulc_dev2!$L$2:$L$28,Sheet1!B10,gab_lulc_dev2!$M$2:$M$28,Sheet1!C10)</f>
        <v>7.5097499000000001</v>
      </c>
      <c r="E10">
        <v>0.6</v>
      </c>
      <c r="F10">
        <f t="shared" si="0"/>
        <v>4.5058499400000001</v>
      </c>
      <c r="G10">
        <f>SUM(F10:F13)/SUM(D10:D13)*100</f>
        <v>17.146176614684023</v>
      </c>
    </row>
    <row r="11" spans="1:7" x14ac:dyDescent="0.25">
      <c r="A11" t="s">
        <v>36</v>
      </c>
      <c r="B11" t="s">
        <v>32</v>
      </c>
      <c r="C11" t="s">
        <v>33</v>
      </c>
      <c r="D11">
        <f>SUMIFS(gab_lulc_dev2!$AD$2:$AD$28,gab_lulc_dev2!$AC$2:$AC$28,Sheet1!A11,gab_lulc_dev2!$L$2:$L$28,Sheet1!B11,gab_lulc_dev2!$M$2:$M$28,Sheet1!C11)</f>
        <v>9.0131701999999994</v>
      </c>
      <c r="E11">
        <v>0.3</v>
      </c>
      <c r="F11">
        <f t="shared" si="0"/>
        <v>2.7039510599999996</v>
      </c>
    </row>
    <row r="12" spans="1:7" x14ac:dyDescent="0.25">
      <c r="A12" t="s">
        <v>36</v>
      </c>
      <c r="B12" t="s">
        <v>42</v>
      </c>
      <c r="C12" t="s">
        <v>43</v>
      </c>
      <c r="D12">
        <f>SUMIFS(gab_lulc_dev2!$AD$2:$AD$28,gab_lulc_dev2!$AC$2:$AC$28,Sheet1!A12,gab_lulc_dev2!$L$2:$L$28,Sheet1!B12,gab_lulc_dev2!$M$2:$M$28,Sheet1!C12)</f>
        <v>6.4601101999999999</v>
      </c>
      <c r="E12">
        <v>0</v>
      </c>
      <c r="F12">
        <f t="shared" si="0"/>
        <v>0</v>
      </c>
    </row>
    <row r="13" spans="1:7" x14ac:dyDescent="0.25">
      <c r="A13" t="s">
        <v>36</v>
      </c>
      <c r="B13" t="s">
        <v>42</v>
      </c>
      <c r="C13" t="s">
        <v>52</v>
      </c>
      <c r="D13">
        <f>SUMIFS(gab_lulc_dev2!$AD$2:$AD$28,gab_lulc_dev2!$AC$2:$AC$28,Sheet1!A13,gab_lulc_dev2!$L$2:$L$28,Sheet1!B13,gab_lulc_dev2!$M$2:$M$28,Sheet1!C13)</f>
        <v>19.065999999999999</v>
      </c>
      <c r="E13">
        <v>0</v>
      </c>
      <c r="F13">
        <f t="shared" si="0"/>
        <v>0</v>
      </c>
    </row>
    <row r="15" spans="1:7" x14ac:dyDescent="0.25">
      <c r="A15" t="s">
        <v>40</v>
      </c>
      <c r="B15" t="s">
        <v>32</v>
      </c>
      <c r="C15" t="s">
        <v>45</v>
      </c>
      <c r="D15">
        <f>SUMIFS(gab_lulc_dev2!$AD$2:$AD$28,gab_lulc_dev2!$AC$2:$AC$28,Sheet1!A15,gab_lulc_dev2!$L$2:$L$28,Sheet1!B15,gab_lulc_dev2!$M$2:$M$28,Sheet1!C15)</f>
        <v>39.554000899999998</v>
      </c>
      <c r="E15">
        <v>0.6</v>
      </c>
      <c r="F15">
        <f t="shared" si="0"/>
        <v>23.732400539999997</v>
      </c>
      <c r="G15">
        <f>SUM(F15:F17)/SUM(D15:D17)*100</f>
        <v>43.88367060494582</v>
      </c>
    </row>
    <row r="16" spans="1:7" x14ac:dyDescent="0.25">
      <c r="A16" t="s">
        <v>40</v>
      </c>
      <c r="B16" t="s">
        <v>32</v>
      </c>
      <c r="C16" t="s">
        <v>33</v>
      </c>
      <c r="D16">
        <f>SUMIFS(gab_lulc_dev2!$AD$2:$AD$28,gab_lulc_dev2!$AC$2:$AC$28,Sheet1!A16,gab_lulc_dev2!$L$2:$L$28,Sheet1!B16,gab_lulc_dev2!$M$2:$M$28,Sheet1!C16)</f>
        <v>20.696500799999999</v>
      </c>
      <c r="E16">
        <v>0.3</v>
      </c>
      <c r="F16">
        <f t="shared" si="0"/>
        <v>6.2089502399999992</v>
      </c>
    </row>
    <row r="17" spans="1:7" x14ac:dyDescent="0.25">
      <c r="A17" t="s">
        <v>40</v>
      </c>
      <c r="B17" t="s">
        <v>42</v>
      </c>
      <c r="C17" t="s">
        <v>46</v>
      </c>
      <c r="D17">
        <f>SUMIFS(gab_lulc_dev2!$AD$2:$AD$28,gab_lulc_dev2!$AC$2:$AC$28,Sheet1!A17,gab_lulc_dev2!$L$2:$L$28,Sheet1!B17,gab_lulc_dev2!$M$2:$M$28,Sheet1!C17)</f>
        <v>7.9784097999999997</v>
      </c>
      <c r="E17">
        <v>0</v>
      </c>
      <c r="F17">
        <f t="shared" si="0"/>
        <v>0</v>
      </c>
    </row>
    <row r="19" spans="1:7" x14ac:dyDescent="0.25">
      <c r="A19" t="s">
        <v>37</v>
      </c>
      <c r="B19" t="s">
        <v>47</v>
      </c>
      <c r="C19" t="s">
        <v>48</v>
      </c>
      <c r="D19">
        <f>SUMIFS(gab_lulc_dev2!$AD$2:$AD$28,gab_lulc_dev2!$AC$2:$AC$28,Sheet1!A19,gab_lulc_dev2!$L$2:$L$28,Sheet1!B19,gab_lulc_dev2!$M$2:$M$28,Sheet1!C19)</f>
        <v>0.77737500000000004</v>
      </c>
      <c r="E19">
        <v>0</v>
      </c>
      <c r="F19">
        <f t="shared" si="0"/>
        <v>0</v>
      </c>
      <c r="G19">
        <f>SUM(F19:F23)/SUM(D19:D23)*100</f>
        <v>32.733316399791654</v>
      </c>
    </row>
    <row r="20" spans="1:7" x14ac:dyDescent="0.25">
      <c r="A20" t="s">
        <v>37</v>
      </c>
      <c r="B20" t="s">
        <v>32</v>
      </c>
      <c r="C20" t="s">
        <v>45</v>
      </c>
      <c r="D20">
        <f>SUMIFS(gab_lulc_dev2!$AD$2:$AD$28,gab_lulc_dev2!$AC$2:$AC$28,Sheet1!A20,gab_lulc_dev2!$L$2:$L$28,Sheet1!B20,gab_lulc_dev2!$M$2:$M$28,Sheet1!C20)</f>
        <v>14.0946999</v>
      </c>
      <c r="E20">
        <v>0.6</v>
      </c>
      <c r="F20">
        <f t="shared" si="0"/>
        <v>8.456819939999999</v>
      </c>
    </row>
    <row r="21" spans="1:7" x14ac:dyDescent="0.25">
      <c r="A21" t="s">
        <v>37</v>
      </c>
      <c r="B21" t="s">
        <v>32</v>
      </c>
      <c r="C21" t="s">
        <v>33</v>
      </c>
      <c r="D21">
        <f>SUMIFS(gab_lulc_dev2!$AD$2:$AD$28,gab_lulc_dev2!$AC$2:$AC$28,Sheet1!A21,gab_lulc_dev2!$L$2:$L$28,Sheet1!B21,gab_lulc_dev2!$M$2:$M$28,Sheet1!C21)</f>
        <v>30.7539005</v>
      </c>
      <c r="E21">
        <v>0.3</v>
      </c>
      <c r="F21">
        <f t="shared" si="0"/>
        <v>9.2261701499999997</v>
      </c>
    </row>
    <row r="22" spans="1:7" x14ac:dyDescent="0.25">
      <c r="A22" t="s">
        <v>37</v>
      </c>
      <c r="B22" t="s">
        <v>42</v>
      </c>
      <c r="C22" t="s">
        <v>46</v>
      </c>
      <c r="D22">
        <f>SUMIFS(gab_lulc_dev2!$AD$2:$AD$28,gab_lulc_dev2!$AC$2:$AC$28,Sheet1!A22,gab_lulc_dev2!$L$2:$L$28,Sheet1!B22,gab_lulc_dev2!$M$2:$M$28,Sheet1!C22)</f>
        <v>1.6955821</v>
      </c>
      <c r="E22">
        <v>0</v>
      </c>
      <c r="F22">
        <f t="shared" si="0"/>
        <v>0</v>
      </c>
    </row>
    <row r="23" spans="1:7" x14ac:dyDescent="0.25">
      <c r="A23" t="s">
        <v>37</v>
      </c>
      <c r="B23" t="s">
        <v>42</v>
      </c>
      <c r="C23" t="s">
        <v>43</v>
      </c>
      <c r="D23">
        <f>SUMIFS(gab_lulc_dev2!$AD$2:$AD$28,gab_lulc_dev2!$AC$2:$AC$28,Sheet1!A23,gab_lulc_dev2!$L$2:$L$28,Sheet1!B23,gab_lulc_dev2!$M$2:$M$28,Sheet1!C23)</f>
        <v>6.6998251</v>
      </c>
      <c r="E23">
        <v>0</v>
      </c>
      <c r="F23">
        <f t="shared" si="0"/>
        <v>0</v>
      </c>
    </row>
    <row r="25" spans="1:7" x14ac:dyDescent="0.25">
      <c r="A25" t="s">
        <v>39</v>
      </c>
      <c r="B25" t="s">
        <v>47</v>
      </c>
      <c r="C25" t="s">
        <v>48</v>
      </c>
      <c r="D25">
        <f>SUMIFS(gab_lulc_dev2!$AD$2:$AD$28,gab_lulc_dev2!$AC$2:$AC$28,Sheet1!A25,gab_lulc_dev2!$L$2:$L$28,Sheet1!B25,gab_lulc_dev2!$M$2:$M$28,Sheet1!C25)</f>
        <v>12.3562002</v>
      </c>
      <c r="E25">
        <v>0</v>
      </c>
      <c r="F25">
        <f t="shared" si="0"/>
        <v>0</v>
      </c>
      <c r="G25">
        <f>SUM(F25:F30)/SUM(D25:D30)*100</f>
        <v>24.15406628856126</v>
      </c>
    </row>
    <row r="26" spans="1:7" x14ac:dyDescent="0.25">
      <c r="A26" t="s">
        <v>39</v>
      </c>
      <c r="B26" t="s">
        <v>32</v>
      </c>
      <c r="C26" t="s">
        <v>45</v>
      </c>
      <c r="D26">
        <f>SUMIFS(gab_lulc_dev2!$AD$2:$AD$28,gab_lulc_dev2!$AC$2:$AC$28,Sheet1!A26,gab_lulc_dev2!$L$2:$L$28,Sheet1!B26,gab_lulc_dev2!$M$2:$M$28,Sheet1!C26)</f>
        <v>4.9621700999999998</v>
      </c>
      <c r="E26">
        <v>0.6</v>
      </c>
      <c r="F26">
        <f t="shared" si="0"/>
        <v>2.97730206</v>
      </c>
    </row>
    <row r="27" spans="1:7" x14ac:dyDescent="0.25">
      <c r="A27" t="s">
        <v>39</v>
      </c>
      <c r="B27" t="s">
        <v>32</v>
      </c>
      <c r="C27" t="s">
        <v>33</v>
      </c>
      <c r="D27">
        <f>SUMIFS(gab_lulc_dev2!$AD$2:$AD$28,gab_lulc_dev2!$AC$2:$AC$28,Sheet1!A27,gab_lulc_dev2!$L$2:$L$28,Sheet1!B27,gab_lulc_dev2!$M$2:$M$28,Sheet1!C27)</f>
        <v>106.82900239999999</v>
      </c>
      <c r="E27">
        <v>0.3</v>
      </c>
      <c r="F27">
        <f t="shared" si="0"/>
        <v>32.048700719999999</v>
      </c>
    </row>
    <row r="28" spans="1:7" x14ac:dyDescent="0.25">
      <c r="A28" t="s">
        <v>39</v>
      </c>
      <c r="B28" t="s">
        <v>42</v>
      </c>
      <c r="C28" t="s">
        <v>46</v>
      </c>
      <c r="D28">
        <f>SUMIFS(gab_lulc_dev2!$AD$2:$AD$28,gab_lulc_dev2!$AC$2:$AC$28,Sheet1!A28,gab_lulc_dev2!$L$2:$L$28,Sheet1!B28,gab_lulc_dev2!$M$2:$M$28,Sheet1!C28)</f>
        <v>4.1438037000000003</v>
      </c>
      <c r="E28">
        <v>0</v>
      </c>
      <c r="F28">
        <f t="shared" si="0"/>
        <v>0</v>
      </c>
    </row>
    <row r="29" spans="1:7" x14ac:dyDescent="0.25">
      <c r="A29" t="s">
        <v>39</v>
      </c>
      <c r="B29" t="s">
        <v>42</v>
      </c>
      <c r="C29" t="s">
        <v>43</v>
      </c>
      <c r="D29">
        <f>SUMIFS(gab_lulc_dev2!$AD$2:$AD$28,gab_lulc_dev2!$AC$2:$AC$28,Sheet1!A29,gab_lulc_dev2!$L$2:$L$28,Sheet1!B29,gab_lulc_dev2!$M$2:$M$28,Sheet1!C29)</f>
        <v>16.410900099999999</v>
      </c>
      <c r="E29">
        <v>0</v>
      </c>
      <c r="F29">
        <f t="shared" si="0"/>
        <v>0</v>
      </c>
    </row>
    <row r="30" spans="1:7" x14ac:dyDescent="0.25">
      <c r="A30" t="s">
        <v>39</v>
      </c>
      <c r="B30" t="s">
        <v>50</v>
      </c>
      <c r="C30" t="s">
        <v>51</v>
      </c>
      <c r="D30">
        <f>SUMIFS(gab_lulc_dev2!$AD$2:$AD$28,gab_lulc_dev2!$AC$2:$AC$28,Sheet1!A30,gab_lulc_dev2!$L$2:$L$28,Sheet1!B30,gab_lulc_dev2!$M$2:$M$28,Sheet1!C30)</f>
        <v>0.52682600000000002</v>
      </c>
      <c r="E30">
        <v>0.1</v>
      </c>
      <c r="F30">
        <f t="shared" si="0"/>
        <v>5.2682600000000003E-2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gab_lulc_dev2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gotmi</cp:lastModifiedBy>
  <dcterms:created xsi:type="dcterms:W3CDTF">2019-01-14T02:15:52Z</dcterms:created>
  <dcterms:modified xsi:type="dcterms:W3CDTF">2019-01-14T02:22:56Z</dcterms:modified>
</cp:coreProperties>
</file>