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0D7783A-6314-4542-BE66-B11E0254EB75}" xr6:coauthVersionLast="47" xr6:coauthVersionMax="47" xr10:uidLastSave="{00000000-0000-0000-0000-000000000000}"/>
  <bookViews>
    <workbookView xWindow="-110" yWindow="-110" windowWidth="19420" windowHeight="10300" xr2:uid="{0D31F531-4B27-4C2F-A9E4-12BE8E6E17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6" i="1" l="1"/>
  <c r="AC22" i="1"/>
  <c r="AC23" i="1"/>
  <c r="AC2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4" i="1"/>
  <c r="X22" i="1"/>
  <c r="Y22" i="1"/>
  <c r="Z22" i="1"/>
  <c r="AA22" i="1"/>
  <c r="AB22" i="1"/>
  <c r="X23" i="1"/>
  <c r="Y23" i="1"/>
  <c r="Z23" i="1"/>
  <c r="AA23" i="1"/>
  <c r="AB23" i="1"/>
  <c r="X24" i="1"/>
  <c r="Y24" i="1"/>
  <c r="Z24" i="1"/>
  <c r="AA24" i="1"/>
  <c r="AB24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O22" i="1"/>
  <c r="P22" i="1"/>
  <c r="Q22" i="1"/>
  <c r="R22" i="1"/>
  <c r="O23" i="1"/>
  <c r="P23" i="1"/>
  <c r="Q23" i="1"/>
  <c r="R23" i="1"/>
  <c r="O24" i="1"/>
  <c r="P24" i="1"/>
  <c r="Q24" i="1"/>
  <c r="R24" i="1"/>
  <c r="S26" i="1"/>
  <c r="T26" i="1"/>
  <c r="U26" i="1"/>
  <c r="V26" i="1"/>
  <c r="W26" i="1"/>
  <c r="X26" i="1"/>
  <c r="Y26" i="1"/>
  <c r="Z26" i="1"/>
  <c r="AA26" i="1"/>
  <c r="AB26" i="1"/>
  <c r="O26" i="1"/>
  <c r="P26" i="1"/>
  <c r="Q26" i="1"/>
  <c r="R26" i="1"/>
  <c r="E26" i="1"/>
  <c r="F26" i="1"/>
  <c r="G26" i="1"/>
  <c r="H26" i="1"/>
  <c r="I26" i="1"/>
  <c r="J26" i="1"/>
  <c r="K26" i="1"/>
  <c r="L26" i="1"/>
  <c r="M26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E22" i="1"/>
  <c r="F22" i="1"/>
  <c r="G22" i="1"/>
  <c r="H22" i="1"/>
  <c r="E23" i="1"/>
  <c r="F23" i="1"/>
  <c r="G23" i="1"/>
  <c r="H23" i="1"/>
  <c r="E24" i="1"/>
  <c r="F24" i="1"/>
  <c r="G24" i="1"/>
  <c r="H24" i="1"/>
  <c r="D23" i="1"/>
  <c r="D24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Z4" i="1"/>
  <c r="AA4" i="1"/>
  <c r="AB4" i="1"/>
  <c r="Y4" i="1"/>
  <c r="Y3" i="1"/>
  <c r="Z3" i="1" s="1"/>
  <c r="AA3" i="1" s="1"/>
  <c r="AB3" i="1" s="1"/>
  <c r="U4" i="1"/>
  <c r="S5" i="1"/>
  <c r="T5" i="1"/>
  <c r="U5" i="1"/>
  <c r="V5" i="1"/>
  <c r="W5" i="1"/>
  <c r="S6" i="1"/>
  <c r="T6" i="1"/>
  <c r="U6" i="1"/>
  <c r="V6" i="1"/>
  <c r="W6" i="1"/>
  <c r="S7" i="1"/>
  <c r="T7" i="1"/>
  <c r="U7" i="1"/>
  <c r="V7" i="1"/>
  <c r="W7" i="1"/>
  <c r="S8" i="1"/>
  <c r="T8" i="1"/>
  <c r="U8" i="1"/>
  <c r="V8" i="1"/>
  <c r="W8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S13" i="1"/>
  <c r="T13" i="1"/>
  <c r="U13" i="1"/>
  <c r="V13" i="1"/>
  <c r="W13" i="1"/>
  <c r="S14" i="1"/>
  <c r="T14" i="1"/>
  <c r="U14" i="1"/>
  <c r="V14" i="1"/>
  <c r="W14" i="1"/>
  <c r="S15" i="1"/>
  <c r="T15" i="1"/>
  <c r="U15" i="1"/>
  <c r="V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T4" i="1"/>
  <c r="V4" i="1"/>
  <c r="W4" i="1"/>
  <c r="S4" i="1"/>
  <c r="U3" i="1"/>
  <c r="V3" i="1"/>
  <c r="W3" i="1"/>
  <c r="T3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P4" i="1"/>
  <c r="Q4" i="1"/>
  <c r="R4" i="1"/>
  <c r="O4" i="1"/>
  <c r="N4" i="1"/>
  <c r="O3" i="1"/>
  <c r="P3" i="1" s="1"/>
  <c r="Q3" i="1" s="1"/>
  <c r="R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4" i="1"/>
  <c r="K4" i="1"/>
  <c r="L4" i="1"/>
  <c r="M4" i="1"/>
  <c r="J3" i="1"/>
  <c r="K3" i="1" s="1"/>
  <c r="L3" i="1" s="1"/>
  <c r="M3" i="1" s="1"/>
  <c r="E3" i="1"/>
  <c r="F3" i="1" s="1"/>
  <c r="G3" i="1" s="1"/>
  <c r="H3" i="1" s="1"/>
  <c r="D26" i="1"/>
  <c r="D22" i="1"/>
  <c r="C24" i="1"/>
  <c r="C23" i="1"/>
  <c r="C22" i="1"/>
  <c r="N22" i="1" l="1"/>
  <c r="N23" i="1"/>
  <c r="N26" i="1"/>
  <c r="N24" i="1"/>
</calcChain>
</file>

<file path=xl/sharedStrings.xml><?xml version="1.0" encoding="utf-8"?>
<sst xmlns="http://schemas.openxmlformats.org/spreadsheetml/2006/main" count="49" uniqueCount="49">
  <si>
    <t>Employee Payroll</t>
  </si>
  <si>
    <t>Last Name</t>
  </si>
  <si>
    <t>First Name</t>
  </si>
  <si>
    <t>Hourly Wage</t>
  </si>
  <si>
    <t>Hours Worked</t>
  </si>
  <si>
    <t>Pay</t>
  </si>
  <si>
    <t>Kern</t>
  </si>
  <si>
    <t>Jon</t>
  </si>
  <si>
    <t xml:space="preserve">Howard </t>
  </si>
  <si>
    <t>Glenda</t>
  </si>
  <si>
    <t>O'Donnald</t>
  </si>
  <si>
    <t>Ron</t>
  </si>
  <si>
    <t>Hernandez</t>
  </si>
  <si>
    <t>Wendy</t>
  </si>
  <si>
    <t>Smith</t>
  </si>
  <si>
    <t>Paul</t>
  </si>
  <si>
    <t xml:space="preserve">Baker </t>
  </si>
  <si>
    <t>Tom</t>
  </si>
  <si>
    <t>Velinda</t>
  </si>
  <si>
    <t>Nancy</t>
  </si>
  <si>
    <t>Carnhen</t>
  </si>
  <si>
    <t>Caren</t>
  </si>
  <si>
    <t>Westerfield</t>
  </si>
  <si>
    <t>Dennis</t>
  </si>
  <si>
    <t xml:space="preserve">Penfold </t>
  </si>
  <si>
    <t>Sandy</t>
  </si>
  <si>
    <t>Islington</t>
  </si>
  <si>
    <t>Linda</t>
  </si>
  <si>
    <t xml:space="preserve">Young </t>
  </si>
  <si>
    <t>Olivia</t>
  </si>
  <si>
    <t xml:space="preserve">Trenton 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</si>
  <si>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</si>
  <si>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</si>
  <si>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</si>
  <si>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</si>
  <si>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</si>
  <si>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</si>
  <si>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</si>
  <si>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</si>
  <si>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</si>
  <si>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</si>
  <si>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</si>
  <si>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Total</t>
  </si>
  <si>
    <t>Avg</t>
  </si>
  <si>
    <t>Mr. Mike</t>
  </si>
  <si>
    <t>Overtime</t>
  </si>
  <si>
    <t>Overtime Bonus</t>
  </si>
  <si>
    <t>Total Pay</t>
  </si>
  <si>
    <t>Jan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</si>
</sst>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0" applyNumberFormat="1" applyFill="1"/>
    <xf numFmtId="44" fontId="0" fillId="3" borderId="0" xfId="0" applyNumberFormat="1" applyFill="1"/>
    <xf numFmtId="0" fontId="2" fillId="6" borderId="0" xfId="0" applyFont="1" applyFill="1"/>
    <xf numFmtId="16" fontId="2" fillId="6" borderId="0" xfId="0" applyNumberFormat="1" applyFont="1" applyFill="1"/>
    <xf numFmtId="44" fontId="2" fillId="6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047B-1FDA-4B07-BC88-166260165D43}">
  <dimension ref="A1:AD26"/>
  <sheetViews>
    <sheetView tabSelected="1" topLeftCell="O1" workbookViewId="0">
      <selection activeCell="AB30" sqref="AB30"/>
    </sheetView>
  </sheetViews>
  <sheetFormatPr defaultRowHeight="14.5" x14ac:dyDescent="0.35"/>
  <cols>
    <col min="1" max="1" width="10.90625" customWidth="1"/>
    <col min="2" max="2" width="12.7265625" customWidth="1"/>
    <col min="3" max="3" width="12.90625" customWidth="1"/>
    <col min="4" max="12" width="13.90625" customWidth="1"/>
    <col min="13" max="13" width="14.453125" customWidth="1"/>
    <col min="14" max="18" width="11.54296875" customWidth="1"/>
    <col min="24" max="24" width="11.7265625" customWidth="1"/>
    <col min="25" max="29" width="11.08984375" bestFit="1" customWidth="1"/>
  </cols>
  <sheetData>
    <row r="1" spans="1:30" x14ac:dyDescent="0.35">
      <c r="A1" t="s">
        <v>0</v>
      </c>
      <c r="C1" t="s">
        <v>44</v>
      </c>
    </row>
    <row r="2" spans="1:30" x14ac:dyDescent="0.35">
      <c r="D2" s="5" t="s">
        <v>4</v>
      </c>
      <c r="E2" s="5"/>
      <c r="F2" s="5"/>
      <c r="G2" s="5"/>
      <c r="H2" s="5"/>
      <c r="I2" s="7" t="s">
        <v>45</v>
      </c>
      <c r="J2" s="7"/>
      <c r="K2" s="7"/>
      <c r="L2" s="7"/>
      <c r="M2" s="7"/>
      <c r="N2" s="9" t="s">
        <v>5</v>
      </c>
      <c r="O2" s="9"/>
      <c r="P2" s="9"/>
      <c r="Q2" s="9"/>
      <c r="R2" s="9"/>
      <c r="S2" s="12" t="s">
        <v>46</v>
      </c>
      <c r="T2" s="12"/>
      <c r="U2" s="12"/>
      <c r="V2" s="12"/>
      <c r="W2" s="12"/>
      <c r="X2" s="7" t="s">
        <v>47</v>
      </c>
      <c r="Y2" s="7"/>
      <c r="Z2" s="7"/>
      <c r="AA2" s="7"/>
      <c r="AB2" s="7"/>
      <c r="AC2" s="16" t="s">
        <v>48</v>
      </c>
    </row>
    <row r="3" spans="1:30" x14ac:dyDescent="0.35">
      <c r="A3" t="s">
        <v>1</v>
      </c>
      <c r="B3" t="s">
        <v>2</v>
      </c>
      <c r="C3" t="s">
        <v>3</v>
      </c>
      <c r="D3" s="6">
        <v>45658</v>
      </c>
      <c r="E3" s="6">
        <f>D3+7</f>
        <v>45665</v>
      </c>
      <c r="F3" s="6">
        <f t="shared" ref="F3:H3" si="0">E3+7</f>
        <v>45672</v>
      </c>
      <c r="G3" s="6">
        <f t="shared" si="0"/>
        <v>45679</v>
      </c>
      <c r="H3" s="6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10">
        <v>45658</v>
      </c>
      <c r="O3" s="10">
        <f>N3+7</f>
        <v>45665</v>
      </c>
      <c r="P3" s="10">
        <f t="shared" ref="P3:R3" si="2">O3+7</f>
        <v>45672</v>
      </c>
      <c r="Q3" s="10">
        <f t="shared" si="2"/>
        <v>45679</v>
      </c>
      <c r="R3" s="10">
        <f t="shared" si="2"/>
        <v>45686</v>
      </c>
      <c r="S3" s="13">
        <v>45658</v>
      </c>
      <c r="T3" s="13">
        <f>S3+7</f>
        <v>45665</v>
      </c>
      <c r="U3" s="13">
        <f t="shared" ref="U3:W3" si="3">T3+7</f>
        <v>45672</v>
      </c>
      <c r="V3" s="13">
        <f t="shared" si="3"/>
        <v>45679</v>
      </c>
      <c r="W3" s="13">
        <f t="shared" si="3"/>
        <v>45686</v>
      </c>
      <c r="X3" s="8">
        <v>45658</v>
      </c>
      <c r="Y3" s="8">
        <f>X3+7</f>
        <v>45665</v>
      </c>
      <c r="Z3" s="8">
        <f t="shared" ref="Z3:AD3" si="4">Y3+7</f>
        <v>45672</v>
      </c>
      <c r="AA3" s="8">
        <f t="shared" si="4"/>
        <v>45679</v>
      </c>
      <c r="AB3" s="8">
        <f t="shared" si="4"/>
        <v>45686</v>
      </c>
      <c r="AC3" s="17"/>
      <c r="AD3" s="1"/>
    </row>
    <row r="4" spans="1:30" x14ac:dyDescent="0.35">
      <c r="A4" t="s">
        <v>6</v>
      </c>
      <c r="B4" t="s">
        <v>7</v>
      </c>
      <c r="C4" s="2">
        <v>15.9</v>
      </c>
      <c r="D4" s="5">
        <v>41</v>
      </c>
      <c r="E4" s="5">
        <v>45</v>
      </c>
      <c r="F4" s="5">
        <v>40</v>
      </c>
      <c r="G4" s="5">
        <v>42</v>
      </c>
      <c r="H4" s="5">
        <v>38</v>
      </c>
      <c r="I4" s="7">
        <f>IF(D4&gt;40,D4-40,0)</f>
        <v>1</v>
      </c>
      <c r="J4" s="7">
        <f t="shared" ref="J4:M4" si="5">IF(E4&gt;40,E4-40,0)</f>
        <v>5</v>
      </c>
      <c r="K4" s="7">
        <f t="shared" si="5"/>
        <v>0</v>
      </c>
      <c r="L4" s="7">
        <f t="shared" si="5"/>
        <v>2</v>
      </c>
      <c r="M4" s="7">
        <f t="shared" si="5"/>
        <v>0</v>
      </c>
      <c r="N4" s="11">
        <f>$C4*D4</f>
        <v>651.9</v>
      </c>
      <c r="O4" s="11">
        <f>$C4*E4</f>
        <v>715.5</v>
      </c>
      <c r="P4" s="11">
        <f t="shared" ref="P4:R4" si="6">$C4*F4</f>
        <v>636</v>
      </c>
      <c r="Q4" s="11">
        <f t="shared" si="6"/>
        <v>667.80000000000007</v>
      </c>
      <c r="R4" s="11">
        <f t="shared" si="6"/>
        <v>604.20000000000005</v>
      </c>
      <c r="S4" s="14">
        <f>0.5*$C4*I4</f>
        <v>7.95</v>
      </c>
      <c r="T4" s="14">
        <f t="shared" ref="T4:W4" si="7">0.5*$C4*J4</f>
        <v>39.75</v>
      </c>
      <c r="U4" s="14">
        <f>0.5*$C4*K4</f>
        <v>0</v>
      </c>
      <c r="V4" s="14">
        <f t="shared" si="7"/>
        <v>15.9</v>
      </c>
      <c r="W4" s="14">
        <f t="shared" si="7"/>
        <v>0</v>
      </c>
      <c r="X4" s="15">
        <f>N4+S4</f>
        <v>659.85</v>
      </c>
      <c r="Y4" s="15">
        <f>O4+T4</f>
        <v>755.25</v>
      </c>
      <c r="Z4" s="15">
        <f t="shared" ref="Z4:AB4" si="8">P4+U4</f>
        <v>636</v>
      </c>
      <c r="AA4" s="15">
        <f t="shared" si="8"/>
        <v>683.7</v>
      </c>
      <c r="AB4" s="15">
        <f t="shared" si="8"/>
        <v>604.20000000000005</v>
      </c>
      <c r="AC4" s="18">
        <f>SUM(X4,Y4,Z4,AA4,AB4)</f>
        <v>3339</v>
      </c>
    </row>
    <row r="5" spans="1:30" x14ac:dyDescent="0.35">
      <c r="A5" t="s">
        <v>8</v>
      </c>
      <c r="B5" t="s">
        <v>9</v>
      </c>
      <c r="C5" s="2">
        <v>10</v>
      </c>
      <c r="D5" s="5">
        <v>42</v>
      </c>
      <c r="E5" s="5">
        <v>40</v>
      </c>
      <c r="F5" s="5">
        <v>40</v>
      </c>
      <c r="G5" s="5">
        <v>39</v>
      </c>
      <c r="H5" s="5">
        <v>38</v>
      </c>
      <c r="I5" s="7">
        <f t="shared" ref="I5:I20" si="9">IF(D5&gt;40,D5-40,0)</f>
        <v>2</v>
      </c>
      <c r="J5" s="7">
        <f t="shared" ref="J5:J20" si="10">IF(E5&gt;40,E5-40,0)</f>
        <v>0</v>
      </c>
      <c r="K5" s="7">
        <f t="shared" ref="K5:K20" si="11">IF(F5&gt;40,F5-40,0)</f>
        <v>0</v>
      </c>
      <c r="L5" s="7">
        <f t="shared" ref="L5:L20" si="12">IF(G5&gt;40,G5-40,0)</f>
        <v>0</v>
      </c>
      <c r="M5" s="7">
        <f t="shared" ref="M5:M20" si="13">IF(H5&gt;40,H5-40,0)</f>
        <v>0</v>
      </c>
      <c r="N5" s="11">
        <f t="shared" ref="N5:N20" si="14">$C5*D5</f>
        <v>420</v>
      </c>
      <c r="O5" s="11">
        <f t="shared" ref="O5:O20" si="15">$C5*E5</f>
        <v>400</v>
      </c>
      <c r="P5" s="11">
        <f t="shared" ref="P5:P20" si="16">$C5*F5</f>
        <v>400</v>
      </c>
      <c r="Q5" s="11">
        <f t="shared" ref="Q5:Q20" si="17">$C5*G5</f>
        <v>390</v>
      </c>
      <c r="R5" s="11">
        <f t="shared" ref="R5:R20" si="18">$C5*H5</f>
        <v>380</v>
      </c>
      <c r="S5" s="14">
        <f t="shared" ref="S5:S20" si="19">0.5*$C5*I5</f>
        <v>10</v>
      </c>
      <c r="T5" s="14">
        <f t="shared" ref="T5:T20" si="20">0.5*$C5*J5</f>
        <v>0</v>
      </c>
      <c r="U5" s="14">
        <f t="shared" ref="U5:U20" si="21">0.5*$C5*K5</f>
        <v>0</v>
      </c>
      <c r="V5" s="14">
        <f t="shared" ref="V5:V20" si="22">0.5*$C5*L5</f>
        <v>0</v>
      </c>
      <c r="W5" s="14">
        <f t="shared" ref="W5:W20" si="23">0.5*$C5*M5</f>
        <v>0</v>
      </c>
      <c r="X5" s="15">
        <f t="shared" ref="X5:X20" si="24">N5+S5</f>
        <v>430</v>
      </c>
      <c r="Y5" s="15">
        <f t="shared" ref="Y5:Y20" si="25">O5+T5</f>
        <v>400</v>
      </c>
      <c r="Z5" s="15">
        <f t="shared" ref="Z5:Z20" si="26">P5+U5</f>
        <v>400</v>
      </c>
      <c r="AA5" s="15">
        <f t="shared" ref="AA5:AA20" si="27">Q5+V5</f>
        <v>390</v>
      </c>
      <c r="AB5" s="15">
        <f t="shared" ref="AB5:AB20" si="28">R5+W5</f>
        <v>380</v>
      </c>
      <c r="AC5" s="18">
        <f t="shared" ref="AC5:AC20" si="29">SUM(X5,Y5,Z5,AA5,AB5)</f>
        <v>2000</v>
      </c>
    </row>
    <row r="6" spans="1:30" x14ac:dyDescent="0.35">
      <c r="A6" t="s">
        <v>10</v>
      </c>
      <c r="B6" t="s">
        <v>11</v>
      </c>
      <c r="C6" s="2">
        <v>22.1</v>
      </c>
      <c r="D6" s="5">
        <v>49</v>
      </c>
      <c r="E6" s="5">
        <v>41</v>
      </c>
      <c r="F6" s="5">
        <v>45</v>
      </c>
      <c r="G6" s="5">
        <v>44</v>
      </c>
      <c r="H6" s="5">
        <v>36</v>
      </c>
      <c r="I6" s="7">
        <f t="shared" si="9"/>
        <v>9</v>
      </c>
      <c r="J6" s="7">
        <f t="shared" si="10"/>
        <v>1</v>
      </c>
      <c r="K6" s="7">
        <f t="shared" si="11"/>
        <v>5</v>
      </c>
      <c r="L6" s="7">
        <f t="shared" si="12"/>
        <v>4</v>
      </c>
      <c r="M6" s="7">
        <f t="shared" si="13"/>
        <v>0</v>
      </c>
      <c r="N6" s="11">
        <f t="shared" si="14"/>
        <v>1082.9000000000001</v>
      </c>
      <c r="O6" s="11">
        <f t="shared" si="15"/>
        <v>906.1</v>
      </c>
      <c r="P6" s="11">
        <f t="shared" si="16"/>
        <v>994.50000000000011</v>
      </c>
      <c r="Q6" s="11">
        <f t="shared" si="17"/>
        <v>972.40000000000009</v>
      </c>
      <c r="R6" s="11">
        <f t="shared" si="18"/>
        <v>795.6</v>
      </c>
      <c r="S6" s="14">
        <f t="shared" si="19"/>
        <v>99.45</v>
      </c>
      <c r="T6" s="14">
        <f t="shared" si="20"/>
        <v>11.05</v>
      </c>
      <c r="U6" s="14">
        <f t="shared" si="21"/>
        <v>55.25</v>
      </c>
      <c r="V6" s="14">
        <f t="shared" si="22"/>
        <v>44.2</v>
      </c>
      <c r="W6" s="14">
        <f t="shared" si="23"/>
        <v>0</v>
      </c>
      <c r="X6" s="15">
        <f t="shared" si="24"/>
        <v>1182.3500000000001</v>
      </c>
      <c r="Y6" s="15">
        <f t="shared" si="25"/>
        <v>917.15</v>
      </c>
      <c r="Z6" s="15">
        <f t="shared" si="26"/>
        <v>1049.75</v>
      </c>
      <c r="AA6" s="15">
        <f t="shared" si="27"/>
        <v>1016.6000000000001</v>
      </c>
      <c r="AB6" s="15">
        <f t="shared" si="28"/>
        <v>795.6</v>
      </c>
      <c r="AC6" s="18">
        <f t="shared" si="29"/>
        <v>4961.4500000000007</v>
      </c>
    </row>
    <row r="7" spans="1:30" x14ac:dyDescent="0.35">
      <c r="A7" t="s">
        <v>12</v>
      </c>
      <c r="B7" t="s">
        <v>13</v>
      </c>
      <c r="C7" s="2">
        <v>19.100000000000001</v>
      </c>
      <c r="D7" s="5">
        <v>41</v>
      </c>
      <c r="E7" s="5">
        <v>40</v>
      </c>
      <c r="F7" s="5">
        <v>39</v>
      </c>
      <c r="G7" s="5">
        <v>40</v>
      </c>
      <c r="H7" s="5">
        <v>40</v>
      </c>
      <c r="I7" s="7">
        <f t="shared" si="9"/>
        <v>1</v>
      </c>
      <c r="J7" s="7">
        <f t="shared" si="10"/>
        <v>0</v>
      </c>
      <c r="K7" s="7">
        <f t="shared" si="11"/>
        <v>0</v>
      </c>
      <c r="L7" s="7">
        <f t="shared" si="12"/>
        <v>0</v>
      </c>
      <c r="M7" s="7">
        <f t="shared" si="13"/>
        <v>0</v>
      </c>
      <c r="N7" s="11">
        <f t="shared" si="14"/>
        <v>783.1</v>
      </c>
      <c r="O7" s="11">
        <f t="shared" si="15"/>
        <v>764</v>
      </c>
      <c r="P7" s="11">
        <f t="shared" si="16"/>
        <v>744.90000000000009</v>
      </c>
      <c r="Q7" s="11">
        <f t="shared" si="17"/>
        <v>764</v>
      </c>
      <c r="R7" s="11">
        <f t="shared" si="18"/>
        <v>764</v>
      </c>
      <c r="S7" s="14">
        <f t="shared" si="19"/>
        <v>9.5500000000000007</v>
      </c>
      <c r="T7" s="14">
        <f t="shared" si="20"/>
        <v>0</v>
      </c>
      <c r="U7" s="14">
        <f t="shared" si="21"/>
        <v>0</v>
      </c>
      <c r="V7" s="14">
        <f t="shared" si="22"/>
        <v>0</v>
      </c>
      <c r="W7" s="14">
        <f t="shared" si="23"/>
        <v>0</v>
      </c>
      <c r="X7" s="15">
        <f t="shared" si="24"/>
        <v>792.65</v>
      </c>
      <c r="Y7" s="15">
        <f t="shared" si="25"/>
        <v>764</v>
      </c>
      <c r="Z7" s="15">
        <f t="shared" si="26"/>
        <v>744.90000000000009</v>
      </c>
      <c r="AA7" s="15">
        <f t="shared" si="27"/>
        <v>764</v>
      </c>
      <c r="AB7" s="15">
        <f t="shared" si="28"/>
        <v>764</v>
      </c>
      <c r="AC7" s="18">
        <f t="shared" si="29"/>
        <v>3829.55</v>
      </c>
    </row>
    <row r="8" spans="1:30" x14ac:dyDescent="0.35">
      <c r="A8" t="s">
        <v>14</v>
      </c>
      <c r="B8" t="s">
        <v>15</v>
      </c>
      <c r="C8" s="2">
        <v>6.9</v>
      </c>
      <c r="D8" s="5">
        <v>39</v>
      </c>
      <c r="E8" s="5">
        <v>37</v>
      </c>
      <c r="F8" s="5">
        <v>38</v>
      </c>
      <c r="G8" s="5">
        <v>38</v>
      </c>
      <c r="H8" s="5">
        <v>40</v>
      </c>
      <c r="I8" s="7">
        <f t="shared" si="9"/>
        <v>0</v>
      </c>
      <c r="J8" s="7">
        <f t="shared" si="10"/>
        <v>0</v>
      </c>
      <c r="K8" s="7">
        <f t="shared" si="11"/>
        <v>0</v>
      </c>
      <c r="L8" s="7">
        <f t="shared" si="12"/>
        <v>0</v>
      </c>
      <c r="M8" s="7">
        <f t="shared" si="13"/>
        <v>0</v>
      </c>
      <c r="N8" s="11">
        <f t="shared" si="14"/>
        <v>269.10000000000002</v>
      </c>
      <c r="O8" s="11">
        <f t="shared" si="15"/>
        <v>255.3</v>
      </c>
      <c r="P8" s="11">
        <f t="shared" si="16"/>
        <v>262.2</v>
      </c>
      <c r="Q8" s="11">
        <f t="shared" si="17"/>
        <v>262.2</v>
      </c>
      <c r="R8" s="11">
        <f t="shared" si="18"/>
        <v>276</v>
      </c>
      <c r="S8" s="14">
        <f t="shared" si="19"/>
        <v>0</v>
      </c>
      <c r="T8" s="14">
        <f t="shared" si="20"/>
        <v>0</v>
      </c>
      <c r="U8" s="14">
        <f t="shared" si="21"/>
        <v>0</v>
      </c>
      <c r="V8" s="14">
        <f t="shared" si="22"/>
        <v>0</v>
      </c>
      <c r="W8" s="14">
        <f t="shared" si="23"/>
        <v>0</v>
      </c>
      <c r="X8" s="15">
        <f t="shared" si="24"/>
        <v>269.10000000000002</v>
      </c>
      <c r="Y8" s="15">
        <f t="shared" si="25"/>
        <v>255.3</v>
      </c>
      <c r="Z8" s="15">
        <f t="shared" si="26"/>
        <v>262.2</v>
      </c>
      <c r="AA8" s="15">
        <f t="shared" si="27"/>
        <v>262.2</v>
      </c>
      <c r="AB8" s="15">
        <f t="shared" si="28"/>
        <v>276</v>
      </c>
      <c r="AC8" s="18">
        <f t="shared" si="29"/>
        <v>1324.8000000000002</v>
      </c>
    </row>
    <row r="9" spans="1:30" x14ac:dyDescent="0.35">
      <c r="A9" t="s">
        <v>16</v>
      </c>
      <c r="B9" t="s">
        <v>17</v>
      </c>
      <c r="C9" s="2">
        <v>14.2</v>
      </c>
      <c r="D9" s="5">
        <v>44</v>
      </c>
      <c r="E9" s="5">
        <v>40</v>
      </c>
      <c r="F9" s="5">
        <v>43</v>
      </c>
      <c r="G9" s="5">
        <v>41</v>
      </c>
      <c r="H9" s="5">
        <v>45</v>
      </c>
      <c r="I9" s="7">
        <f t="shared" si="9"/>
        <v>4</v>
      </c>
      <c r="J9" s="7">
        <f t="shared" si="10"/>
        <v>0</v>
      </c>
      <c r="K9" s="7">
        <f t="shared" si="11"/>
        <v>3</v>
      </c>
      <c r="L9" s="7">
        <f t="shared" si="12"/>
        <v>1</v>
      </c>
      <c r="M9" s="7">
        <f t="shared" si="13"/>
        <v>5</v>
      </c>
      <c r="N9" s="11">
        <f t="shared" si="14"/>
        <v>624.79999999999995</v>
      </c>
      <c r="O9" s="11">
        <f t="shared" si="15"/>
        <v>568</v>
      </c>
      <c r="P9" s="11">
        <f t="shared" si="16"/>
        <v>610.6</v>
      </c>
      <c r="Q9" s="11">
        <f t="shared" si="17"/>
        <v>582.19999999999993</v>
      </c>
      <c r="R9" s="11">
        <f t="shared" si="18"/>
        <v>639</v>
      </c>
      <c r="S9" s="14">
        <f t="shared" si="19"/>
        <v>28.4</v>
      </c>
      <c r="T9" s="14">
        <f t="shared" si="20"/>
        <v>0</v>
      </c>
      <c r="U9" s="14">
        <f t="shared" si="21"/>
        <v>21.299999999999997</v>
      </c>
      <c r="V9" s="14">
        <f t="shared" si="22"/>
        <v>7.1</v>
      </c>
      <c r="W9" s="14">
        <f t="shared" si="23"/>
        <v>35.5</v>
      </c>
      <c r="X9" s="15">
        <f t="shared" si="24"/>
        <v>653.19999999999993</v>
      </c>
      <c r="Y9" s="15">
        <f t="shared" si="25"/>
        <v>568</v>
      </c>
      <c r="Z9" s="15">
        <f t="shared" si="26"/>
        <v>631.9</v>
      </c>
      <c r="AA9" s="15">
        <f t="shared" si="27"/>
        <v>589.29999999999995</v>
      </c>
      <c r="AB9" s="15">
        <f t="shared" si="28"/>
        <v>674.5</v>
      </c>
      <c r="AC9" s="18">
        <f t="shared" si="29"/>
        <v>3116.8999999999996</v>
      </c>
    </row>
    <row r="10" spans="1:30" x14ac:dyDescent="0.35">
      <c r="A10" t="s">
        <v>18</v>
      </c>
      <c r="B10" t="s">
        <v>19</v>
      </c>
      <c r="C10" s="2">
        <v>18</v>
      </c>
      <c r="D10" s="5">
        <v>55</v>
      </c>
      <c r="E10" s="5">
        <v>50</v>
      </c>
      <c r="F10" s="5">
        <v>54</v>
      </c>
      <c r="G10" s="5">
        <v>49</v>
      </c>
      <c r="H10" s="5">
        <v>40</v>
      </c>
      <c r="I10" s="7">
        <f t="shared" si="9"/>
        <v>15</v>
      </c>
      <c r="J10" s="7">
        <f t="shared" si="10"/>
        <v>10</v>
      </c>
      <c r="K10" s="7">
        <f t="shared" si="11"/>
        <v>14</v>
      </c>
      <c r="L10" s="7">
        <f t="shared" si="12"/>
        <v>9</v>
      </c>
      <c r="M10" s="7">
        <f t="shared" si="13"/>
        <v>0</v>
      </c>
      <c r="N10" s="11">
        <f t="shared" si="14"/>
        <v>990</v>
      </c>
      <c r="O10" s="11">
        <f t="shared" si="15"/>
        <v>900</v>
      </c>
      <c r="P10" s="11">
        <f t="shared" si="16"/>
        <v>972</v>
      </c>
      <c r="Q10" s="11">
        <f t="shared" si="17"/>
        <v>882</v>
      </c>
      <c r="R10" s="11">
        <f t="shared" si="18"/>
        <v>720</v>
      </c>
      <c r="S10" s="14">
        <f t="shared" si="19"/>
        <v>135</v>
      </c>
      <c r="T10" s="14">
        <f t="shared" si="20"/>
        <v>90</v>
      </c>
      <c r="U10" s="14">
        <f t="shared" si="21"/>
        <v>126</v>
      </c>
      <c r="V10" s="14">
        <f t="shared" si="22"/>
        <v>81</v>
      </c>
      <c r="W10" s="14">
        <f t="shared" si="23"/>
        <v>0</v>
      </c>
      <c r="X10" s="15">
        <f t="shared" si="24"/>
        <v>1125</v>
      </c>
      <c r="Y10" s="15">
        <f t="shared" si="25"/>
        <v>990</v>
      </c>
      <c r="Z10" s="15">
        <f t="shared" si="26"/>
        <v>1098</v>
      </c>
      <c r="AA10" s="15">
        <f t="shared" si="27"/>
        <v>963</v>
      </c>
      <c r="AB10" s="15">
        <f t="shared" si="28"/>
        <v>720</v>
      </c>
      <c r="AC10" s="18">
        <f t="shared" si="29"/>
        <v>4896</v>
      </c>
    </row>
    <row r="11" spans="1:30" x14ac:dyDescent="0.35">
      <c r="A11" t="s">
        <v>20</v>
      </c>
      <c r="B11" t="s">
        <v>21</v>
      </c>
      <c r="C11" s="2">
        <v>17.5</v>
      </c>
      <c r="D11" s="5">
        <v>33</v>
      </c>
      <c r="E11" s="5">
        <v>40</v>
      </c>
      <c r="F11" s="5">
        <v>40</v>
      </c>
      <c r="G11" s="5">
        <v>40</v>
      </c>
      <c r="H11" s="5">
        <v>40</v>
      </c>
      <c r="I11" s="7">
        <f t="shared" si="9"/>
        <v>0</v>
      </c>
      <c r="J11" s="7">
        <f t="shared" si="10"/>
        <v>0</v>
      </c>
      <c r="K11" s="7">
        <f t="shared" si="11"/>
        <v>0</v>
      </c>
      <c r="L11" s="7">
        <f t="shared" si="12"/>
        <v>0</v>
      </c>
      <c r="M11" s="7">
        <f t="shared" si="13"/>
        <v>0</v>
      </c>
      <c r="N11" s="11">
        <f t="shared" si="14"/>
        <v>577.5</v>
      </c>
      <c r="O11" s="11">
        <f t="shared" si="15"/>
        <v>700</v>
      </c>
      <c r="P11" s="11">
        <f t="shared" si="16"/>
        <v>700</v>
      </c>
      <c r="Q11" s="11">
        <f t="shared" si="17"/>
        <v>700</v>
      </c>
      <c r="R11" s="11">
        <f t="shared" si="18"/>
        <v>700</v>
      </c>
      <c r="S11" s="14">
        <f t="shared" si="19"/>
        <v>0</v>
      </c>
      <c r="T11" s="14">
        <f t="shared" si="20"/>
        <v>0</v>
      </c>
      <c r="U11" s="14">
        <f t="shared" si="21"/>
        <v>0</v>
      </c>
      <c r="V11" s="14">
        <f t="shared" si="22"/>
        <v>0</v>
      </c>
      <c r="W11" s="14">
        <f t="shared" si="23"/>
        <v>0</v>
      </c>
      <c r="X11" s="15">
        <f t="shared" si="24"/>
        <v>577.5</v>
      </c>
      <c r="Y11" s="15">
        <f t="shared" si="25"/>
        <v>700</v>
      </c>
      <c r="Z11" s="15">
        <f t="shared" si="26"/>
        <v>700</v>
      </c>
      <c r="AA11" s="15">
        <f t="shared" si="27"/>
        <v>700</v>
      </c>
      <c r="AB11" s="15">
        <f t="shared" si="28"/>
        <v>700</v>
      </c>
      <c r="AC11" s="18">
        <f t="shared" si="29"/>
        <v>3377.5</v>
      </c>
    </row>
    <row r="12" spans="1:30" x14ac:dyDescent="0.35">
      <c r="A12" t="s">
        <v>22</v>
      </c>
      <c r="B12" t="s">
        <v>23</v>
      </c>
      <c r="C12" s="2">
        <v>14.7</v>
      </c>
      <c r="D12" s="5">
        <v>29</v>
      </c>
      <c r="E12" s="5">
        <v>39</v>
      </c>
      <c r="F12" s="5">
        <v>33</v>
      </c>
      <c r="G12" s="5">
        <v>40</v>
      </c>
      <c r="H12" s="5">
        <v>39</v>
      </c>
      <c r="I12" s="7">
        <f t="shared" si="9"/>
        <v>0</v>
      </c>
      <c r="J12" s="7">
        <f t="shared" si="10"/>
        <v>0</v>
      </c>
      <c r="K12" s="7">
        <f t="shared" si="11"/>
        <v>0</v>
      </c>
      <c r="L12" s="7">
        <f t="shared" si="12"/>
        <v>0</v>
      </c>
      <c r="M12" s="7">
        <f t="shared" si="13"/>
        <v>0</v>
      </c>
      <c r="N12" s="11">
        <f t="shared" si="14"/>
        <v>426.29999999999995</v>
      </c>
      <c r="O12" s="11">
        <f t="shared" si="15"/>
        <v>573.29999999999995</v>
      </c>
      <c r="P12" s="11">
        <f t="shared" si="16"/>
        <v>485.09999999999997</v>
      </c>
      <c r="Q12" s="11">
        <f t="shared" si="17"/>
        <v>588</v>
      </c>
      <c r="R12" s="11">
        <f t="shared" si="18"/>
        <v>573.29999999999995</v>
      </c>
      <c r="S12" s="14">
        <f t="shared" si="19"/>
        <v>0</v>
      </c>
      <c r="T12" s="14">
        <f t="shared" si="20"/>
        <v>0</v>
      </c>
      <c r="U12" s="14">
        <f t="shared" si="21"/>
        <v>0</v>
      </c>
      <c r="V12" s="14">
        <f t="shared" si="22"/>
        <v>0</v>
      </c>
      <c r="W12" s="14">
        <f t="shared" si="23"/>
        <v>0</v>
      </c>
      <c r="X12" s="15">
        <f t="shared" si="24"/>
        <v>426.29999999999995</v>
      </c>
      <c r="Y12" s="15">
        <f t="shared" si="25"/>
        <v>573.29999999999995</v>
      </c>
      <c r="Z12" s="15">
        <f t="shared" si="26"/>
        <v>485.09999999999997</v>
      </c>
      <c r="AA12" s="15">
        <f t="shared" si="27"/>
        <v>588</v>
      </c>
      <c r="AB12" s="15">
        <f t="shared" si="28"/>
        <v>573.29999999999995</v>
      </c>
      <c r="AC12" s="18">
        <f t="shared" si="29"/>
        <v>2646</v>
      </c>
    </row>
    <row r="13" spans="1:30" x14ac:dyDescent="0.35">
      <c r="A13" t="s">
        <v>24</v>
      </c>
      <c r="B13" t="s">
        <v>25</v>
      </c>
      <c r="C13" s="2">
        <v>13.9</v>
      </c>
      <c r="D13" s="5">
        <v>40</v>
      </c>
      <c r="E13" s="5">
        <v>40</v>
      </c>
      <c r="F13" s="5">
        <v>40</v>
      </c>
      <c r="G13" s="5">
        <v>40</v>
      </c>
      <c r="H13" s="5">
        <v>40</v>
      </c>
      <c r="I13" s="7">
        <f t="shared" si="9"/>
        <v>0</v>
      </c>
      <c r="J13" s="7">
        <f t="shared" si="10"/>
        <v>0</v>
      </c>
      <c r="K13" s="7">
        <f t="shared" si="11"/>
        <v>0</v>
      </c>
      <c r="L13" s="7">
        <f t="shared" si="12"/>
        <v>0</v>
      </c>
      <c r="M13" s="7">
        <f t="shared" si="13"/>
        <v>0</v>
      </c>
      <c r="N13" s="11">
        <f t="shared" si="14"/>
        <v>556</v>
      </c>
      <c r="O13" s="11">
        <f t="shared" si="15"/>
        <v>556</v>
      </c>
      <c r="P13" s="11">
        <f t="shared" si="16"/>
        <v>556</v>
      </c>
      <c r="Q13" s="11">
        <f t="shared" si="17"/>
        <v>556</v>
      </c>
      <c r="R13" s="11">
        <f t="shared" si="18"/>
        <v>556</v>
      </c>
      <c r="S13" s="14">
        <f t="shared" si="19"/>
        <v>0</v>
      </c>
      <c r="T13" s="14">
        <f t="shared" si="20"/>
        <v>0</v>
      </c>
      <c r="U13" s="14">
        <f t="shared" si="21"/>
        <v>0</v>
      </c>
      <c r="V13" s="14">
        <f t="shared" si="22"/>
        <v>0</v>
      </c>
      <c r="W13" s="14">
        <f t="shared" si="23"/>
        <v>0</v>
      </c>
      <c r="X13" s="15">
        <f t="shared" si="24"/>
        <v>556</v>
      </c>
      <c r="Y13" s="15">
        <f t="shared" si="25"/>
        <v>556</v>
      </c>
      <c r="Z13" s="15">
        <f t="shared" si="26"/>
        <v>556</v>
      </c>
      <c r="AA13" s="15">
        <f t="shared" si="27"/>
        <v>556</v>
      </c>
      <c r="AB13" s="15">
        <f t="shared" si="28"/>
        <v>556</v>
      </c>
      <c r="AC13" s="18">
        <f t="shared" si="29"/>
        <v>2780</v>
      </c>
    </row>
    <row r="14" spans="1:30" x14ac:dyDescent="0.35">
      <c r="A14" t="s">
        <v>26</v>
      </c>
      <c r="B14" t="s">
        <v>27</v>
      </c>
      <c r="C14" s="2">
        <v>11.2</v>
      </c>
      <c r="D14" s="5">
        <v>40</v>
      </c>
      <c r="E14" s="5">
        <v>39</v>
      </c>
      <c r="F14" s="5">
        <v>40</v>
      </c>
      <c r="G14" s="5">
        <v>39</v>
      </c>
      <c r="H14" s="5">
        <v>40</v>
      </c>
      <c r="I14" s="7">
        <f t="shared" si="9"/>
        <v>0</v>
      </c>
      <c r="J14" s="7">
        <f t="shared" si="10"/>
        <v>0</v>
      </c>
      <c r="K14" s="7">
        <f t="shared" si="11"/>
        <v>0</v>
      </c>
      <c r="L14" s="7">
        <f t="shared" si="12"/>
        <v>0</v>
      </c>
      <c r="M14" s="7">
        <f t="shared" si="13"/>
        <v>0</v>
      </c>
      <c r="N14" s="11">
        <f t="shared" si="14"/>
        <v>448</v>
      </c>
      <c r="O14" s="11">
        <f t="shared" si="15"/>
        <v>436.79999999999995</v>
      </c>
      <c r="P14" s="11">
        <f t="shared" si="16"/>
        <v>448</v>
      </c>
      <c r="Q14" s="11">
        <f t="shared" si="17"/>
        <v>436.79999999999995</v>
      </c>
      <c r="R14" s="11">
        <f t="shared" si="18"/>
        <v>448</v>
      </c>
      <c r="S14" s="14">
        <f t="shared" si="19"/>
        <v>0</v>
      </c>
      <c r="T14" s="14">
        <f t="shared" si="20"/>
        <v>0</v>
      </c>
      <c r="U14" s="14">
        <f t="shared" si="21"/>
        <v>0</v>
      </c>
      <c r="V14" s="14">
        <f t="shared" si="22"/>
        <v>0</v>
      </c>
      <c r="W14" s="14">
        <f t="shared" si="23"/>
        <v>0</v>
      </c>
      <c r="X14" s="15">
        <f t="shared" si="24"/>
        <v>448</v>
      </c>
      <c r="Y14" s="15">
        <f t="shared" si="25"/>
        <v>436.79999999999995</v>
      </c>
      <c r="Z14" s="15">
        <f t="shared" si="26"/>
        <v>448</v>
      </c>
      <c r="AA14" s="15">
        <f t="shared" si="27"/>
        <v>436.79999999999995</v>
      </c>
      <c r="AB14" s="15">
        <f t="shared" si="28"/>
        <v>448</v>
      </c>
      <c r="AC14" s="18">
        <f t="shared" si="29"/>
        <v>2217.6</v>
      </c>
    </row>
    <row r="15" spans="1:30" x14ac:dyDescent="0.35">
      <c r="A15" t="s">
        <v>28</v>
      </c>
      <c r="B15" t="s">
        <v>29</v>
      </c>
      <c r="C15" s="2">
        <v>10.1</v>
      </c>
      <c r="D15" s="5">
        <v>40</v>
      </c>
      <c r="E15" s="5">
        <v>38</v>
      </c>
      <c r="F15" s="5">
        <v>40</v>
      </c>
      <c r="G15" s="5">
        <v>38</v>
      </c>
      <c r="H15" s="5">
        <v>40</v>
      </c>
      <c r="I15" s="7">
        <f t="shared" si="9"/>
        <v>0</v>
      </c>
      <c r="J15" s="7">
        <f t="shared" si="10"/>
        <v>0</v>
      </c>
      <c r="K15" s="7">
        <f t="shared" si="11"/>
        <v>0</v>
      </c>
      <c r="L15" s="7">
        <f t="shared" si="12"/>
        <v>0</v>
      </c>
      <c r="M15" s="7">
        <f t="shared" si="13"/>
        <v>0</v>
      </c>
      <c r="N15" s="11">
        <f t="shared" si="14"/>
        <v>404</v>
      </c>
      <c r="O15" s="11">
        <f t="shared" si="15"/>
        <v>383.8</v>
      </c>
      <c r="P15" s="11">
        <f t="shared" si="16"/>
        <v>404</v>
      </c>
      <c r="Q15" s="11">
        <f t="shared" si="17"/>
        <v>383.8</v>
      </c>
      <c r="R15" s="11">
        <f t="shared" si="18"/>
        <v>404</v>
      </c>
      <c r="S15" s="14">
        <f t="shared" si="19"/>
        <v>0</v>
      </c>
      <c r="T15" s="14">
        <f t="shared" si="20"/>
        <v>0</v>
      </c>
      <c r="U15" s="14">
        <f t="shared" si="21"/>
        <v>0</v>
      </c>
      <c r="V15" s="14">
        <f t="shared" si="22"/>
        <v>0</v>
      </c>
      <c r="W15" s="14">
        <f t="shared" si="23"/>
        <v>0</v>
      </c>
      <c r="X15" s="15">
        <f t="shared" si="24"/>
        <v>404</v>
      </c>
      <c r="Y15" s="15">
        <f t="shared" si="25"/>
        <v>383.8</v>
      </c>
      <c r="Z15" s="15">
        <f t="shared" si="26"/>
        <v>404</v>
      </c>
      <c r="AA15" s="15">
        <f t="shared" si="27"/>
        <v>383.8</v>
      </c>
      <c r="AB15" s="15">
        <f t="shared" si="28"/>
        <v>404</v>
      </c>
      <c r="AC15" s="18">
        <f t="shared" si="29"/>
        <v>1979.6</v>
      </c>
    </row>
    <row r="16" spans="1:30" x14ac:dyDescent="0.35">
      <c r="A16" t="s">
        <v>30</v>
      </c>
      <c r="B16" t="s">
        <v>31</v>
      </c>
      <c r="C16" s="2">
        <v>9</v>
      </c>
      <c r="D16" s="5">
        <v>42</v>
      </c>
      <c r="E16" s="5">
        <v>40</v>
      </c>
      <c r="F16" s="5">
        <v>40</v>
      </c>
      <c r="G16" s="5">
        <v>40</v>
      </c>
      <c r="H16" s="5">
        <v>39</v>
      </c>
      <c r="I16" s="7">
        <f t="shared" si="9"/>
        <v>2</v>
      </c>
      <c r="J16" s="7">
        <f t="shared" si="10"/>
        <v>0</v>
      </c>
      <c r="K16" s="7">
        <f t="shared" si="11"/>
        <v>0</v>
      </c>
      <c r="L16" s="7">
        <f t="shared" si="12"/>
        <v>0</v>
      </c>
      <c r="M16" s="7">
        <f t="shared" si="13"/>
        <v>0</v>
      </c>
      <c r="N16" s="11">
        <f t="shared" si="14"/>
        <v>378</v>
      </c>
      <c r="O16" s="11">
        <f t="shared" si="15"/>
        <v>360</v>
      </c>
      <c r="P16" s="11">
        <f t="shared" si="16"/>
        <v>360</v>
      </c>
      <c r="Q16" s="11">
        <f t="shared" si="17"/>
        <v>360</v>
      </c>
      <c r="R16" s="11">
        <f t="shared" si="18"/>
        <v>351</v>
      </c>
      <c r="S16" s="14">
        <f t="shared" si="19"/>
        <v>9</v>
      </c>
      <c r="T16" s="14">
        <f t="shared" si="20"/>
        <v>0</v>
      </c>
      <c r="U16" s="14">
        <f t="shared" si="21"/>
        <v>0</v>
      </c>
      <c r="V16" s="14">
        <f t="shared" si="22"/>
        <v>0</v>
      </c>
      <c r="W16" s="14">
        <f t="shared" si="23"/>
        <v>0</v>
      </c>
      <c r="X16" s="15">
        <f t="shared" si="24"/>
        <v>387</v>
      </c>
      <c r="Y16" s="15">
        <f t="shared" si="25"/>
        <v>360</v>
      </c>
      <c r="Z16" s="15">
        <f t="shared" si="26"/>
        <v>360</v>
      </c>
      <c r="AA16" s="15">
        <f t="shared" si="27"/>
        <v>360</v>
      </c>
      <c r="AB16" s="15">
        <f t="shared" si="28"/>
        <v>351</v>
      </c>
      <c r="AC16" s="18">
        <f t="shared" si="29"/>
        <v>1818</v>
      </c>
    </row>
    <row r="17" spans="1:29" x14ac:dyDescent="0.35">
      <c r="A17" t="s">
        <v>32</v>
      </c>
      <c r="B17" t="s">
        <v>33</v>
      </c>
      <c r="C17" s="2">
        <v>8.44</v>
      </c>
      <c r="D17" s="5">
        <v>40</v>
      </c>
      <c r="E17" s="5">
        <v>40</v>
      </c>
      <c r="F17" s="5">
        <v>38</v>
      </c>
      <c r="G17" s="5">
        <v>37</v>
      </c>
      <c r="H17" s="5">
        <v>40</v>
      </c>
      <c r="I17" s="7">
        <f t="shared" si="9"/>
        <v>0</v>
      </c>
      <c r="J17" s="7">
        <f t="shared" si="10"/>
        <v>0</v>
      </c>
      <c r="K17" s="7">
        <f t="shared" si="11"/>
        <v>0</v>
      </c>
      <c r="L17" s="7">
        <f t="shared" si="12"/>
        <v>0</v>
      </c>
      <c r="M17" s="7">
        <f t="shared" si="13"/>
        <v>0</v>
      </c>
      <c r="N17" s="11">
        <f t="shared" si="14"/>
        <v>337.59999999999997</v>
      </c>
      <c r="O17" s="11">
        <f t="shared" si="15"/>
        <v>337.59999999999997</v>
      </c>
      <c r="P17" s="11">
        <f t="shared" si="16"/>
        <v>320.71999999999997</v>
      </c>
      <c r="Q17" s="11">
        <f t="shared" si="17"/>
        <v>312.27999999999997</v>
      </c>
      <c r="R17" s="11">
        <f t="shared" si="18"/>
        <v>337.59999999999997</v>
      </c>
      <c r="S17" s="14">
        <f t="shared" si="19"/>
        <v>0</v>
      </c>
      <c r="T17" s="14">
        <f t="shared" si="20"/>
        <v>0</v>
      </c>
      <c r="U17" s="14">
        <f t="shared" si="21"/>
        <v>0</v>
      </c>
      <c r="V17" s="14">
        <f t="shared" si="22"/>
        <v>0</v>
      </c>
      <c r="W17" s="14">
        <f t="shared" si="23"/>
        <v>0</v>
      </c>
      <c r="X17" s="15">
        <f t="shared" si="24"/>
        <v>337.59999999999997</v>
      </c>
      <c r="Y17" s="15">
        <f t="shared" si="25"/>
        <v>337.59999999999997</v>
      </c>
      <c r="Z17" s="15">
        <f t="shared" si="26"/>
        <v>320.71999999999997</v>
      </c>
      <c r="AA17" s="15">
        <f t="shared" si="27"/>
        <v>312.27999999999997</v>
      </c>
      <c r="AB17" s="15">
        <f t="shared" si="28"/>
        <v>337.59999999999997</v>
      </c>
      <c r="AC17" s="18">
        <f t="shared" si="29"/>
        <v>1645.7999999999997</v>
      </c>
    </row>
    <row r="18" spans="1:29" x14ac:dyDescent="0.35">
      <c r="A18" t="s">
        <v>34</v>
      </c>
      <c r="B18" t="s">
        <v>35</v>
      </c>
      <c r="C18" s="2">
        <v>14.2</v>
      </c>
      <c r="D18" s="5">
        <v>40</v>
      </c>
      <c r="E18" s="5">
        <v>39</v>
      </c>
      <c r="F18" s="5">
        <v>37</v>
      </c>
      <c r="G18" s="5">
        <v>40</v>
      </c>
      <c r="H18" s="5">
        <v>39</v>
      </c>
      <c r="I18" s="7">
        <f t="shared" si="9"/>
        <v>0</v>
      </c>
      <c r="J18" s="7">
        <f t="shared" si="10"/>
        <v>0</v>
      </c>
      <c r="K18" s="7">
        <f t="shared" si="11"/>
        <v>0</v>
      </c>
      <c r="L18" s="7">
        <f t="shared" si="12"/>
        <v>0</v>
      </c>
      <c r="M18" s="7">
        <f t="shared" si="13"/>
        <v>0</v>
      </c>
      <c r="N18" s="11">
        <f t="shared" si="14"/>
        <v>568</v>
      </c>
      <c r="O18" s="11">
        <f t="shared" si="15"/>
        <v>553.79999999999995</v>
      </c>
      <c r="P18" s="11">
        <f t="shared" si="16"/>
        <v>525.4</v>
      </c>
      <c r="Q18" s="11">
        <f t="shared" si="17"/>
        <v>568</v>
      </c>
      <c r="R18" s="11">
        <f t="shared" si="18"/>
        <v>553.79999999999995</v>
      </c>
      <c r="S18" s="14">
        <f t="shared" si="19"/>
        <v>0</v>
      </c>
      <c r="T18" s="14">
        <f t="shared" si="20"/>
        <v>0</v>
      </c>
      <c r="U18" s="14">
        <f t="shared" si="21"/>
        <v>0</v>
      </c>
      <c r="V18" s="14">
        <f t="shared" si="22"/>
        <v>0</v>
      </c>
      <c r="W18" s="14">
        <f t="shared" si="23"/>
        <v>0</v>
      </c>
      <c r="X18" s="15">
        <f t="shared" si="24"/>
        <v>568</v>
      </c>
      <c r="Y18" s="15">
        <f t="shared" si="25"/>
        <v>553.79999999999995</v>
      </c>
      <c r="Z18" s="15">
        <f t="shared" si="26"/>
        <v>525.4</v>
      </c>
      <c r="AA18" s="15">
        <f t="shared" si="27"/>
        <v>568</v>
      </c>
      <c r="AB18" s="15">
        <f t="shared" si="28"/>
        <v>553.79999999999995</v>
      </c>
      <c r="AC18" s="18">
        <f t="shared" si="29"/>
        <v>2769</v>
      </c>
    </row>
    <row r="19" spans="1:29" x14ac:dyDescent="0.35">
      <c r="A19" t="s">
        <v>36</v>
      </c>
      <c r="B19" t="s">
        <v>37</v>
      </c>
      <c r="C19" s="2">
        <v>45</v>
      </c>
      <c r="D19" s="5">
        <v>41</v>
      </c>
      <c r="E19" s="5">
        <v>40</v>
      </c>
      <c r="F19" s="5">
        <v>37</v>
      </c>
      <c r="G19" s="5">
        <v>40</v>
      </c>
      <c r="H19" s="5">
        <v>40</v>
      </c>
      <c r="I19" s="7">
        <f t="shared" si="9"/>
        <v>1</v>
      </c>
      <c r="J19" s="7">
        <f t="shared" si="10"/>
        <v>0</v>
      </c>
      <c r="K19" s="7">
        <f t="shared" si="11"/>
        <v>0</v>
      </c>
      <c r="L19" s="7">
        <f t="shared" si="12"/>
        <v>0</v>
      </c>
      <c r="M19" s="7">
        <f t="shared" si="13"/>
        <v>0</v>
      </c>
      <c r="N19" s="11">
        <f t="shared" si="14"/>
        <v>1845</v>
      </c>
      <c r="O19" s="11">
        <f t="shared" si="15"/>
        <v>1800</v>
      </c>
      <c r="P19" s="11">
        <f t="shared" si="16"/>
        <v>1665</v>
      </c>
      <c r="Q19" s="11">
        <f t="shared" si="17"/>
        <v>1800</v>
      </c>
      <c r="R19" s="11">
        <f t="shared" si="18"/>
        <v>1800</v>
      </c>
      <c r="S19" s="14">
        <f t="shared" si="19"/>
        <v>22.5</v>
      </c>
      <c r="T19" s="14">
        <f t="shared" si="20"/>
        <v>0</v>
      </c>
      <c r="U19" s="14">
        <f t="shared" si="21"/>
        <v>0</v>
      </c>
      <c r="V19" s="14">
        <f t="shared" si="22"/>
        <v>0</v>
      </c>
      <c r="W19" s="14">
        <f t="shared" si="23"/>
        <v>0</v>
      </c>
      <c r="X19" s="15">
        <f t="shared" si="24"/>
        <v>1867.5</v>
      </c>
      <c r="Y19" s="15">
        <f t="shared" si="25"/>
        <v>1800</v>
      </c>
      <c r="Z19" s="15">
        <f t="shared" si="26"/>
        <v>1665</v>
      </c>
      <c r="AA19" s="15">
        <f t="shared" si="27"/>
        <v>1800</v>
      </c>
      <c r="AB19" s="15">
        <f t="shared" si="28"/>
        <v>1800</v>
      </c>
      <c r="AC19" s="18">
        <f t="shared" si="29"/>
        <v>8932.5</v>
      </c>
    </row>
    <row r="20" spans="1:29" x14ac:dyDescent="0.35">
      <c r="A20" t="s">
        <v>38</v>
      </c>
      <c r="B20" t="s">
        <v>39</v>
      </c>
      <c r="C20" s="2">
        <v>30</v>
      </c>
      <c r="D20" s="5">
        <v>39</v>
      </c>
      <c r="E20" s="5">
        <v>40</v>
      </c>
      <c r="F20" s="5">
        <v>38</v>
      </c>
      <c r="G20" s="5">
        <v>40</v>
      </c>
      <c r="H20" s="5">
        <v>40</v>
      </c>
      <c r="I20" s="7">
        <f t="shared" si="9"/>
        <v>0</v>
      </c>
      <c r="J20" s="7">
        <f t="shared" si="10"/>
        <v>0</v>
      </c>
      <c r="K20" s="7">
        <f t="shared" si="11"/>
        <v>0</v>
      </c>
      <c r="L20" s="7">
        <f t="shared" si="12"/>
        <v>0</v>
      </c>
      <c r="M20" s="7">
        <f t="shared" si="13"/>
        <v>0</v>
      </c>
      <c r="N20" s="11">
        <f t="shared" si="14"/>
        <v>1170</v>
      </c>
      <c r="O20" s="11">
        <f t="shared" si="15"/>
        <v>1200</v>
      </c>
      <c r="P20" s="11">
        <f t="shared" si="16"/>
        <v>1140</v>
      </c>
      <c r="Q20" s="11">
        <f t="shared" si="17"/>
        <v>1200</v>
      </c>
      <c r="R20" s="11">
        <f t="shared" si="18"/>
        <v>1200</v>
      </c>
      <c r="S20" s="14">
        <f t="shared" si="19"/>
        <v>0</v>
      </c>
      <c r="T20" s="14">
        <f t="shared" si="20"/>
        <v>0</v>
      </c>
      <c r="U20" s="14">
        <f t="shared" si="21"/>
        <v>0</v>
      </c>
      <c r="V20" s="14">
        <f t="shared" si="22"/>
        <v>0</v>
      </c>
      <c r="W20" s="14">
        <f t="shared" si="23"/>
        <v>0</v>
      </c>
      <c r="X20" s="15">
        <f t="shared" si="24"/>
        <v>1170</v>
      </c>
      <c r="Y20" s="15">
        <f t="shared" si="25"/>
        <v>1200</v>
      </c>
      <c r="Z20" s="15">
        <f t="shared" si="26"/>
        <v>1140</v>
      </c>
      <c r="AA20" s="15">
        <f t="shared" si="27"/>
        <v>1200</v>
      </c>
      <c r="AB20" s="15">
        <f t="shared" si="28"/>
        <v>1200</v>
      </c>
      <c r="AC20" s="18">
        <f t="shared" si="29"/>
        <v>5910</v>
      </c>
    </row>
    <row r="22" spans="1:29" x14ac:dyDescent="0.35">
      <c r="A22" t="s">
        <v>40</v>
      </c>
      <c r="C22" s="3">
        <f>MAX(C4:C20)</f>
        <v>45</v>
      </c>
      <c r="D22" s="4">
        <f>MAX(D4:D20)</f>
        <v>55</v>
      </c>
      <c r="E22" s="4">
        <f t="shared" ref="E22:H22" si="30">MAX(E4:E20)</f>
        <v>50</v>
      </c>
      <c r="F22" s="4">
        <f t="shared" si="30"/>
        <v>54</v>
      </c>
      <c r="G22" s="4">
        <f t="shared" si="30"/>
        <v>49</v>
      </c>
      <c r="H22" s="4">
        <f t="shared" si="30"/>
        <v>45</v>
      </c>
      <c r="I22" s="4">
        <f>MAX(I4:I20)</f>
        <v>15</v>
      </c>
      <c r="J22" s="4">
        <f t="shared" ref="J22:M22" si="31">MAX(J4:J20)</f>
        <v>10</v>
      </c>
      <c r="K22" s="4">
        <f t="shared" si="31"/>
        <v>14</v>
      </c>
      <c r="L22" s="4">
        <f t="shared" si="31"/>
        <v>9</v>
      </c>
      <c r="M22" s="4">
        <f t="shared" si="31"/>
        <v>5</v>
      </c>
      <c r="N22" s="2">
        <f>MAX(N4:N20)</f>
        <v>1845</v>
      </c>
      <c r="O22" s="2">
        <f t="shared" ref="O22:R22" si="32">MAX(O4:O20)</f>
        <v>1800</v>
      </c>
      <c r="P22" s="2">
        <f t="shared" si="32"/>
        <v>1665</v>
      </c>
      <c r="Q22" s="2">
        <f t="shared" si="32"/>
        <v>1800</v>
      </c>
      <c r="R22" s="2">
        <f t="shared" si="32"/>
        <v>1800</v>
      </c>
      <c r="S22" s="2">
        <f>MAX(S4:S20)</f>
        <v>135</v>
      </c>
      <c r="T22" s="2">
        <f t="shared" ref="T22:W22" si="33">MAX(T4:T20)</f>
        <v>90</v>
      </c>
      <c r="U22" s="2">
        <f t="shared" si="33"/>
        <v>126</v>
      </c>
      <c r="V22" s="2">
        <f t="shared" si="33"/>
        <v>81</v>
      </c>
      <c r="W22" s="2">
        <f t="shared" si="33"/>
        <v>35.5</v>
      </c>
      <c r="X22" s="2">
        <f>MAX(X4:X20)</f>
        <v>1867.5</v>
      </c>
      <c r="Y22" s="2">
        <f t="shared" ref="Y22:AB22" si="34">MAX(Y4:Y20)</f>
        <v>1800</v>
      </c>
      <c r="Z22" s="2">
        <f t="shared" si="34"/>
        <v>1665</v>
      </c>
      <c r="AA22" s="2">
        <f t="shared" si="34"/>
        <v>1800</v>
      </c>
      <c r="AB22" s="2">
        <f t="shared" si="34"/>
        <v>1800</v>
      </c>
      <c r="AC22" s="2">
        <f t="shared" ref="AC22" si="35">MAX(AC4:AC20)</f>
        <v>8932.5</v>
      </c>
    </row>
    <row r="23" spans="1:29" x14ac:dyDescent="0.35">
      <c r="A23" t="s">
        <v>41</v>
      </c>
      <c r="C23" s="3">
        <f>MIN(C4:C20)</f>
        <v>6.9</v>
      </c>
      <c r="D23" s="4">
        <f>MIN(D4:D20)</f>
        <v>29</v>
      </c>
      <c r="E23" s="4">
        <f t="shared" ref="E23:H23" si="36">MIN(E4:E20)</f>
        <v>37</v>
      </c>
      <c r="F23" s="4">
        <f t="shared" si="36"/>
        <v>33</v>
      </c>
      <c r="G23" s="4">
        <f t="shared" si="36"/>
        <v>37</v>
      </c>
      <c r="H23" s="4">
        <f t="shared" si="36"/>
        <v>36</v>
      </c>
      <c r="I23" s="4">
        <f>MIN(I4:I20)</f>
        <v>0</v>
      </c>
      <c r="J23" s="4">
        <f t="shared" ref="J23:M23" si="37">MIN(J4:J20)</f>
        <v>0</v>
      </c>
      <c r="K23" s="4">
        <f t="shared" si="37"/>
        <v>0</v>
      </c>
      <c r="L23" s="4">
        <f t="shared" si="37"/>
        <v>0</v>
      </c>
      <c r="M23" s="4">
        <f t="shared" si="37"/>
        <v>0</v>
      </c>
      <c r="N23" s="2">
        <f>MIN(N4:N20)</f>
        <v>269.10000000000002</v>
      </c>
      <c r="O23" s="2">
        <f t="shared" ref="O23:R23" si="38">MIN(O4:O20)</f>
        <v>255.3</v>
      </c>
      <c r="P23" s="2">
        <f t="shared" si="38"/>
        <v>262.2</v>
      </c>
      <c r="Q23" s="2">
        <f t="shared" si="38"/>
        <v>262.2</v>
      </c>
      <c r="R23" s="2">
        <f t="shared" si="38"/>
        <v>276</v>
      </c>
      <c r="S23" s="2">
        <f>MIN(S4:S20)</f>
        <v>0</v>
      </c>
      <c r="T23" s="2">
        <f t="shared" ref="T23:W23" si="39">MIN(T4:T20)</f>
        <v>0</v>
      </c>
      <c r="U23" s="2">
        <f t="shared" si="39"/>
        <v>0</v>
      </c>
      <c r="V23" s="2">
        <f t="shared" si="39"/>
        <v>0</v>
      </c>
      <c r="W23" s="2">
        <f t="shared" si="39"/>
        <v>0</v>
      </c>
      <c r="X23" s="2">
        <f>MIN(X4:X20)</f>
        <v>269.10000000000002</v>
      </c>
      <c r="Y23" s="2">
        <f t="shared" ref="Y23:AB23" si="40">MIN(Y4:Y20)</f>
        <v>255.3</v>
      </c>
      <c r="Z23" s="2">
        <f t="shared" si="40"/>
        <v>262.2</v>
      </c>
      <c r="AA23" s="2">
        <f t="shared" si="40"/>
        <v>262.2</v>
      </c>
      <c r="AB23" s="2">
        <f t="shared" si="40"/>
        <v>276</v>
      </c>
      <c r="AC23" s="2">
        <f t="shared" ref="AC23" si="41">MIN(AC4:AC20)</f>
        <v>1324.8000000000002</v>
      </c>
    </row>
    <row r="24" spans="1:29" x14ac:dyDescent="0.35">
      <c r="A24" t="s">
        <v>43</v>
      </c>
      <c r="C24" s="3">
        <f>AVERAGE(C4:C20)</f>
        <v>16.484705882352941</v>
      </c>
      <c r="D24" s="4">
        <f>AVERAGE(D4:D20)</f>
        <v>40.882352941176471</v>
      </c>
      <c r="E24" s="4">
        <f t="shared" ref="E24:H24" si="42">AVERAGE(E4:E20)</f>
        <v>40.470588235294116</v>
      </c>
      <c r="F24" s="4">
        <f t="shared" si="42"/>
        <v>40.117647058823529</v>
      </c>
      <c r="G24" s="4">
        <f t="shared" si="42"/>
        <v>40.411764705882355</v>
      </c>
      <c r="H24" s="4">
        <f t="shared" si="42"/>
        <v>39.647058823529413</v>
      </c>
      <c r="I24" s="4">
        <f>AVERAGE(I4:I20)</f>
        <v>2.0588235294117645</v>
      </c>
      <c r="J24" s="4">
        <f t="shared" ref="J24:M24" si="43">AVERAGE(J4:J20)</f>
        <v>0.94117647058823528</v>
      </c>
      <c r="K24" s="4">
        <f t="shared" si="43"/>
        <v>1.2941176470588236</v>
      </c>
      <c r="L24" s="4">
        <f t="shared" si="43"/>
        <v>0.94117647058823528</v>
      </c>
      <c r="M24" s="4">
        <f t="shared" si="43"/>
        <v>0.29411764705882354</v>
      </c>
      <c r="N24" s="2">
        <f>AVERAGE(N4:N20)</f>
        <v>678.36470588235295</v>
      </c>
      <c r="O24" s="2">
        <f t="shared" ref="O24:R24" si="44">AVERAGE(O4:O20)</f>
        <v>671.1882352941177</v>
      </c>
      <c r="P24" s="2">
        <f t="shared" si="44"/>
        <v>660.26</v>
      </c>
      <c r="Q24" s="2">
        <f t="shared" si="44"/>
        <v>672.08705882352933</v>
      </c>
      <c r="R24" s="2">
        <f t="shared" si="44"/>
        <v>653.08823529411768</v>
      </c>
      <c r="S24" s="2">
        <f>AVERAGE(S4:S20)</f>
        <v>18.932352941176472</v>
      </c>
      <c r="T24" s="2">
        <f t="shared" ref="T24:W24" si="45">AVERAGE(T4:T20)</f>
        <v>8.2823529411764714</v>
      </c>
      <c r="U24" s="2">
        <f t="shared" si="45"/>
        <v>11.914705882352942</v>
      </c>
      <c r="V24" s="2">
        <f t="shared" si="45"/>
        <v>8.7176470588235286</v>
      </c>
      <c r="W24" s="2">
        <f t="shared" si="45"/>
        <v>2.0882352941176472</v>
      </c>
      <c r="X24" s="2">
        <f>AVERAGE(X4:X20)</f>
        <v>697.29705882352937</v>
      </c>
      <c r="Y24" s="2">
        <f t="shared" ref="Y24:AB24" si="46">AVERAGE(Y4:Y20)</f>
        <v>679.47058823529426</v>
      </c>
      <c r="Z24" s="2">
        <f t="shared" si="46"/>
        <v>672.17470588235301</v>
      </c>
      <c r="AA24" s="2">
        <f t="shared" si="46"/>
        <v>680.80470588235301</v>
      </c>
      <c r="AB24" s="2">
        <f t="shared" si="46"/>
        <v>655.17647058823525</v>
      </c>
      <c r="AC24" s="2">
        <f t="shared" ref="AC24" si="47">AVERAGE(AC4:AC20)</f>
        <v>3384.9235294117643</v>
      </c>
    </row>
    <row r="26" spans="1:29" x14ac:dyDescent="0.35">
      <c r="A26" t="s">
        <v>42</v>
      </c>
      <c r="D26">
        <f>SUM(D4:D20)</f>
        <v>695</v>
      </c>
      <c r="E26">
        <f t="shared" ref="E26:M26" si="48">SUM(E4:E20)</f>
        <v>688</v>
      </c>
      <c r="F26">
        <f t="shared" si="48"/>
        <v>682</v>
      </c>
      <c r="G26">
        <f t="shared" si="48"/>
        <v>687</v>
      </c>
      <c r="H26">
        <f t="shared" si="48"/>
        <v>674</v>
      </c>
      <c r="I26">
        <f t="shared" si="48"/>
        <v>35</v>
      </c>
      <c r="J26">
        <f t="shared" si="48"/>
        <v>16</v>
      </c>
      <c r="K26">
        <f t="shared" si="48"/>
        <v>22</v>
      </c>
      <c r="L26">
        <f t="shared" si="48"/>
        <v>16</v>
      </c>
      <c r="M26">
        <f t="shared" si="48"/>
        <v>5</v>
      </c>
      <c r="N26" s="2">
        <f>SUM(N4:N20)</f>
        <v>11532.2</v>
      </c>
      <c r="O26" s="2">
        <f t="shared" ref="O26:AC26" si="49">SUM(O4:O20)</f>
        <v>11410.2</v>
      </c>
      <c r="P26" s="2">
        <f t="shared" si="49"/>
        <v>11224.42</v>
      </c>
      <c r="Q26" s="2">
        <f t="shared" si="49"/>
        <v>11425.48</v>
      </c>
      <c r="R26" s="2">
        <f t="shared" si="49"/>
        <v>11102.5</v>
      </c>
      <c r="S26" s="2">
        <f t="shared" si="49"/>
        <v>321.85000000000002</v>
      </c>
      <c r="T26" s="2">
        <f t="shared" si="49"/>
        <v>140.80000000000001</v>
      </c>
      <c r="U26" s="2">
        <f t="shared" si="49"/>
        <v>202.55</v>
      </c>
      <c r="V26" s="2">
        <f t="shared" si="49"/>
        <v>148.19999999999999</v>
      </c>
      <c r="W26" s="2">
        <f t="shared" si="49"/>
        <v>35.5</v>
      </c>
      <c r="X26" s="2">
        <f t="shared" si="49"/>
        <v>11854.05</v>
      </c>
      <c r="Y26" s="2">
        <f t="shared" si="49"/>
        <v>11551.000000000002</v>
      </c>
      <c r="Z26" s="2">
        <f t="shared" si="49"/>
        <v>11426.970000000001</v>
      </c>
      <c r="AA26" s="2">
        <f t="shared" si="49"/>
        <v>11573.68</v>
      </c>
      <c r="AB26" s="2">
        <f t="shared" si="49"/>
        <v>11138</v>
      </c>
      <c r="AC26" s="2">
        <f t="shared" si="49"/>
        <v>57543.7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Chikwanda</dc:creator>
  <cp:lastModifiedBy>Mike Chikwanda</cp:lastModifiedBy>
  <dcterms:created xsi:type="dcterms:W3CDTF">2025-01-27T12:48:17Z</dcterms:created>
  <dcterms:modified xsi:type="dcterms:W3CDTF">2025-01-27T15:37:22Z</dcterms:modified>
</cp:coreProperties>
</file>