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Лист1!$I$1:$I$24</definedName>
  </definedNames>
  <calcPr calcId="125725"/>
</workbook>
</file>

<file path=xl/calcChain.xml><?xml version="1.0" encoding="utf-8"?>
<calcChain xmlns="http://schemas.openxmlformats.org/spreadsheetml/2006/main">
  <c r="O38" i="1"/>
  <c r="S38" s="1"/>
  <c r="O37"/>
  <c r="S37" s="1"/>
  <c r="O36"/>
  <c r="S36" s="1"/>
  <c r="Q38"/>
  <c r="Q30"/>
  <c r="L29"/>
  <c r="G29"/>
  <c r="G28"/>
  <c r="K29"/>
  <c r="K28"/>
  <c r="H4"/>
  <c r="G9"/>
  <c r="S39" l="1"/>
  <c r="L28"/>
  <c r="O29" l="1"/>
  <c r="S29" s="1"/>
  <c r="O30"/>
  <c r="S30" s="1"/>
  <c r="O28"/>
  <c r="S28" s="1"/>
  <c r="S31" l="1"/>
</calcChain>
</file>

<file path=xl/sharedStrings.xml><?xml version="1.0" encoding="utf-8"?>
<sst xmlns="http://schemas.openxmlformats.org/spreadsheetml/2006/main" count="65" uniqueCount="39">
  <si>
    <t>пошлина за оформление ИП</t>
  </si>
  <si>
    <t>ИП</t>
  </si>
  <si>
    <t>взнос в ПФР</t>
  </si>
  <si>
    <t>Периодический</t>
  </si>
  <si>
    <t>Бухгалтерия</t>
  </si>
  <si>
    <t>оплата Мое Дело</t>
  </si>
  <si>
    <t>Разовый</t>
  </si>
  <si>
    <t>Сайт</t>
  </si>
  <si>
    <t>описание товара, турботекст</t>
  </si>
  <si>
    <t>логотип у Дмитрия</t>
  </si>
  <si>
    <t>взнос на Freelansim</t>
  </si>
  <si>
    <t>дизайн главной и второстип страниц</t>
  </si>
  <si>
    <t>доработка логотипа</t>
  </si>
  <si>
    <t>применение дизайна на шаблон</t>
  </si>
  <si>
    <t>?</t>
  </si>
  <si>
    <t>цена</t>
  </si>
  <si>
    <t>кол-во</t>
  </si>
  <si>
    <t>стоимость</t>
  </si>
  <si>
    <t>директ</t>
  </si>
  <si>
    <t>стоимость в месяц</t>
  </si>
  <si>
    <t>соц сети</t>
  </si>
  <si>
    <t>Продвижение</t>
  </si>
  <si>
    <t>авито</t>
  </si>
  <si>
    <t>Звонки</t>
  </si>
  <si>
    <t>оплата задарма</t>
  </si>
  <si>
    <t>стоимось за заказ</t>
  </si>
  <si>
    <t>оплата приема заказов Насте</t>
  </si>
  <si>
    <t>На Заказ</t>
  </si>
  <si>
    <t>Доставка</t>
  </si>
  <si>
    <t>возможное включение в цену заказа, доставка 350р</t>
  </si>
  <si>
    <t>Итого</t>
  </si>
  <si>
    <t>периодические</t>
  </si>
  <si>
    <t>на заказ</t>
  </si>
  <si>
    <t>кол-во заказов в день</t>
  </si>
  <si>
    <t>дней</t>
  </si>
  <si>
    <t>кол-во товаров в заказе</t>
  </si>
  <si>
    <t>наценка с учетом кол-ва</t>
  </si>
  <si>
    <t>доля заказов</t>
  </si>
  <si>
    <t>сумма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</si>
</sst>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S39"/>
  <sheetViews>
    <sheetView tabSelected="1" topLeftCell="E17" workbookViewId="0">
      <selection activeCell="S31" sqref="S31"/>
    </sheetView>
  </sheetViews>
  <sheetFormatPr defaultRowHeight="15"/>
  <cols>
    <col min="2" max="2" width="14" bestFit="1" customWidth="1"/>
    <col min="3" max="3" width="50.5703125" customWidth="1"/>
    <col min="4" max="4" width="3.140625" customWidth="1"/>
    <col min="5" max="5" width="12.7109375" customWidth="1"/>
    <col min="6" max="6" width="15.42578125" bestFit="1" customWidth="1"/>
    <col min="7" max="7" width="10.28515625" bestFit="1" customWidth="1"/>
    <col min="8" max="8" width="21.140625" style="1" customWidth="1"/>
    <col min="10" max="10" width="17" bestFit="1" customWidth="1"/>
    <col min="14" max="14" width="23" bestFit="1" customWidth="1"/>
    <col min="15" max="15" width="9.140625" style="1"/>
    <col min="17" max="17" width="12.7109375" bestFit="1" customWidth="1"/>
  </cols>
  <sheetData>
    <row r="2" spans="2:10">
      <c r="E2" t="s">
        <v>15</v>
      </c>
      <c r="F2" t="s">
        <v>16</v>
      </c>
      <c r="G2" t="s">
        <v>17</v>
      </c>
      <c r="H2" s="1" t="s">
        <v>19</v>
      </c>
      <c r="J2" t="s">
        <v>25</v>
      </c>
    </row>
    <row r="3" spans="2:10">
      <c r="B3" t="s">
        <v>1</v>
      </c>
      <c r="C3" t="s">
        <v>0</v>
      </c>
      <c r="G3">
        <v>800</v>
      </c>
      <c r="I3" t="s">
        <v>6</v>
      </c>
    </row>
    <row r="4" spans="2:10">
      <c r="B4" t="s">
        <v>1</v>
      </c>
      <c r="C4" t="s">
        <v>2</v>
      </c>
      <c r="G4">
        <v>21000</v>
      </c>
      <c r="H4" s="1">
        <f>G4/12</f>
        <v>1750</v>
      </c>
      <c r="I4" t="s">
        <v>3</v>
      </c>
    </row>
    <row r="6" spans="2:10">
      <c r="B6" t="s">
        <v>4</v>
      </c>
      <c r="C6" t="s">
        <v>5</v>
      </c>
      <c r="G6">
        <v>8000</v>
      </c>
      <c r="I6" t="s">
        <v>6</v>
      </c>
    </row>
    <row r="9" spans="2:10">
      <c r="B9" t="s">
        <v>7</v>
      </c>
      <c r="C9" t="s">
        <v>8</v>
      </c>
      <c r="E9">
        <v>50</v>
      </c>
      <c r="F9">
        <v>50</v>
      </c>
      <c r="G9">
        <f>E9*F9</f>
        <v>2500</v>
      </c>
      <c r="I9" t="s">
        <v>6</v>
      </c>
    </row>
    <row r="10" spans="2:10">
      <c r="B10" t="s">
        <v>7</v>
      </c>
      <c r="C10" t="s">
        <v>9</v>
      </c>
      <c r="G10">
        <v>3000</v>
      </c>
      <c r="I10" t="s">
        <v>6</v>
      </c>
    </row>
    <row r="11" spans="2:10">
      <c r="B11" t="s">
        <v>7</v>
      </c>
      <c r="C11" t="s">
        <v>10</v>
      </c>
      <c r="G11">
        <v>500</v>
      </c>
      <c r="I11" t="s">
        <v>6</v>
      </c>
    </row>
    <row r="12" spans="2:10">
      <c r="B12" t="s">
        <v>7</v>
      </c>
      <c r="C12" t="s">
        <v>11</v>
      </c>
      <c r="G12">
        <v>12000</v>
      </c>
      <c r="I12" t="s">
        <v>6</v>
      </c>
    </row>
    <row r="13" spans="2:10">
      <c r="B13" t="s">
        <v>7</v>
      </c>
      <c r="C13" t="s">
        <v>12</v>
      </c>
      <c r="G13">
        <v>1500</v>
      </c>
      <c r="I13" t="s">
        <v>6</v>
      </c>
    </row>
    <row r="14" spans="2:10">
      <c r="B14" t="s">
        <v>7</v>
      </c>
      <c r="C14" t="s">
        <v>13</v>
      </c>
      <c r="G14" t="s">
        <v>14</v>
      </c>
      <c r="I14" t="s">
        <v>6</v>
      </c>
    </row>
    <row r="15" spans="2:10">
      <c r="B15" t="s">
        <v>23</v>
      </c>
      <c r="C15" t="s">
        <v>24</v>
      </c>
      <c r="H15" s="1">
        <v>500</v>
      </c>
      <c r="I15" t="s">
        <v>3</v>
      </c>
    </row>
    <row r="16" spans="2:10">
      <c r="B16" t="s">
        <v>23</v>
      </c>
      <c r="C16" t="s">
        <v>26</v>
      </c>
      <c r="I16" t="s">
        <v>27</v>
      </c>
      <c r="J16">
        <v>70</v>
      </c>
    </row>
    <row r="17" spans="2:19">
      <c r="B17" t="s">
        <v>21</v>
      </c>
      <c r="C17" t="s">
        <v>18</v>
      </c>
      <c r="G17" t="s">
        <v>14</v>
      </c>
      <c r="H17" s="1">
        <v>10000</v>
      </c>
      <c r="I17" t="s">
        <v>3</v>
      </c>
    </row>
    <row r="18" spans="2:19">
      <c r="B18" t="s">
        <v>21</v>
      </c>
      <c r="C18" t="s">
        <v>20</v>
      </c>
      <c r="I18" t="s">
        <v>3</v>
      </c>
    </row>
    <row r="19" spans="2:19">
      <c r="B19" t="s">
        <v>21</v>
      </c>
      <c r="C19" t="s">
        <v>22</v>
      </c>
      <c r="I19" t="s">
        <v>3</v>
      </c>
    </row>
    <row r="21" spans="2:19">
      <c r="B21" t="s">
        <v>28</v>
      </c>
      <c r="C21" t="s">
        <v>29</v>
      </c>
      <c r="I21" t="s">
        <v>27</v>
      </c>
      <c r="J21">
        <v>100</v>
      </c>
    </row>
    <row r="24" spans="2:19">
      <c r="B24" t="s">
        <v>30</v>
      </c>
    </row>
    <row r="27" spans="2:19">
      <c r="I27" t="s">
        <v>33</v>
      </c>
      <c r="J27" t="s">
        <v>34</v>
      </c>
      <c r="N27" t="s">
        <v>35</v>
      </c>
      <c r="O27" s="1" t="s">
        <v>36</v>
      </c>
      <c r="Q27" t="s">
        <v>37</v>
      </c>
    </row>
    <row r="28" spans="2:19">
      <c r="F28" t="s">
        <v>31</v>
      </c>
      <c r="G28" s="1">
        <f>SUM(H2:H23)</f>
        <v>12250</v>
      </c>
      <c r="I28">
        <v>1</v>
      </c>
      <c r="J28">
        <v>27</v>
      </c>
      <c r="K28">
        <f>J28*I28</f>
        <v>27</v>
      </c>
      <c r="L28" s="1">
        <f>G28/K28+G29</f>
        <v>623.7037037037037</v>
      </c>
      <c r="N28">
        <v>3</v>
      </c>
      <c r="O28" s="1">
        <f>L28/N28</f>
        <v>207.90123456790124</v>
      </c>
      <c r="Q28" s="2">
        <v>0.1</v>
      </c>
      <c r="S28">
        <f>O28*Q28</f>
        <v>20.790123456790127</v>
      </c>
    </row>
    <row r="29" spans="2:19">
      <c r="F29" t="s">
        <v>32</v>
      </c>
      <c r="G29">
        <f>SUM(J3:J23)</f>
        <v>170</v>
      </c>
      <c r="I29">
        <v>2</v>
      </c>
      <c r="J29">
        <v>27</v>
      </c>
      <c r="K29">
        <f>J29*I29</f>
        <v>54</v>
      </c>
      <c r="L29" s="1">
        <f>G28/K29+G29</f>
        <v>396.85185185185185</v>
      </c>
      <c r="N29">
        <v>2</v>
      </c>
      <c r="O29" s="1">
        <f>L28/N29</f>
        <v>311.85185185185185</v>
      </c>
      <c r="Q29" s="2">
        <v>0.2</v>
      </c>
      <c r="S29">
        <f t="shared" ref="S29:S30" si="0">O29*Q29</f>
        <v>62.370370370370374</v>
      </c>
    </row>
    <row r="30" spans="2:19">
      <c r="N30">
        <v>1</v>
      </c>
      <c r="O30" s="1">
        <f>L28/N30</f>
        <v>623.7037037037037</v>
      </c>
      <c r="Q30" s="2">
        <f>100%-Q29-Q28</f>
        <v>0.70000000000000007</v>
      </c>
      <c r="S30">
        <f t="shared" si="0"/>
        <v>436.59259259259261</v>
      </c>
    </row>
    <row r="31" spans="2:19">
      <c r="R31" t="s">
        <v>38</v>
      </c>
      <c r="S31">
        <f>SUM(S28:S30)</f>
        <v>519.75308641975312</v>
      </c>
    </row>
    <row r="35" spans="14:19">
      <c r="N35" t="s">
        <v>35</v>
      </c>
      <c r="O35" s="1" t="s">
        <v>36</v>
      </c>
      <c r="Q35" t="s">
        <v>37</v>
      </c>
    </row>
    <row r="36" spans="14:19">
      <c r="N36">
        <v>3</v>
      </c>
      <c r="O36" s="1">
        <f>L29/N36</f>
        <v>132.28395061728395</v>
      </c>
      <c r="Q36" s="2">
        <v>0.1</v>
      </c>
      <c r="S36">
        <f>O36*Q36</f>
        <v>13.228395061728396</v>
      </c>
    </row>
    <row r="37" spans="14:19">
      <c r="N37">
        <v>2</v>
      </c>
      <c r="O37" s="1">
        <f>L29/N37</f>
        <v>198.42592592592592</v>
      </c>
      <c r="Q37" s="2">
        <v>0.2</v>
      </c>
      <c r="S37">
        <f t="shared" ref="S37:S38" si="1">O37*Q37</f>
        <v>39.68518518518519</v>
      </c>
    </row>
    <row r="38" spans="14:19">
      <c r="N38">
        <v>1</v>
      </c>
      <c r="O38" s="1">
        <f>L29/N38</f>
        <v>396.85185185185185</v>
      </c>
      <c r="Q38" s="2">
        <f>100%-Q37-Q36</f>
        <v>0.70000000000000007</v>
      </c>
      <c r="S38">
        <f t="shared" si="1"/>
        <v>277.7962962962963</v>
      </c>
    </row>
    <row r="39" spans="14:19">
      <c r="R39" t="s">
        <v>38</v>
      </c>
      <c r="S39">
        <f>SUM(S36:S38)</f>
        <v>330.70987654320987</v>
      </c>
    </row>
  </sheetData>
  <autoFilter ref="I1:I2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2014-11-04T14:16:18Z</dcterms:created>
  <dcterms:modified xsi:type="dcterms:W3CDTF">2014-11-05T04:42:44Z</dcterms:modified>
</cp:coreProperties>
</file>