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gan\2016-March-Madness\"/>
    </mc:Choice>
  </mc:AlternateContent>
  <bookViews>
    <workbookView xWindow="120" yWindow="60" windowWidth="28620" windowHeight="14445" activeTab="3"/>
  </bookViews>
  <sheets>
    <sheet name="NCAATourneyStats" sheetId="1" r:id="rId1"/>
    <sheet name="WinDist" sheetId="3" r:id="rId2"/>
    <sheet name="PickDist" sheetId="2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J2" i="1"/>
  <c r="I2" i="1"/>
  <c r="H2" i="1"/>
  <c r="G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C50" i="3"/>
  <c r="C18" i="3"/>
  <c r="C42" i="3"/>
  <c r="C34" i="3"/>
  <c r="C10" i="3"/>
  <c r="C26" i="3"/>
  <c r="C58" i="3"/>
  <c r="C60" i="3"/>
  <c r="C43" i="3"/>
  <c r="C13" i="3"/>
  <c r="C63" i="3"/>
  <c r="C28" i="3"/>
  <c r="C35" i="3"/>
  <c r="C14" i="3"/>
  <c r="C29" i="3"/>
  <c r="C11" i="3"/>
  <c r="C27" i="3"/>
  <c r="C44" i="3"/>
  <c r="C12" i="3"/>
  <c r="C59" i="3"/>
  <c r="C46" i="3"/>
  <c r="C16" i="3"/>
  <c r="C31" i="3"/>
  <c r="C61" i="3"/>
  <c r="C30" i="3"/>
  <c r="C19" i="3"/>
  <c r="C32" i="3"/>
  <c r="C48" i="3"/>
  <c r="C65" i="3"/>
  <c r="C20" i="3"/>
  <c r="C36" i="3"/>
  <c r="C15" i="3"/>
  <c r="C49" i="3"/>
  <c r="C47" i="3"/>
  <c r="C3" i="3"/>
  <c r="C33" i="3"/>
  <c r="C52" i="3"/>
  <c r="C51" i="3"/>
  <c r="C37" i="3"/>
  <c r="C62" i="3"/>
  <c r="C64" i="3"/>
  <c r="C45" i="3"/>
  <c r="C4" i="3"/>
  <c r="C21" i="3"/>
  <c r="C53" i="3"/>
  <c r="C5" i="3"/>
  <c r="C17" i="3"/>
  <c r="C22" i="3"/>
  <c r="C54" i="3"/>
  <c r="C6" i="3"/>
  <c r="C38" i="3"/>
  <c r="C55" i="3"/>
  <c r="C7" i="3"/>
  <c r="C23" i="3"/>
  <c r="C39" i="3"/>
  <c r="C8" i="3"/>
  <c r="C40" i="3"/>
  <c r="C57" i="3"/>
  <c r="C56" i="3"/>
  <c r="C41" i="3"/>
  <c r="C24" i="3"/>
  <c r="C25" i="3"/>
  <c r="C9" i="3"/>
  <c r="C2" i="3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P2" i="1"/>
  <c r="O2" i="1"/>
  <c r="N2" i="1"/>
  <c r="M2" i="1"/>
  <c r="L2" i="1"/>
  <c r="K2" i="1"/>
  <c r="Q3" i="1" l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Q34" i="1"/>
  <c r="R34" i="1"/>
  <c r="S34" i="1"/>
  <c r="T34" i="1"/>
  <c r="U34" i="1"/>
  <c r="V34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Q38" i="1"/>
  <c r="R38" i="1"/>
  <c r="S38" i="1"/>
  <c r="T38" i="1"/>
  <c r="U38" i="1"/>
  <c r="V38" i="1"/>
  <c r="Q39" i="1"/>
  <c r="R39" i="1"/>
  <c r="S39" i="1"/>
  <c r="T39" i="1"/>
  <c r="U39" i="1"/>
  <c r="V39" i="1"/>
  <c r="Q40" i="1"/>
  <c r="R40" i="1"/>
  <c r="S40" i="1"/>
  <c r="T40" i="1"/>
  <c r="U40" i="1"/>
  <c r="V40" i="1"/>
  <c r="Q41" i="1"/>
  <c r="R41" i="1"/>
  <c r="S41" i="1"/>
  <c r="T41" i="1"/>
  <c r="U41" i="1"/>
  <c r="V41" i="1"/>
  <c r="Q42" i="1"/>
  <c r="R42" i="1"/>
  <c r="S42" i="1"/>
  <c r="T42" i="1"/>
  <c r="U42" i="1"/>
  <c r="V42" i="1"/>
  <c r="Q43" i="1"/>
  <c r="R43" i="1"/>
  <c r="S43" i="1"/>
  <c r="T43" i="1"/>
  <c r="U43" i="1"/>
  <c r="V43" i="1"/>
  <c r="Q44" i="1"/>
  <c r="R44" i="1"/>
  <c r="S44" i="1"/>
  <c r="T44" i="1"/>
  <c r="U44" i="1"/>
  <c r="V44" i="1"/>
  <c r="Q45" i="1"/>
  <c r="R45" i="1"/>
  <c r="S45" i="1"/>
  <c r="T45" i="1"/>
  <c r="U45" i="1"/>
  <c r="V45" i="1"/>
  <c r="Q46" i="1"/>
  <c r="R46" i="1"/>
  <c r="S46" i="1"/>
  <c r="T46" i="1"/>
  <c r="U46" i="1"/>
  <c r="V46" i="1"/>
  <c r="Q47" i="1"/>
  <c r="R47" i="1"/>
  <c r="S47" i="1"/>
  <c r="T47" i="1"/>
  <c r="U47" i="1"/>
  <c r="V47" i="1"/>
  <c r="Q48" i="1"/>
  <c r="R48" i="1"/>
  <c r="S48" i="1"/>
  <c r="T48" i="1"/>
  <c r="U48" i="1"/>
  <c r="V48" i="1"/>
  <c r="Q49" i="1"/>
  <c r="R49" i="1"/>
  <c r="S49" i="1"/>
  <c r="T49" i="1"/>
  <c r="U49" i="1"/>
  <c r="V49" i="1"/>
  <c r="Q50" i="1"/>
  <c r="R50" i="1"/>
  <c r="S50" i="1"/>
  <c r="T50" i="1"/>
  <c r="U50" i="1"/>
  <c r="V50" i="1"/>
  <c r="Q51" i="1"/>
  <c r="R51" i="1"/>
  <c r="S51" i="1"/>
  <c r="T51" i="1"/>
  <c r="U51" i="1"/>
  <c r="V51" i="1"/>
  <c r="Q52" i="1"/>
  <c r="R52" i="1"/>
  <c r="S52" i="1"/>
  <c r="T52" i="1"/>
  <c r="U52" i="1"/>
  <c r="V52" i="1"/>
  <c r="Q53" i="1"/>
  <c r="R53" i="1"/>
  <c r="S53" i="1"/>
  <c r="T53" i="1"/>
  <c r="U53" i="1"/>
  <c r="V53" i="1"/>
  <c r="Q54" i="1"/>
  <c r="R54" i="1"/>
  <c r="S54" i="1"/>
  <c r="T54" i="1"/>
  <c r="U54" i="1"/>
  <c r="V54" i="1"/>
  <c r="Q55" i="1"/>
  <c r="R55" i="1"/>
  <c r="S55" i="1"/>
  <c r="T55" i="1"/>
  <c r="U55" i="1"/>
  <c r="V55" i="1"/>
  <c r="Q56" i="1"/>
  <c r="R56" i="1"/>
  <c r="S56" i="1"/>
  <c r="T56" i="1"/>
  <c r="U56" i="1"/>
  <c r="V56" i="1"/>
  <c r="Q57" i="1"/>
  <c r="R57" i="1"/>
  <c r="S57" i="1"/>
  <c r="T57" i="1"/>
  <c r="U57" i="1"/>
  <c r="V57" i="1"/>
  <c r="Q58" i="1"/>
  <c r="R58" i="1"/>
  <c r="S58" i="1"/>
  <c r="T58" i="1"/>
  <c r="U58" i="1"/>
  <c r="V58" i="1"/>
  <c r="Q59" i="1"/>
  <c r="R59" i="1"/>
  <c r="S59" i="1"/>
  <c r="T59" i="1"/>
  <c r="U59" i="1"/>
  <c r="V59" i="1"/>
  <c r="Q60" i="1"/>
  <c r="R60" i="1"/>
  <c r="S60" i="1"/>
  <c r="T60" i="1"/>
  <c r="U60" i="1"/>
  <c r="V60" i="1"/>
  <c r="Q61" i="1"/>
  <c r="R61" i="1"/>
  <c r="S61" i="1"/>
  <c r="T61" i="1"/>
  <c r="U61" i="1"/>
  <c r="V61" i="1"/>
  <c r="Q62" i="1"/>
  <c r="R62" i="1"/>
  <c r="S62" i="1"/>
  <c r="T62" i="1"/>
  <c r="U62" i="1"/>
  <c r="V62" i="1"/>
  <c r="Q63" i="1"/>
  <c r="R63" i="1"/>
  <c r="S63" i="1"/>
  <c r="T63" i="1"/>
  <c r="U63" i="1"/>
  <c r="V63" i="1"/>
  <c r="Q64" i="1"/>
  <c r="R64" i="1"/>
  <c r="S64" i="1"/>
  <c r="T64" i="1"/>
  <c r="U64" i="1"/>
  <c r="V64" i="1"/>
  <c r="Q65" i="1"/>
  <c r="R65" i="1"/>
  <c r="S65" i="1"/>
  <c r="T65" i="1"/>
  <c r="U65" i="1"/>
  <c r="V65" i="1"/>
  <c r="R2" i="1"/>
  <c r="S2" i="1"/>
  <c r="T2" i="1"/>
  <c r="U2" i="1"/>
  <c r="V2" i="1"/>
  <c r="Q2" i="1"/>
  <c r="I64" i="4"/>
  <c r="J64" i="4"/>
  <c r="H64" i="4"/>
  <c r="K64" i="4"/>
  <c r="L64" i="4"/>
  <c r="M64" i="4"/>
  <c r="E64" i="4"/>
  <c r="B64" i="4"/>
  <c r="F64" i="4"/>
  <c r="D64" i="4"/>
  <c r="C64" i="4"/>
  <c r="G64" i="4"/>
  <c r="I63" i="4"/>
  <c r="M63" i="4"/>
  <c r="H63" i="4"/>
  <c r="J63" i="4"/>
  <c r="L63" i="4"/>
  <c r="K63" i="4"/>
  <c r="F63" i="4"/>
  <c r="E63" i="4"/>
  <c r="D63" i="4"/>
  <c r="G63" i="4"/>
  <c r="C63" i="4"/>
  <c r="B63" i="4"/>
  <c r="I62" i="4"/>
  <c r="J62" i="4"/>
  <c r="H62" i="4"/>
  <c r="K62" i="4"/>
  <c r="L62" i="4"/>
  <c r="M62" i="4"/>
  <c r="E62" i="4"/>
  <c r="F62" i="4"/>
  <c r="D62" i="4"/>
  <c r="B62" i="4"/>
  <c r="C62" i="4"/>
  <c r="G62" i="4"/>
  <c r="I61" i="4"/>
  <c r="M61" i="4"/>
  <c r="H61" i="4"/>
  <c r="J61" i="4"/>
  <c r="L61" i="4"/>
  <c r="K61" i="4"/>
  <c r="F61" i="4"/>
  <c r="E61" i="4"/>
  <c r="D61" i="4"/>
  <c r="G61" i="4"/>
  <c r="C61" i="4"/>
  <c r="B61" i="4"/>
  <c r="I60" i="4"/>
  <c r="J60" i="4"/>
  <c r="H60" i="4"/>
  <c r="K60" i="4"/>
  <c r="L60" i="4"/>
  <c r="M60" i="4"/>
  <c r="E60" i="4"/>
  <c r="B60" i="4"/>
  <c r="F60" i="4"/>
  <c r="D60" i="4"/>
  <c r="C60" i="4"/>
  <c r="G60" i="4"/>
  <c r="I59" i="4"/>
  <c r="M59" i="4"/>
  <c r="H59" i="4"/>
  <c r="J59" i="4"/>
  <c r="L59" i="4"/>
  <c r="K59" i="4"/>
  <c r="F59" i="4"/>
  <c r="E59" i="4"/>
  <c r="D59" i="4"/>
  <c r="G59" i="4"/>
  <c r="C59" i="4"/>
  <c r="B59" i="4"/>
  <c r="I58" i="4"/>
  <c r="J58" i="4"/>
  <c r="H58" i="4"/>
  <c r="K58" i="4"/>
  <c r="L58" i="4"/>
  <c r="M58" i="4"/>
  <c r="E58" i="4"/>
  <c r="F58" i="4"/>
  <c r="D58" i="4"/>
  <c r="B58" i="4"/>
  <c r="C58" i="4"/>
  <c r="G58" i="4"/>
  <c r="I57" i="4"/>
  <c r="M57" i="4"/>
  <c r="H57" i="4"/>
  <c r="J57" i="4"/>
  <c r="L57" i="4"/>
  <c r="K57" i="4"/>
  <c r="F57" i="4"/>
  <c r="E57" i="4"/>
  <c r="D57" i="4"/>
  <c r="G57" i="4"/>
  <c r="C57" i="4"/>
  <c r="B57" i="4"/>
  <c r="I56" i="4"/>
  <c r="J56" i="4"/>
  <c r="H56" i="4"/>
  <c r="K56" i="4"/>
  <c r="L56" i="4"/>
  <c r="M56" i="4"/>
  <c r="E56" i="4"/>
  <c r="B56" i="4"/>
  <c r="F56" i="4"/>
  <c r="D56" i="4"/>
  <c r="C56" i="4"/>
  <c r="G56" i="4"/>
  <c r="I55" i="4"/>
  <c r="M55" i="4"/>
  <c r="H55" i="4"/>
  <c r="J55" i="4"/>
  <c r="L55" i="4"/>
  <c r="K55" i="4"/>
  <c r="F55" i="4"/>
  <c r="E55" i="4"/>
  <c r="D55" i="4"/>
  <c r="G55" i="4"/>
  <c r="C55" i="4"/>
  <c r="B55" i="4"/>
  <c r="I54" i="4"/>
  <c r="J54" i="4"/>
  <c r="H54" i="4"/>
  <c r="K54" i="4"/>
  <c r="L54" i="4"/>
  <c r="M54" i="4"/>
  <c r="E54" i="4"/>
  <c r="F54" i="4"/>
  <c r="D54" i="4"/>
  <c r="B54" i="4"/>
  <c r="C54" i="4"/>
  <c r="G54" i="4"/>
  <c r="I53" i="4"/>
  <c r="M53" i="4"/>
  <c r="H53" i="4"/>
  <c r="J53" i="4"/>
  <c r="L53" i="4"/>
  <c r="K53" i="4"/>
  <c r="F53" i="4"/>
  <c r="E53" i="4"/>
  <c r="D53" i="4"/>
  <c r="G53" i="4"/>
  <c r="C53" i="4"/>
  <c r="B53" i="4"/>
  <c r="I52" i="4"/>
  <c r="J52" i="4"/>
  <c r="H52" i="4"/>
  <c r="K52" i="4"/>
  <c r="L52" i="4"/>
  <c r="M52" i="4"/>
  <c r="E52" i="4"/>
  <c r="B52" i="4"/>
  <c r="F52" i="4"/>
  <c r="D52" i="4"/>
  <c r="C52" i="4"/>
  <c r="G52" i="4"/>
  <c r="I51" i="4"/>
  <c r="M51" i="4"/>
  <c r="H51" i="4"/>
  <c r="J51" i="4"/>
  <c r="L51" i="4"/>
  <c r="K51" i="4"/>
  <c r="F51" i="4"/>
  <c r="E51" i="4"/>
  <c r="D51" i="4"/>
  <c r="G51" i="4"/>
  <c r="C51" i="4"/>
  <c r="B51" i="4"/>
  <c r="I50" i="4"/>
  <c r="J50" i="4"/>
  <c r="H50" i="4"/>
  <c r="L50" i="4"/>
  <c r="M50" i="4"/>
  <c r="K50" i="4"/>
  <c r="E50" i="4"/>
  <c r="G50" i="4"/>
  <c r="F50" i="4"/>
  <c r="D50" i="4"/>
  <c r="C50" i="4"/>
  <c r="B50" i="4"/>
  <c r="I49" i="4"/>
  <c r="M49" i="4"/>
  <c r="H49" i="4"/>
  <c r="L49" i="4"/>
  <c r="K49" i="4"/>
  <c r="J49" i="4"/>
  <c r="F49" i="4"/>
  <c r="D49" i="4"/>
  <c r="B49" i="4"/>
  <c r="G49" i="4"/>
  <c r="E49" i="4"/>
  <c r="C49" i="4"/>
  <c r="I48" i="4"/>
  <c r="J48" i="4"/>
  <c r="K48" i="4"/>
  <c r="H48" i="4"/>
  <c r="L48" i="4"/>
  <c r="M48" i="4"/>
  <c r="E48" i="4"/>
  <c r="D48" i="4"/>
  <c r="F48" i="4"/>
  <c r="G48" i="4"/>
  <c r="C48" i="4"/>
  <c r="B48" i="4"/>
  <c r="I47" i="4"/>
  <c r="M47" i="4"/>
  <c r="K47" i="4"/>
  <c r="J47" i="4"/>
  <c r="H47" i="4"/>
  <c r="L47" i="4"/>
  <c r="F47" i="4"/>
  <c r="E47" i="4"/>
  <c r="D47" i="4"/>
  <c r="B47" i="4"/>
  <c r="C47" i="4"/>
  <c r="G47" i="4"/>
  <c r="I46" i="4"/>
  <c r="J46" i="4"/>
  <c r="L46" i="4"/>
  <c r="M46" i="4"/>
  <c r="K46" i="4"/>
  <c r="H46" i="4"/>
  <c r="E46" i="4"/>
  <c r="G46" i="4"/>
  <c r="F46" i="4"/>
  <c r="B46" i="4"/>
  <c r="C46" i="4"/>
  <c r="D46" i="4"/>
  <c r="I45" i="4"/>
  <c r="M45" i="4"/>
  <c r="H45" i="4"/>
  <c r="L45" i="4"/>
  <c r="K45" i="4"/>
  <c r="J45" i="4"/>
  <c r="F45" i="4"/>
  <c r="D45" i="4"/>
  <c r="B45" i="4"/>
  <c r="G45" i="4"/>
  <c r="E45" i="4"/>
  <c r="C45" i="4"/>
  <c r="I44" i="4"/>
  <c r="J44" i="4"/>
  <c r="K44" i="4"/>
  <c r="H44" i="4"/>
  <c r="L44" i="4"/>
  <c r="M44" i="4"/>
  <c r="E44" i="4"/>
  <c r="D44" i="4"/>
  <c r="F44" i="4"/>
  <c r="G44" i="4"/>
  <c r="C44" i="4"/>
  <c r="B44" i="4"/>
  <c r="I43" i="4"/>
  <c r="M43" i="4"/>
  <c r="K43" i="4"/>
  <c r="J43" i="4"/>
  <c r="H43" i="4"/>
  <c r="L43" i="4"/>
  <c r="F43" i="4"/>
  <c r="E43" i="4"/>
  <c r="B43" i="4"/>
  <c r="D43" i="4"/>
  <c r="C43" i="4"/>
  <c r="G43" i="4"/>
  <c r="I42" i="4"/>
  <c r="J42" i="4"/>
  <c r="L42" i="4"/>
  <c r="M42" i="4"/>
  <c r="K42" i="4"/>
  <c r="H42" i="4"/>
  <c r="E42" i="4"/>
  <c r="G42" i="4"/>
  <c r="F42" i="4"/>
  <c r="D42" i="4"/>
  <c r="C42" i="4"/>
  <c r="B42" i="4"/>
  <c r="I41" i="4"/>
  <c r="M41" i="4"/>
  <c r="H41" i="4"/>
  <c r="L41" i="4"/>
  <c r="K41" i="4"/>
  <c r="J41" i="4"/>
  <c r="F41" i="4"/>
  <c r="D41" i="4"/>
  <c r="B41" i="4"/>
  <c r="G41" i="4"/>
  <c r="E41" i="4"/>
  <c r="C41" i="4"/>
  <c r="I40" i="4"/>
  <c r="J40" i="4"/>
  <c r="K40" i="4"/>
  <c r="H40" i="4"/>
  <c r="L40" i="4"/>
  <c r="M40" i="4"/>
  <c r="D40" i="4"/>
  <c r="G40" i="4"/>
  <c r="E40" i="4"/>
  <c r="F40" i="4"/>
  <c r="C40" i="4"/>
  <c r="B40" i="4"/>
  <c r="I39" i="4"/>
  <c r="L39" i="4"/>
  <c r="H39" i="4"/>
  <c r="K39" i="4"/>
  <c r="M39" i="4"/>
  <c r="J39" i="4"/>
  <c r="D39" i="4"/>
  <c r="G39" i="4"/>
  <c r="E39" i="4"/>
  <c r="F39" i="4"/>
  <c r="C39" i="4"/>
  <c r="B39" i="4"/>
  <c r="M38" i="4"/>
  <c r="H38" i="4"/>
  <c r="L38" i="4"/>
  <c r="J38" i="4"/>
  <c r="K38" i="4"/>
  <c r="I38" i="4"/>
  <c r="G38" i="4"/>
  <c r="F38" i="4"/>
  <c r="D38" i="4"/>
  <c r="E38" i="4"/>
  <c r="C38" i="4"/>
  <c r="B38" i="4"/>
  <c r="L37" i="4"/>
  <c r="M37" i="4"/>
  <c r="K37" i="4"/>
  <c r="H37" i="4"/>
  <c r="I37" i="4"/>
  <c r="J37" i="4"/>
  <c r="G37" i="4"/>
  <c r="D37" i="4"/>
  <c r="B37" i="4"/>
  <c r="F37" i="4"/>
  <c r="E37" i="4"/>
  <c r="C37" i="4"/>
  <c r="H36" i="4"/>
  <c r="J36" i="4"/>
  <c r="K36" i="4"/>
  <c r="L36" i="4"/>
  <c r="I36" i="4"/>
  <c r="M36" i="4"/>
  <c r="B36" i="4"/>
  <c r="F36" i="4"/>
  <c r="E36" i="4"/>
  <c r="D36" i="4"/>
  <c r="C36" i="4"/>
  <c r="G36" i="4"/>
  <c r="H35" i="4"/>
  <c r="J35" i="4"/>
  <c r="K35" i="4"/>
  <c r="L35" i="4"/>
  <c r="M35" i="4"/>
  <c r="I35" i="4"/>
  <c r="F35" i="4"/>
  <c r="B35" i="4"/>
  <c r="E35" i="4"/>
  <c r="G35" i="4"/>
  <c r="C35" i="4"/>
  <c r="D35" i="4"/>
  <c r="H34" i="4"/>
  <c r="M34" i="4"/>
  <c r="K34" i="4"/>
  <c r="J34" i="4"/>
  <c r="I34" i="4"/>
  <c r="L34" i="4"/>
  <c r="F34" i="4"/>
  <c r="G34" i="4"/>
  <c r="E34" i="4"/>
  <c r="D34" i="4"/>
  <c r="C34" i="4"/>
  <c r="B34" i="4"/>
  <c r="H33" i="4"/>
  <c r="J33" i="4"/>
  <c r="M33" i="4"/>
  <c r="L33" i="4"/>
  <c r="K33" i="4"/>
  <c r="I33" i="4"/>
  <c r="B33" i="4"/>
  <c r="G33" i="4"/>
  <c r="E33" i="4"/>
  <c r="F33" i="4"/>
  <c r="C33" i="4"/>
  <c r="D33" i="4"/>
  <c r="H32" i="4"/>
  <c r="K32" i="4"/>
  <c r="M32" i="4"/>
  <c r="J32" i="4"/>
  <c r="L32" i="4"/>
  <c r="I32" i="4"/>
  <c r="B32" i="4"/>
  <c r="F32" i="4"/>
  <c r="D32" i="4"/>
  <c r="E32" i="4"/>
  <c r="C32" i="4"/>
  <c r="G32" i="4"/>
  <c r="H31" i="4"/>
  <c r="L31" i="4"/>
  <c r="K31" i="4"/>
  <c r="I31" i="4"/>
  <c r="M31" i="4"/>
  <c r="J31" i="4"/>
  <c r="F31" i="4"/>
  <c r="G31" i="4"/>
  <c r="E31" i="4"/>
  <c r="B31" i="4"/>
  <c r="C31" i="4"/>
  <c r="D31" i="4"/>
  <c r="H30" i="4"/>
  <c r="L30" i="4"/>
  <c r="K30" i="4"/>
  <c r="J30" i="4"/>
  <c r="I30" i="4"/>
  <c r="M30" i="4"/>
  <c r="F30" i="4"/>
  <c r="G30" i="4"/>
  <c r="E30" i="4"/>
  <c r="D30" i="4"/>
  <c r="C30" i="4"/>
  <c r="B30" i="4"/>
  <c r="H29" i="4"/>
  <c r="J29" i="4"/>
  <c r="M29" i="4"/>
  <c r="L29" i="4"/>
  <c r="K29" i="4"/>
  <c r="I29" i="4"/>
  <c r="B29" i="4"/>
  <c r="G29" i="4"/>
  <c r="E29" i="4"/>
  <c r="F29" i="4"/>
  <c r="C29" i="4"/>
  <c r="D29" i="4"/>
  <c r="H28" i="4"/>
  <c r="M28" i="4"/>
  <c r="K28" i="4"/>
  <c r="J28" i="4"/>
  <c r="L28" i="4"/>
  <c r="I28" i="4"/>
  <c r="B28" i="4"/>
  <c r="F28" i="4"/>
  <c r="E28" i="4"/>
  <c r="D28" i="4"/>
  <c r="C28" i="4"/>
  <c r="G28" i="4"/>
  <c r="H27" i="4"/>
  <c r="I27" i="4"/>
  <c r="K27" i="4"/>
  <c r="L27" i="4"/>
  <c r="M27" i="4"/>
  <c r="J27" i="4"/>
  <c r="F27" i="4"/>
  <c r="B27" i="4"/>
  <c r="E27" i="4"/>
  <c r="G27" i="4"/>
  <c r="C27" i="4"/>
  <c r="D27" i="4"/>
  <c r="H26" i="4"/>
  <c r="L26" i="4"/>
  <c r="K26" i="4"/>
  <c r="J26" i="4"/>
  <c r="I26" i="4"/>
  <c r="M26" i="4"/>
  <c r="B26" i="4"/>
  <c r="G26" i="4"/>
  <c r="E26" i="4"/>
  <c r="D26" i="4"/>
  <c r="C26" i="4"/>
  <c r="F26" i="4"/>
  <c r="H25" i="4"/>
  <c r="I25" i="4"/>
  <c r="J25" i="4"/>
  <c r="L25" i="4"/>
  <c r="M25" i="4"/>
  <c r="K25" i="4"/>
  <c r="B25" i="4"/>
  <c r="G25" i="4"/>
  <c r="E25" i="4"/>
  <c r="D25" i="4"/>
  <c r="C25" i="4"/>
  <c r="F25" i="4"/>
  <c r="H24" i="4"/>
  <c r="L24" i="4"/>
  <c r="I24" i="4"/>
  <c r="M24" i="4"/>
  <c r="K24" i="4"/>
  <c r="J24" i="4"/>
  <c r="E24" i="4"/>
  <c r="G24" i="4"/>
  <c r="D24" i="4"/>
  <c r="B24" i="4"/>
  <c r="C24" i="4"/>
  <c r="F24" i="4"/>
  <c r="M23" i="4"/>
  <c r="H23" i="4"/>
  <c r="J23" i="4"/>
  <c r="L23" i="4"/>
  <c r="K23" i="4"/>
  <c r="I23" i="4"/>
  <c r="E23" i="4"/>
  <c r="G23" i="4"/>
  <c r="F23" i="4"/>
  <c r="D23" i="4"/>
  <c r="C23" i="4"/>
  <c r="B23" i="4"/>
  <c r="K22" i="4"/>
  <c r="J22" i="4"/>
  <c r="H22" i="4"/>
  <c r="L22" i="4"/>
  <c r="I22" i="4"/>
  <c r="M22" i="4"/>
  <c r="B22" i="4"/>
  <c r="G22" i="4"/>
  <c r="E22" i="4"/>
  <c r="D22" i="4"/>
  <c r="C22" i="4"/>
  <c r="F22" i="4"/>
  <c r="H21" i="4"/>
  <c r="I21" i="4"/>
  <c r="L21" i="4"/>
  <c r="K21" i="4"/>
  <c r="M21" i="4"/>
  <c r="J21" i="4"/>
  <c r="B21" i="4"/>
  <c r="F21" i="4"/>
  <c r="D21" i="4"/>
  <c r="G21" i="4"/>
  <c r="C21" i="4"/>
  <c r="E21" i="4"/>
  <c r="M20" i="4"/>
  <c r="L20" i="4"/>
  <c r="J20" i="4"/>
  <c r="I20" i="4"/>
  <c r="K20" i="4"/>
  <c r="H20" i="4"/>
  <c r="D20" i="4"/>
  <c r="G20" i="4"/>
  <c r="B20" i="4"/>
  <c r="F20" i="4"/>
  <c r="C20" i="4"/>
  <c r="E20" i="4"/>
  <c r="L19" i="4"/>
  <c r="J19" i="4"/>
  <c r="K19" i="4"/>
  <c r="I19" i="4"/>
  <c r="M19" i="4"/>
  <c r="H19" i="4"/>
  <c r="B19" i="4"/>
  <c r="G19" i="4"/>
  <c r="E19" i="4"/>
  <c r="F19" i="4"/>
  <c r="C19" i="4"/>
  <c r="D19" i="4"/>
  <c r="J18" i="4"/>
  <c r="L18" i="4"/>
  <c r="H18" i="4"/>
  <c r="I18" i="4"/>
  <c r="K18" i="4"/>
  <c r="M18" i="4"/>
  <c r="D18" i="4"/>
  <c r="F18" i="4"/>
  <c r="G18" i="4"/>
  <c r="B18" i="4"/>
  <c r="C18" i="4"/>
  <c r="E18" i="4"/>
  <c r="K17" i="4"/>
  <c r="L17" i="4"/>
  <c r="I17" i="4"/>
  <c r="J17" i="4"/>
  <c r="M17" i="4"/>
  <c r="H17" i="4"/>
  <c r="D17" i="4"/>
  <c r="G17" i="4"/>
  <c r="B17" i="4"/>
  <c r="F17" i="4"/>
  <c r="C17" i="4"/>
  <c r="E17" i="4"/>
  <c r="H16" i="4"/>
  <c r="L16" i="4"/>
  <c r="K16" i="4"/>
  <c r="I16" i="4"/>
  <c r="J16" i="4"/>
  <c r="M16" i="4"/>
  <c r="G16" i="4"/>
  <c r="F16" i="4"/>
  <c r="D16" i="4"/>
  <c r="B16" i="4"/>
  <c r="C16" i="4"/>
  <c r="E16" i="4"/>
  <c r="L15" i="4"/>
  <c r="K15" i="4"/>
  <c r="H15" i="4"/>
  <c r="I15" i="4"/>
  <c r="J15" i="4"/>
  <c r="M15" i="4"/>
  <c r="G15" i="4"/>
  <c r="B15" i="4"/>
  <c r="F15" i="4"/>
  <c r="E15" i="4"/>
  <c r="C15" i="4"/>
  <c r="D15" i="4"/>
  <c r="K14" i="4"/>
  <c r="M14" i="4"/>
  <c r="H14" i="4"/>
  <c r="I14" i="4"/>
  <c r="J14" i="4"/>
  <c r="L14" i="4"/>
  <c r="E14" i="4"/>
  <c r="G14" i="4"/>
  <c r="D14" i="4"/>
  <c r="F14" i="4"/>
  <c r="C14" i="4"/>
  <c r="B14" i="4"/>
  <c r="K13" i="4"/>
  <c r="I13" i="4"/>
  <c r="L13" i="4"/>
  <c r="M13" i="4"/>
  <c r="J13" i="4"/>
  <c r="H13" i="4"/>
  <c r="G13" i="4"/>
  <c r="E13" i="4"/>
  <c r="B13" i="4"/>
  <c r="F13" i="4"/>
  <c r="C13" i="4"/>
  <c r="D13" i="4"/>
  <c r="H12" i="4"/>
  <c r="J12" i="4"/>
  <c r="I12" i="4"/>
  <c r="L12" i="4"/>
  <c r="M12" i="4"/>
  <c r="K12" i="4"/>
  <c r="G12" i="4"/>
  <c r="E12" i="4"/>
  <c r="D12" i="4"/>
  <c r="B12" i="4"/>
  <c r="C12" i="4"/>
  <c r="F12" i="4"/>
  <c r="H11" i="4"/>
  <c r="K11" i="4"/>
  <c r="L11" i="4"/>
  <c r="M11" i="4"/>
  <c r="I11" i="4"/>
  <c r="J11" i="4"/>
  <c r="E11" i="4"/>
  <c r="G11" i="4"/>
  <c r="D11" i="4"/>
  <c r="F11" i="4"/>
  <c r="C11" i="4"/>
  <c r="B11" i="4"/>
  <c r="K10" i="4"/>
  <c r="L10" i="4"/>
  <c r="J10" i="4"/>
  <c r="H10" i="4"/>
  <c r="I10" i="4"/>
  <c r="M10" i="4"/>
  <c r="E10" i="4"/>
  <c r="B10" i="4"/>
  <c r="D10" i="4"/>
  <c r="F10" i="4"/>
  <c r="C10" i="4"/>
  <c r="G10" i="4"/>
  <c r="J9" i="4"/>
  <c r="K9" i="4"/>
  <c r="I9" i="4"/>
  <c r="H9" i="4"/>
  <c r="L9" i="4"/>
  <c r="M9" i="4"/>
  <c r="E9" i="4"/>
  <c r="G9" i="4"/>
  <c r="F9" i="4"/>
  <c r="B9" i="4"/>
  <c r="C9" i="4"/>
  <c r="D9" i="4"/>
  <c r="K8" i="4"/>
  <c r="J8" i="4"/>
  <c r="L8" i="4"/>
  <c r="M8" i="4"/>
  <c r="I8" i="4"/>
  <c r="H8" i="4"/>
  <c r="B8" i="4"/>
  <c r="F8" i="4"/>
  <c r="G8" i="4"/>
  <c r="D8" i="4"/>
  <c r="C8" i="4"/>
  <c r="E8" i="4"/>
  <c r="L7" i="4"/>
  <c r="J7" i="4"/>
  <c r="M7" i="4"/>
  <c r="H7" i="4"/>
  <c r="K7" i="4"/>
  <c r="I7" i="4"/>
  <c r="B7" i="4"/>
  <c r="E7" i="4"/>
  <c r="G7" i="4"/>
  <c r="F7" i="4"/>
  <c r="C7" i="4"/>
  <c r="D7" i="4"/>
  <c r="J6" i="4"/>
  <c r="I6" i="4"/>
  <c r="H6" i="4"/>
  <c r="K6" i="4"/>
  <c r="M6" i="4"/>
  <c r="L6" i="4"/>
  <c r="F6" i="4"/>
  <c r="G6" i="4"/>
  <c r="B6" i="4"/>
  <c r="D6" i="4"/>
  <c r="C6" i="4"/>
  <c r="E6" i="4"/>
  <c r="H5" i="4"/>
  <c r="J5" i="4"/>
  <c r="K5" i="4"/>
  <c r="L5" i="4"/>
  <c r="M5" i="4"/>
  <c r="I5" i="4"/>
  <c r="E5" i="4"/>
  <c r="F5" i="4"/>
  <c r="G5" i="4"/>
  <c r="B5" i="4"/>
  <c r="C5" i="4"/>
  <c r="D5" i="4"/>
  <c r="K4" i="4"/>
  <c r="J4" i="4"/>
  <c r="H4" i="4"/>
  <c r="M4" i="4"/>
  <c r="L4" i="4"/>
  <c r="I4" i="4"/>
  <c r="E4" i="4"/>
  <c r="B4" i="4"/>
  <c r="F4" i="4"/>
  <c r="D4" i="4"/>
  <c r="C4" i="4"/>
  <c r="G4" i="4"/>
  <c r="J3" i="4"/>
  <c r="M3" i="4"/>
  <c r="K3" i="4"/>
  <c r="I3" i="4"/>
  <c r="L3" i="4"/>
  <c r="H3" i="4"/>
  <c r="B3" i="4"/>
  <c r="F3" i="4"/>
  <c r="D3" i="4"/>
  <c r="G3" i="4"/>
  <c r="C3" i="4"/>
  <c r="E3" i="4"/>
  <c r="J2" i="4"/>
  <c r="M2" i="4"/>
  <c r="L2" i="4"/>
  <c r="H2" i="4"/>
  <c r="I2" i="4"/>
  <c r="K2" i="4"/>
  <c r="G2" i="4"/>
  <c r="F2" i="4"/>
  <c r="D2" i="4"/>
  <c r="B2" i="4"/>
  <c r="C2" i="4"/>
  <c r="E2" i="4"/>
  <c r="J1" i="4"/>
  <c r="L1" i="4"/>
  <c r="H1" i="4"/>
  <c r="I1" i="4"/>
  <c r="K1" i="4"/>
  <c r="M1" i="4"/>
  <c r="E1" i="4"/>
  <c r="F1" i="4"/>
  <c r="G1" i="4"/>
  <c r="D1" i="4"/>
  <c r="C1" i="4"/>
  <c r="B1" i="4"/>
</calcChain>
</file>

<file path=xl/sharedStrings.xml><?xml version="1.0" encoding="utf-8"?>
<sst xmlns="http://schemas.openxmlformats.org/spreadsheetml/2006/main" count="747" uniqueCount="160">
  <si>
    <t>Team</t>
  </si>
  <si>
    <t>w64</t>
  </si>
  <si>
    <t>w32</t>
  </si>
  <si>
    <t>w16</t>
  </si>
  <si>
    <t>w8</t>
  </si>
  <si>
    <t>w4</t>
  </si>
  <si>
    <t>w2</t>
  </si>
  <si>
    <t>p64</t>
  </si>
  <si>
    <t>p32</t>
  </si>
  <si>
    <t>p16</t>
  </si>
  <si>
    <t>p8</t>
  </si>
  <si>
    <t>p4</t>
  </si>
  <si>
    <t>p2</t>
  </si>
  <si>
    <t>Kansas</t>
  </si>
  <si>
    <t>Maryland</t>
  </si>
  <si>
    <t>Arizona</t>
  </si>
  <si>
    <t>Villanova</t>
  </si>
  <si>
    <t>Oregon</t>
  </si>
  <si>
    <t>Cincinnati</t>
  </si>
  <si>
    <t>Baylor</t>
  </si>
  <si>
    <t>Duke</t>
  </si>
  <si>
    <t>Providence</t>
  </si>
  <si>
    <t>Kentucky</t>
  </si>
  <si>
    <t>Wisconsin</t>
  </si>
  <si>
    <t>Xavier</t>
  </si>
  <si>
    <t>Virginia</t>
  </si>
  <si>
    <t>Butler</t>
  </si>
  <si>
    <t>Purdue</t>
  </si>
  <si>
    <t>Iona</t>
  </si>
  <si>
    <t>Gonzaga</t>
  </si>
  <si>
    <t>Dayton</t>
  </si>
  <si>
    <t>value</t>
  </si>
  <si>
    <t>Team (Seed)</t>
  </si>
  <si>
    <t>% Picked</t>
  </si>
  <si>
    <t>Villanova (1)</t>
  </si>
  <si>
    <t>Duke (2)</t>
  </si>
  <si>
    <t>Kansas (1)</t>
  </si>
  <si>
    <t>Gonzaga (1)</t>
  </si>
  <si>
    <t>North Carolina (1)</t>
  </si>
  <si>
    <t>Arizona (2)</t>
  </si>
  <si>
    <t>Kentucky (2)</t>
  </si>
  <si>
    <t>Louisville (2)</t>
  </si>
  <si>
    <t>UCLA (3)</t>
  </si>
  <si>
    <t>Oregon (3)</t>
  </si>
  <si>
    <t>Baylor (3)</t>
  </si>
  <si>
    <t>Butler (4)</t>
  </si>
  <si>
    <t>West Virginia (4)</t>
  </si>
  <si>
    <t>Purdue (4)</t>
  </si>
  <si>
    <t>Florida (4)</t>
  </si>
  <si>
    <t>Notre Dame (5)</t>
  </si>
  <si>
    <t>Florida State (3)</t>
  </si>
  <si>
    <t>SMU (6)</t>
  </si>
  <si>
    <t>Virginia (5)</t>
  </si>
  <si>
    <t>Cincinnati (6)</t>
  </si>
  <si>
    <t>Iowa State (5)</t>
  </si>
  <si>
    <t>Michigan (7)</t>
  </si>
  <si>
    <t>Wisconsin (8)</t>
  </si>
  <si>
    <t>Wichita State (10)</t>
  </si>
  <si>
    <t>Marquette (10)</t>
  </si>
  <si>
    <t>Michigan State (9)</t>
  </si>
  <si>
    <t>Creighton (6)</t>
  </si>
  <si>
    <t>Maryland (6)</t>
  </si>
  <si>
    <t>Minnesota (5)</t>
  </si>
  <si>
    <t>Seton Hall (9)</t>
  </si>
  <si>
    <t>Saint Mary's (7)</t>
  </si>
  <si>
    <t>Vanderbilt (9)</t>
  </si>
  <si>
    <t>Northwestern (8)</t>
  </si>
  <si>
    <t>VCU (10)</t>
  </si>
  <si>
    <t>Arkansas (8)</t>
  </si>
  <si>
    <t>Xavier (11)</t>
  </si>
  <si>
    <t>Middle Tennessee (12)</t>
  </si>
  <si>
    <t>Rhode Island (11)</t>
  </si>
  <si>
    <t>Miami (FL) (8)</t>
  </si>
  <si>
    <t>South Carolina (7)</t>
  </si>
  <si>
    <t>Dayton (7)</t>
  </si>
  <si>
    <t>Virginia Tech (9)</t>
  </si>
  <si>
    <t>Oklahoma State (10)</t>
  </si>
  <si>
    <t>UNCW (12)</t>
  </si>
  <si>
    <t>Nevada (12)</t>
  </si>
  <si>
    <t>Providence/USC (11)</t>
  </si>
  <si>
    <t>Kansas St./Wake Forest (11)</t>
  </si>
  <si>
    <t>FGCU (14)</t>
  </si>
  <si>
    <t>East Tennessee State (13)</t>
  </si>
  <si>
    <t>Princeton (12)</t>
  </si>
  <si>
    <t>Vermont (13)</t>
  </si>
  <si>
    <t>Bucknell (13)</t>
  </si>
  <si>
    <t>Winthrop (13)</t>
  </si>
  <si>
    <t>New Mexico State (14)</t>
  </si>
  <si>
    <t>Iona (14)</t>
  </si>
  <si>
    <t>Kent State (14)</t>
  </si>
  <si>
    <t>Jacksonville State (15)</t>
  </si>
  <si>
    <t>North Dakota (15)</t>
  </si>
  <si>
    <t>South Dakota State (16)</t>
  </si>
  <si>
    <t>Troy (15)</t>
  </si>
  <si>
    <t>Northern Kentucky (15)</t>
  </si>
  <si>
    <t>Texas Southern (16)</t>
  </si>
  <si>
    <t>N.C. Central/UC Davis (16)</t>
  </si>
  <si>
    <t>Mount St. Mary’s/New Orleans (16)</t>
  </si>
  <si>
    <t>rd1_win</t>
  </si>
  <si>
    <t>rd2_win</t>
  </si>
  <si>
    <t>rd3_win</t>
  </si>
  <si>
    <t>rd4_win</t>
  </si>
  <si>
    <t>rd5_win</t>
  </si>
  <si>
    <t>rd6_win</t>
  </si>
  <si>
    <t>rd7_win</t>
  </si>
  <si>
    <t>team_name</t>
  </si>
  <si>
    <t>North Carolina</t>
  </si>
  <si>
    <t>Louisville</t>
  </si>
  <si>
    <t>West Virginia</t>
  </si>
  <si>
    <t>UCLA</t>
  </si>
  <si>
    <t>Saint Mary's (CA)</t>
  </si>
  <si>
    <t>Wichita State</t>
  </si>
  <si>
    <t>Southern Methodist</t>
  </si>
  <si>
    <t>Iowa State</t>
  </si>
  <si>
    <t>Florida</t>
  </si>
  <si>
    <t>Florida State</t>
  </si>
  <si>
    <t>Michigan</t>
  </si>
  <si>
    <t>Notre Dame</t>
  </si>
  <si>
    <t>Creighton</t>
  </si>
  <si>
    <t>Oklahoma State</t>
  </si>
  <si>
    <t>Miami (FL)</t>
  </si>
  <si>
    <t>Arkansas</t>
  </si>
  <si>
    <t>Vanderbilt</t>
  </si>
  <si>
    <t>Rhode Island</t>
  </si>
  <si>
    <t>Kansas State</t>
  </si>
  <si>
    <t>South Carolina</t>
  </si>
  <si>
    <t>Seton Hall</t>
  </si>
  <si>
    <t>Marquette</t>
  </si>
  <si>
    <t>Michigan State</t>
  </si>
  <si>
    <t>Virginia Commonwealth</t>
  </si>
  <si>
    <t>Middle Tennessee</t>
  </si>
  <si>
    <t>Northwestern</t>
  </si>
  <si>
    <t>Minnesota</t>
  </si>
  <si>
    <t>Nevada</t>
  </si>
  <si>
    <t>Princeton</t>
  </si>
  <si>
    <t>North Carolina-Wilmington</t>
  </si>
  <si>
    <t>Virginia Tech</t>
  </si>
  <si>
    <t>Vermont</t>
  </si>
  <si>
    <t>Bucknell</t>
  </si>
  <si>
    <t>East Tennessee State</t>
  </si>
  <si>
    <t>Winthrop</t>
  </si>
  <si>
    <t>Florida Gulf Coast</t>
  </si>
  <si>
    <t>New Mexico State</t>
  </si>
  <si>
    <t>Kent State</t>
  </si>
  <si>
    <t>Troy</t>
  </si>
  <si>
    <t>Northern Kentucky</t>
  </si>
  <si>
    <t>South Dakota State</t>
  </si>
  <si>
    <t>North Dakota</t>
  </si>
  <si>
    <t>Texas Southern</t>
  </si>
  <si>
    <t>Jacksonville State</t>
  </si>
  <si>
    <t>North Carolina Central</t>
  </si>
  <si>
    <t>Mount St. Mary's</t>
  </si>
  <si>
    <t>team_region</t>
  </si>
  <si>
    <t>team_seed</t>
  </si>
  <si>
    <t>East</t>
  </si>
  <si>
    <t>West</t>
  </si>
  <si>
    <t>Midwest</t>
  </si>
  <si>
    <t>South</t>
  </si>
  <si>
    <t>Seed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</si>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</sst>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zoomScale="70" zoomScaleNormal="70" workbookViewId="0">
      <selection activeCell="D2" sqref="D2:P65"/>
    </sheetView>
  </sheetViews>
  <sheetFormatPr defaultRowHeight="15" x14ac:dyDescent="0.25"/>
  <cols>
    <col min="4" max="4" width="32.7109375" bestFit="1" customWidth="1"/>
    <col min="17" max="22" width="0" hidden="1" customWidth="1"/>
  </cols>
  <sheetData>
    <row r="1" spans="1:22" x14ac:dyDescent="0.25">
      <c r="B1" t="s">
        <v>158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31</v>
      </c>
      <c r="R1" t="s">
        <v>31</v>
      </c>
      <c r="S1" t="s">
        <v>31</v>
      </c>
      <c r="T1" t="s">
        <v>31</v>
      </c>
      <c r="U1" t="s">
        <v>31</v>
      </c>
      <c r="V1" t="s">
        <v>31</v>
      </c>
    </row>
    <row r="2" spans="1:22" x14ac:dyDescent="0.25">
      <c r="A2" t="s">
        <v>154</v>
      </c>
      <c r="B2">
        <v>1</v>
      </c>
      <c r="C2" t="str">
        <f>A2&amp;B2</f>
        <v>East1</v>
      </c>
      <c r="D2" t="s">
        <v>34</v>
      </c>
      <c r="E2" s="2">
        <f>VLOOKUP($C2,WinDist!$C:$J,3,FALSE)</f>
        <v>0.98763200174800003</v>
      </c>
      <c r="F2" s="2">
        <f>VLOOKUP($C2,WinDist!$C:$J,4,FALSE)</f>
        <v>0.80322130668900005</v>
      </c>
      <c r="G2" s="2">
        <f>VLOOKUP($C2,WinDist!$C:$J,5,FALSE)</f>
        <v>0.58920600398599998</v>
      </c>
      <c r="H2" s="2">
        <f>VLOOKUP($C2,WinDist!$C:$J,6,FALSE)</f>
        <v>0.40173709175900002</v>
      </c>
      <c r="I2" s="2">
        <f>VLOOKUP($C2,WinDist!$C:$J,7,FALSE)</f>
        <v>0.24112521355800001</v>
      </c>
      <c r="J2" s="2">
        <f>VLOOKUP($C2,WinDist!$C:$J,8,FALSE)</f>
        <v>0.14995384296200001</v>
      </c>
      <c r="K2" s="2">
        <f>VLOOKUP($D2,PickDist!$A$2:$B$65,2,FALSE)/100</f>
        <v>0.99</v>
      </c>
      <c r="L2" s="2">
        <f>VLOOKUP($D2,PickDist!$C$2:$D$65,2,FALSE)/100</f>
        <v>0.91799999999999993</v>
      </c>
      <c r="M2" s="2">
        <f>VLOOKUP($D2,PickDist!$E$2:$F$65,2,FALSE)/100</f>
        <v>0.83400000000000007</v>
      </c>
      <c r="N2" s="2">
        <f>VLOOKUP($D2,PickDist!$G$2:$H$65,2,FALSE)/100</f>
        <v>0.48299999999999998</v>
      </c>
      <c r="O2" s="2">
        <f>VLOOKUP($D2,PickDist!$I$2:$J$65,2,FALSE)/100</f>
        <v>0.31</v>
      </c>
      <c r="P2" s="2">
        <f>VLOOKUP($D2,PickDist!$K$2:$L$65,2,FALSE)/100</f>
        <v>0.16500000000000001</v>
      </c>
      <c r="Q2">
        <f>E2-K2</f>
        <v>-2.3679982519999587E-3</v>
      </c>
      <c r="R2">
        <f t="shared" ref="R2:V2" si="0">F2-L2</f>
        <v>-0.11477869331099988</v>
      </c>
      <c r="S2">
        <f t="shared" si="0"/>
        <v>-0.24479399601400009</v>
      </c>
      <c r="T2">
        <f t="shared" si="0"/>
        <v>-8.1262908240999965E-2</v>
      </c>
      <c r="U2">
        <f t="shared" si="0"/>
        <v>-6.8874786441999986E-2</v>
      </c>
      <c r="V2">
        <f t="shared" si="0"/>
        <v>-1.5046157037999996E-2</v>
      </c>
    </row>
    <row r="3" spans="1:22" x14ac:dyDescent="0.25">
      <c r="A3" t="s">
        <v>154</v>
      </c>
      <c r="B3">
        <v>16</v>
      </c>
      <c r="C3" t="str">
        <f t="shared" ref="C3:C65" si="1">A3&amp;B3</f>
        <v>East16</v>
      </c>
      <c r="D3" t="s">
        <v>97</v>
      </c>
      <c r="E3" s="2">
        <f>VLOOKUP($C3,WinDist!$C:$J,3,FALSE)</f>
        <v>1.2367998251E-2</v>
      </c>
      <c r="F3" s="2">
        <f>VLOOKUP($C3,WinDist!$C:$J,4,FALSE)</f>
        <v>1.0923053459999999E-3</v>
      </c>
      <c r="G3" s="2">
        <f>VLOOKUP($C3,WinDist!$C:$J,5,FALSE)</f>
        <v>8.3170588999999996E-5</v>
      </c>
      <c r="H3" s="2">
        <f>VLOOKUP($C3,WinDist!$C:$J,6,FALSE)</f>
        <v>6.3946129999999995E-6</v>
      </c>
      <c r="I3" s="2">
        <f>VLOOKUP($C3,WinDist!$C:$J,7,FALSE)</f>
        <v>4.6994399999999999E-7</v>
      </c>
      <c r="J3" s="2">
        <f>VLOOKUP($C3,WinDist!$C:$J,8,FALSE)</f>
        <v>4.3952999999999997E-8</v>
      </c>
      <c r="K3" s="2">
        <f>VLOOKUP($D3,PickDist!$A$2:$B$65,2,FALSE)/100</f>
        <v>6.0000000000000001E-3</v>
      </c>
      <c r="L3" s="2">
        <f>VLOOKUP($D3,PickDist!$C$2:$D$65,2,FALSE)/100</f>
        <v>2E-3</v>
      </c>
      <c r="M3" s="2">
        <f>VLOOKUP($D3,PickDist!$E$2:$F$65,2,FALSE)/100</f>
        <v>1E-3</v>
      </c>
      <c r="N3" s="2">
        <f>VLOOKUP($D3,PickDist!$G$2:$H$65,2,FALSE)/100</f>
        <v>1E-3</v>
      </c>
      <c r="O3" s="2">
        <f>VLOOKUP($D3,PickDist!$I$2:$J$65,2,FALSE)/100</f>
        <v>0</v>
      </c>
      <c r="P3" s="2">
        <f>VLOOKUP($D3,PickDist!$K$2:$L$65,2,FALSE)/100</f>
        <v>0</v>
      </c>
      <c r="Q3">
        <f t="shared" ref="Q3:Q65" si="2">E3-K3</f>
        <v>6.367998251E-3</v>
      </c>
      <c r="R3">
        <f t="shared" ref="R3:R65" si="3">F3-L3</f>
        <v>-9.0769465400000011E-4</v>
      </c>
      <c r="S3">
        <f t="shared" ref="S3:S65" si="4">G3-M3</f>
        <v>-9.1682941100000007E-4</v>
      </c>
      <c r="T3">
        <f t="shared" ref="T3:T65" si="5">H3-N3</f>
        <v>-9.9360538700000002E-4</v>
      </c>
      <c r="U3">
        <f t="shared" ref="U3:U65" si="6">I3-O3</f>
        <v>4.6994399999999999E-7</v>
      </c>
      <c r="V3">
        <f t="shared" ref="V3:V65" si="7">J3-P3</f>
        <v>4.3952999999999997E-8</v>
      </c>
    </row>
    <row r="4" spans="1:22" x14ac:dyDescent="0.25">
      <c r="A4" t="s">
        <v>154</v>
      </c>
      <c r="B4">
        <v>8</v>
      </c>
      <c r="C4" t="str">
        <f t="shared" si="1"/>
        <v>East8</v>
      </c>
      <c r="D4" t="s">
        <v>56</v>
      </c>
      <c r="E4" s="2">
        <f>VLOOKUP($C4,WinDist!$C:$J,3,FALSE)</f>
        <v>0.78979804093899997</v>
      </c>
      <c r="F4" s="2">
        <f>VLOOKUP($C4,WinDist!$C:$J,4,FALSE)</f>
        <v>0.17621419688699999</v>
      </c>
      <c r="G4" s="2">
        <f>VLOOKUP($C4,WinDist!$C:$J,5,FALSE)</f>
        <v>9.1755651982000003E-2</v>
      </c>
      <c r="H4" s="2">
        <f>VLOOKUP($C4,WinDist!$C:$J,6,FALSE)</f>
        <v>4.4102419263000001E-2</v>
      </c>
      <c r="I4" s="2">
        <f>VLOOKUP($C4,WinDist!$C:$J,7,FALSE)</f>
        <v>1.9314220584000001E-2</v>
      </c>
      <c r="J4" s="2">
        <f>VLOOKUP($C4,WinDist!$C:$J,8,FALSE)</f>
        <v>9.1538209380000006E-3</v>
      </c>
      <c r="K4" s="2">
        <f>VLOOKUP($D4,PickDist!$A$2:$B$65,2,FALSE)/100</f>
        <v>0.70200000000000007</v>
      </c>
      <c r="L4" s="2">
        <f>VLOOKUP($D4,PickDist!$C$2:$D$65,2,FALSE)/100</f>
        <v>5.2999999999999999E-2</v>
      </c>
      <c r="M4" s="2">
        <f>VLOOKUP($D4,PickDist!$E$2:$F$65,2,FALSE)/100</f>
        <v>3.3000000000000002E-2</v>
      </c>
      <c r="N4" s="2">
        <f>VLOOKUP($D4,PickDist!$G$2:$H$65,2,FALSE)/100</f>
        <v>1.1000000000000001E-2</v>
      </c>
      <c r="O4" s="2">
        <f>VLOOKUP($D4,PickDist!$I$2:$J$65,2,FALSE)/100</f>
        <v>5.0000000000000001E-3</v>
      </c>
      <c r="P4" s="2">
        <f>VLOOKUP($D4,PickDist!$K$2:$L$65,2,FALSE)/100</f>
        <v>3.0000000000000001E-3</v>
      </c>
      <c r="Q4">
        <f t="shared" si="2"/>
        <v>8.7798040938999899E-2</v>
      </c>
      <c r="R4">
        <f t="shared" si="3"/>
        <v>0.123214196887</v>
      </c>
      <c r="S4">
        <f t="shared" si="4"/>
        <v>5.8755651982000001E-2</v>
      </c>
      <c r="T4">
        <f t="shared" si="5"/>
        <v>3.3102419262999998E-2</v>
      </c>
      <c r="U4">
        <f t="shared" si="6"/>
        <v>1.4314220584E-2</v>
      </c>
      <c r="V4">
        <f t="shared" si="7"/>
        <v>6.1538209380000005E-3</v>
      </c>
    </row>
    <row r="5" spans="1:22" x14ac:dyDescent="0.25">
      <c r="A5" t="s">
        <v>154</v>
      </c>
      <c r="B5">
        <v>9</v>
      </c>
      <c r="C5" t="str">
        <f t="shared" si="1"/>
        <v>East9</v>
      </c>
      <c r="D5" t="s">
        <v>75</v>
      </c>
      <c r="E5" s="2">
        <f>VLOOKUP($C5,WinDist!$C:$J,3,FALSE)</f>
        <v>0.210201959061</v>
      </c>
      <c r="F5" s="2">
        <f>VLOOKUP($C5,WinDist!$C:$J,4,FALSE)</f>
        <v>1.9472191077999999E-2</v>
      </c>
      <c r="G5" s="2">
        <f>VLOOKUP($C5,WinDist!$C:$J,5,FALSE)</f>
        <v>5.2760953180000002E-3</v>
      </c>
      <c r="H5" s="2">
        <f>VLOOKUP($C5,WinDist!$C:$J,6,FALSE)</f>
        <v>1.3667671449999999E-3</v>
      </c>
      <c r="I5" s="2">
        <f>VLOOKUP($C5,WinDist!$C:$J,7,FALSE)</f>
        <v>3.2138524599999998E-4</v>
      </c>
      <c r="J5" s="2">
        <f>VLOOKUP($C5,WinDist!$C:$J,8,FALSE)</f>
        <v>8.8433902999999995E-5</v>
      </c>
      <c r="K5" s="2">
        <f>VLOOKUP($D5,PickDist!$A$2:$B$65,2,FALSE)/100</f>
        <v>0.27800000000000002</v>
      </c>
      <c r="L5" s="2">
        <f>VLOOKUP($D5,PickDist!$C$2:$D$65,2,FALSE)/100</f>
        <v>1.3999999999999999E-2</v>
      </c>
      <c r="M5" s="2">
        <f>VLOOKUP($D5,PickDist!$E$2:$F$65,2,FALSE)/100</f>
        <v>6.0000000000000001E-3</v>
      </c>
      <c r="N5" s="2">
        <f>VLOOKUP($D5,PickDist!$G$2:$H$65,2,FALSE)/100</f>
        <v>2E-3</v>
      </c>
      <c r="O5" s="2">
        <f>VLOOKUP($D5,PickDist!$I$2:$J$65,2,FALSE)/100</f>
        <v>1E-3</v>
      </c>
      <c r="P5" s="2">
        <f>VLOOKUP($D5,PickDist!$K$2:$L$65,2,FALSE)/100</f>
        <v>1E-3</v>
      </c>
      <c r="Q5">
        <f t="shared" si="2"/>
        <v>-6.779804093900002E-2</v>
      </c>
      <c r="R5">
        <f t="shared" si="3"/>
        <v>5.4721910780000001E-3</v>
      </c>
      <c r="S5">
        <f t="shared" si="4"/>
        <v>-7.2390468199999992E-4</v>
      </c>
      <c r="T5">
        <f t="shared" si="5"/>
        <v>-6.3323285500000012E-4</v>
      </c>
      <c r="U5">
        <f t="shared" si="6"/>
        <v>-6.7861475400000004E-4</v>
      </c>
      <c r="V5">
        <f t="shared" si="7"/>
        <v>-9.1156609699999998E-4</v>
      </c>
    </row>
    <row r="6" spans="1:22" x14ac:dyDescent="0.25">
      <c r="A6" t="s">
        <v>154</v>
      </c>
      <c r="B6">
        <v>5</v>
      </c>
      <c r="C6" t="str">
        <f t="shared" si="1"/>
        <v>East5</v>
      </c>
      <c r="D6" t="s">
        <v>52</v>
      </c>
      <c r="E6" s="2">
        <f>VLOOKUP($C6,WinDist!$C:$J,3,FALSE)</f>
        <v>0.84476691150100003</v>
      </c>
      <c r="F6" s="2">
        <f>VLOOKUP($C6,WinDist!$C:$J,4,FALSE)</f>
        <v>0.49157769056</v>
      </c>
      <c r="G6" s="2">
        <f>VLOOKUP($C6,WinDist!$C:$J,5,FALSE)</f>
        <v>0.178718248947</v>
      </c>
      <c r="H6" s="2">
        <f>VLOOKUP($C6,WinDist!$C:$J,6,FALSE)</f>
        <v>9.5957030871999999E-2</v>
      </c>
      <c r="I6" s="2">
        <f>VLOOKUP($C6,WinDist!$C:$J,7,FALSE)</f>
        <v>4.7313097802E-2</v>
      </c>
      <c r="J6" s="2">
        <f>VLOOKUP($C6,WinDist!$C:$J,8,FALSE)</f>
        <v>2.4829884468E-2</v>
      </c>
      <c r="K6" s="2">
        <f>VLOOKUP($D6,PickDist!$A$2:$B$65,2,FALSE)/100</f>
        <v>0.78</v>
      </c>
      <c r="L6" s="2">
        <f>VLOOKUP($D6,PickDist!$C$2:$D$65,2,FALSE)/100</f>
        <v>0.42</v>
      </c>
      <c r="M6" s="2">
        <f>VLOOKUP($D6,PickDist!$E$2:$F$65,2,FALSE)/100</f>
        <v>4.9000000000000002E-2</v>
      </c>
      <c r="N6" s="2">
        <f>VLOOKUP($D6,PickDist!$G$2:$H$65,2,FALSE)/100</f>
        <v>1.3999999999999999E-2</v>
      </c>
      <c r="O6" s="2">
        <f>VLOOKUP($D6,PickDist!$I$2:$J$65,2,FALSE)/100</f>
        <v>5.0000000000000001E-3</v>
      </c>
      <c r="P6" s="2">
        <f>VLOOKUP($D6,PickDist!$K$2:$L$65,2,FALSE)/100</f>
        <v>2E-3</v>
      </c>
      <c r="Q6">
        <f t="shared" si="2"/>
        <v>6.4766911501000002E-2</v>
      </c>
      <c r="R6">
        <f t="shared" si="3"/>
        <v>7.1577690560000018E-2</v>
      </c>
      <c r="S6">
        <f t="shared" si="4"/>
        <v>0.12971824894700001</v>
      </c>
      <c r="T6">
        <f t="shared" si="5"/>
        <v>8.1957030872E-2</v>
      </c>
      <c r="U6">
        <f t="shared" si="6"/>
        <v>4.2313097802000002E-2</v>
      </c>
      <c r="V6">
        <f t="shared" si="7"/>
        <v>2.2829884468000002E-2</v>
      </c>
    </row>
    <row r="7" spans="1:22" x14ac:dyDescent="0.25">
      <c r="A7" t="s">
        <v>154</v>
      </c>
      <c r="B7">
        <v>12</v>
      </c>
      <c r="C7" t="str">
        <f t="shared" si="1"/>
        <v>East12</v>
      </c>
      <c r="D7" t="s">
        <v>77</v>
      </c>
      <c r="E7" s="2">
        <f>VLOOKUP($C7,WinDist!$C:$J,3,FALSE)</f>
        <v>0.155233088499</v>
      </c>
      <c r="F7" s="2">
        <f>VLOOKUP($C7,WinDist!$C:$J,4,FALSE)</f>
        <v>4.2110696367000003E-2</v>
      </c>
      <c r="G7" s="2">
        <f>VLOOKUP($C7,WinDist!$C:$J,5,FALSE)</f>
        <v>5.9876174710000001E-3</v>
      </c>
      <c r="H7" s="2">
        <f>VLOOKUP($C7,WinDist!$C:$J,6,FALSE)</f>
        <v>1.578643986E-3</v>
      </c>
      <c r="I7" s="2">
        <f>VLOOKUP($C7,WinDist!$C:$J,7,FALSE)</f>
        <v>3.7360280000000001E-4</v>
      </c>
      <c r="J7" s="2">
        <f>VLOOKUP($C7,WinDist!$C:$J,8,FALSE)</f>
        <v>1.033947E-4</v>
      </c>
      <c r="K7" s="2">
        <f>VLOOKUP($D7,PickDist!$A$2:$B$65,2,FALSE)/100</f>
        <v>0.19899999999999998</v>
      </c>
      <c r="L7" s="2">
        <f>VLOOKUP($D7,PickDist!$C$2:$D$65,2,FALSE)/100</f>
        <v>6.5000000000000002E-2</v>
      </c>
      <c r="M7" s="2">
        <f>VLOOKUP($D7,PickDist!$E$2:$F$65,2,FALSE)/100</f>
        <v>3.0000000000000001E-3</v>
      </c>
      <c r="N7" s="2">
        <f>VLOOKUP($D7,PickDist!$G$2:$H$65,2,FALSE)/100</f>
        <v>1E-3</v>
      </c>
      <c r="O7" s="2">
        <f>VLOOKUP($D7,PickDist!$I$2:$J$65,2,FALSE)/100</f>
        <v>0</v>
      </c>
      <c r="P7" s="2">
        <f>VLOOKUP($D7,PickDist!$K$2:$L$65,2,FALSE)/100</f>
        <v>0</v>
      </c>
      <c r="Q7">
        <f t="shared" si="2"/>
        <v>-4.3766911500999983E-2</v>
      </c>
      <c r="R7">
        <f t="shared" si="3"/>
        <v>-2.2889303632999999E-2</v>
      </c>
      <c r="S7">
        <f t="shared" si="4"/>
        <v>2.987617471E-3</v>
      </c>
      <c r="T7">
        <f t="shared" si="5"/>
        <v>5.7864398599999996E-4</v>
      </c>
      <c r="U7">
        <f t="shared" si="6"/>
        <v>3.7360280000000001E-4</v>
      </c>
      <c r="V7">
        <f t="shared" si="7"/>
        <v>1.033947E-4</v>
      </c>
    </row>
    <row r="8" spans="1:22" x14ac:dyDescent="0.25">
      <c r="A8" t="s">
        <v>154</v>
      </c>
      <c r="B8">
        <v>4</v>
      </c>
      <c r="C8" t="str">
        <f t="shared" si="1"/>
        <v>East4</v>
      </c>
      <c r="D8" t="s">
        <v>48</v>
      </c>
      <c r="E8" s="2">
        <f>VLOOKUP($C8,WinDist!$C:$J,3,FALSE)</f>
        <v>0.87491805237700004</v>
      </c>
      <c r="F8" s="2">
        <f>VLOOKUP($C8,WinDist!$C:$J,4,FALSE)</f>
        <v>0.44357012510100002</v>
      </c>
      <c r="G8" s="2">
        <f>VLOOKUP($C8,WinDist!$C:$J,5,FALSE)</f>
        <v>0.12650591017900001</v>
      </c>
      <c r="H8" s="2">
        <f>VLOOKUP($C8,WinDist!$C:$J,6,FALSE)</f>
        <v>5.7340558777999998E-2</v>
      </c>
      <c r="I8" s="2">
        <f>VLOOKUP($C8,WinDist!$C:$J,7,FALSE)</f>
        <v>2.3554631132000001E-2</v>
      </c>
      <c r="J8" s="2">
        <f>VLOOKUP($C8,WinDist!$C:$J,8,FALSE)</f>
        <v>1.0564921073E-2</v>
      </c>
      <c r="K8" s="2">
        <f>VLOOKUP($D8,PickDist!$A$2:$B$65,2,FALSE)/100</f>
        <v>0.84499999999999997</v>
      </c>
      <c r="L8" s="2">
        <f>VLOOKUP($D8,PickDist!$C$2:$D$65,2,FALSE)/100</f>
        <v>0.46299999999999997</v>
      </c>
      <c r="M8" s="2">
        <f>VLOOKUP($D8,PickDist!$E$2:$F$65,2,FALSE)/100</f>
        <v>6.2E-2</v>
      </c>
      <c r="N8" s="2">
        <f>VLOOKUP($D8,PickDist!$G$2:$H$65,2,FALSE)/100</f>
        <v>0.02</v>
      </c>
      <c r="O8" s="2">
        <f>VLOOKUP($D8,PickDist!$I$2:$J$65,2,FALSE)/100</f>
        <v>8.0000000000000002E-3</v>
      </c>
      <c r="P8" s="2">
        <f>VLOOKUP($D8,PickDist!$K$2:$L$65,2,FALSE)/100</f>
        <v>4.0000000000000001E-3</v>
      </c>
      <c r="Q8">
        <f t="shared" si="2"/>
        <v>2.9918052377000071E-2</v>
      </c>
      <c r="R8">
        <f t="shared" si="3"/>
        <v>-1.9429874898999944E-2</v>
      </c>
      <c r="S8">
        <f t="shared" si="4"/>
        <v>6.4505910179000009E-2</v>
      </c>
      <c r="T8">
        <f t="shared" si="5"/>
        <v>3.7340558777999994E-2</v>
      </c>
      <c r="U8">
        <f t="shared" si="6"/>
        <v>1.5554631132000001E-2</v>
      </c>
      <c r="V8">
        <f t="shared" si="7"/>
        <v>6.5649210729999997E-3</v>
      </c>
    </row>
    <row r="9" spans="1:22" x14ac:dyDescent="0.25">
      <c r="A9" t="s">
        <v>154</v>
      </c>
      <c r="B9">
        <v>13</v>
      </c>
      <c r="C9" t="str">
        <f t="shared" si="1"/>
        <v>East13</v>
      </c>
      <c r="D9" t="s">
        <v>82</v>
      </c>
      <c r="E9" s="2">
        <f>VLOOKUP($C9,WinDist!$C:$J,3,FALSE)</f>
        <v>0.12508194762300001</v>
      </c>
      <c r="F9" s="2">
        <f>VLOOKUP($C9,WinDist!$C:$J,4,FALSE)</f>
        <v>2.2741487971999999E-2</v>
      </c>
      <c r="G9" s="2">
        <f>VLOOKUP($C9,WinDist!$C:$J,5,FALSE)</f>
        <v>2.4673015269999999E-3</v>
      </c>
      <c r="H9" s="2">
        <f>VLOOKUP($C9,WinDist!$C:$J,6,FALSE)</f>
        <v>5.1680689399999998E-4</v>
      </c>
      <c r="I9" s="2">
        <f>VLOOKUP($C9,WinDist!$C:$J,7,FALSE)</f>
        <v>1.00943835E-4</v>
      </c>
      <c r="J9" s="2">
        <f>VLOOKUP($C9,WinDist!$C:$J,8,FALSE)</f>
        <v>2.3507113999999999E-5</v>
      </c>
      <c r="K9" s="2">
        <f>VLOOKUP($D9,PickDist!$A$2:$B$65,2,FALSE)/100</f>
        <v>0.13400000000000001</v>
      </c>
      <c r="L9" s="2">
        <f>VLOOKUP($D9,PickDist!$C$2:$D$65,2,FALSE)/100</f>
        <v>3.2000000000000001E-2</v>
      </c>
      <c r="M9" s="2">
        <f>VLOOKUP($D9,PickDist!$E$2:$F$65,2,FALSE)/100</f>
        <v>2E-3</v>
      </c>
      <c r="N9" s="2">
        <f>VLOOKUP($D9,PickDist!$G$2:$H$65,2,FALSE)/100</f>
        <v>1E-3</v>
      </c>
      <c r="O9" s="2">
        <f>VLOOKUP($D9,PickDist!$I$2:$J$65,2,FALSE)/100</f>
        <v>0</v>
      </c>
      <c r="P9" s="2">
        <f>VLOOKUP($D9,PickDist!$K$2:$L$65,2,FALSE)/100</f>
        <v>0</v>
      </c>
      <c r="Q9">
        <f t="shared" si="2"/>
        <v>-8.9180523769999964E-3</v>
      </c>
      <c r="R9">
        <f t="shared" si="3"/>
        <v>-9.2585120280000016E-3</v>
      </c>
      <c r="S9">
        <f t="shared" si="4"/>
        <v>4.6730152699999989E-4</v>
      </c>
      <c r="T9">
        <f t="shared" si="5"/>
        <v>-4.8319310600000004E-4</v>
      </c>
      <c r="U9">
        <f t="shared" si="6"/>
        <v>1.00943835E-4</v>
      </c>
      <c r="V9">
        <f t="shared" si="7"/>
        <v>2.3507113999999999E-5</v>
      </c>
    </row>
    <row r="10" spans="1:22" x14ac:dyDescent="0.25">
      <c r="A10" t="s">
        <v>154</v>
      </c>
      <c r="B10">
        <v>6</v>
      </c>
      <c r="C10" t="str">
        <f t="shared" si="1"/>
        <v>East6</v>
      </c>
      <c r="D10" t="s">
        <v>51</v>
      </c>
      <c r="E10" s="2">
        <f>VLOOKUP($C10,WinDist!$C:$J,3,FALSE)</f>
        <v>0.78964169630699999</v>
      </c>
      <c r="F10" s="2">
        <f>VLOOKUP($C10,WinDist!$C:$J,4,FALSE)</f>
        <v>0.45629966633300001</v>
      </c>
      <c r="G10" s="2">
        <f>VLOOKUP($C10,WinDist!$C:$J,5,FALSE)</f>
        <v>0.19790373503</v>
      </c>
      <c r="H10" s="2">
        <f>VLOOKUP($C10,WinDist!$C:$J,6,FALSE)</f>
        <v>7.1711275902999999E-2</v>
      </c>
      <c r="I10" s="2">
        <f>VLOOKUP($C10,WinDist!$C:$J,7,FALSE)</f>
        <v>3.3629270789999999E-2</v>
      </c>
      <c r="J10" s="2">
        <f>VLOOKUP($C10,WinDist!$C:$J,8,FALSE)</f>
        <v>1.6904120246999998E-2</v>
      </c>
      <c r="K10" s="2">
        <f>VLOOKUP($D10,PickDist!$A$2:$B$65,2,FALSE)/100</f>
        <v>0.78200000000000003</v>
      </c>
      <c r="L10" s="2">
        <f>VLOOKUP($D10,PickDist!$C$2:$D$65,2,FALSE)/100</f>
        <v>0.34700000000000003</v>
      </c>
      <c r="M10" s="2">
        <f>VLOOKUP($D10,PickDist!$E$2:$F$65,2,FALSE)/100</f>
        <v>7.4999999999999997E-2</v>
      </c>
      <c r="N10" s="2">
        <f>VLOOKUP($D10,PickDist!$G$2:$H$65,2,FALSE)/100</f>
        <v>1.3999999999999999E-2</v>
      </c>
      <c r="O10" s="2">
        <f>VLOOKUP($D10,PickDist!$I$2:$J$65,2,FALSE)/100</f>
        <v>4.0000000000000001E-3</v>
      </c>
      <c r="P10" s="2">
        <f>VLOOKUP($D10,PickDist!$K$2:$L$65,2,FALSE)/100</f>
        <v>2E-3</v>
      </c>
      <c r="Q10">
        <f t="shared" si="2"/>
        <v>7.6416963069999566E-3</v>
      </c>
      <c r="R10">
        <f t="shared" si="3"/>
        <v>0.10929966633299998</v>
      </c>
      <c r="S10">
        <f t="shared" si="4"/>
        <v>0.12290373503</v>
      </c>
      <c r="T10">
        <f t="shared" si="5"/>
        <v>5.7711275903000001E-2</v>
      </c>
      <c r="U10">
        <f t="shared" si="6"/>
        <v>2.9629270789999999E-2</v>
      </c>
      <c r="V10">
        <f t="shared" si="7"/>
        <v>1.4904120246999998E-2</v>
      </c>
    </row>
    <row r="11" spans="1:22" x14ac:dyDescent="0.25">
      <c r="A11" t="s">
        <v>154</v>
      </c>
      <c r="B11">
        <v>11</v>
      </c>
      <c r="C11" t="str">
        <f t="shared" si="1"/>
        <v>East11</v>
      </c>
      <c r="D11" t="s">
        <v>79</v>
      </c>
      <c r="E11" s="2">
        <f>VLOOKUP($C11,WinDist!$C:$J,3,FALSE)</f>
        <v>0.21035830369300001</v>
      </c>
      <c r="F11" s="2">
        <f>VLOOKUP($C11,WinDist!$C:$J,4,FALSE)</f>
        <v>6.9726782646999996E-2</v>
      </c>
      <c r="G11" s="2">
        <f>VLOOKUP($C11,WinDist!$C:$J,5,FALSE)</f>
        <v>2.0736783751999999E-2</v>
      </c>
      <c r="H11" s="2">
        <f>VLOOKUP($C11,WinDist!$C:$J,6,FALSE)</f>
        <v>5.1196987640000002E-3</v>
      </c>
      <c r="I11" s="2">
        <f>VLOOKUP($C11,WinDist!$C:$J,7,FALSE)</f>
        <v>1.6516038770000002E-3</v>
      </c>
      <c r="J11" s="2">
        <f>VLOOKUP($C11,WinDist!$C:$J,8,FALSE)</f>
        <v>6.0761093800000001E-4</v>
      </c>
      <c r="K11" s="2">
        <f>VLOOKUP($D11,PickDist!$A$2:$B$65,2,FALSE)/100</f>
        <v>0.19</v>
      </c>
      <c r="L11" s="2">
        <f>VLOOKUP($D11,PickDist!$C$2:$D$65,2,FALSE)/100</f>
        <v>3.4000000000000002E-2</v>
      </c>
      <c r="M11" s="2">
        <f>VLOOKUP($D11,PickDist!$E$2:$F$65,2,FALSE)/100</f>
        <v>4.0000000000000001E-3</v>
      </c>
      <c r="N11" s="2">
        <f>VLOOKUP($D11,PickDist!$G$2:$H$65,2,FALSE)/100</f>
        <v>1E-3</v>
      </c>
      <c r="O11" s="2">
        <f>VLOOKUP($D11,PickDist!$I$2:$J$65,2,FALSE)/100</f>
        <v>0</v>
      </c>
      <c r="P11" s="2">
        <f>VLOOKUP($D11,PickDist!$K$2:$L$65,2,FALSE)/100</f>
        <v>0</v>
      </c>
      <c r="Q11">
        <f t="shared" si="2"/>
        <v>2.0358303693000013E-2</v>
      </c>
      <c r="R11">
        <f t="shared" si="3"/>
        <v>3.5726782646999994E-2</v>
      </c>
      <c r="S11">
        <f t="shared" si="4"/>
        <v>1.6736783751999999E-2</v>
      </c>
      <c r="T11">
        <f t="shared" si="5"/>
        <v>4.1196987640000002E-3</v>
      </c>
      <c r="U11">
        <f t="shared" si="6"/>
        <v>1.6516038770000002E-3</v>
      </c>
      <c r="V11">
        <f t="shared" si="7"/>
        <v>6.0761093800000001E-4</v>
      </c>
    </row>
    <row r="12" spans="1:22" x14ac:dyDescent="0.25">
      <c r="A12" t="s">
        <v>154</v>
      </c>
      <c r="B12">
        <v>3</v>
      </c>
      <c r="C12" t="str">
        <f t="shared" si="1"/>
        <v>East3</v>
      </c>
      <c r="D12" t="s">
        <v>44</v>
      </c>
      <c r="E12" s="2">
        <f>VLOOKUP($C12,WinDist!$C:$J,3,FALSE)</f>
        <v>0.90349888491100006</v>
      </c>
      <c r="F12" s="2">
        <f>VLOOKUP($C12,WinDist!$C:$J,4,FALSE)</f>
        <v>0.46061431473499997</v>
      </c>
      <c r="G12" s="2">
        <f>VLOOKUP($C12,WinDist!$C:$J,5,FALSE)</f>
        <v>0.18842652251100001</v>
      </c>
      <c r="H12" s="2">
        <f>VLOOKUP($C12,WinDist!$C:$J,6,FALSE)</f>
        <v>6.4282634938999994E-2</v>
      </c>
      <c r="I12" s="2">
        <f>VLOOKUP($C12,WinDist!$C:$J,7,FALSE)</f>
        <v>2.8869538874000001E-2</v>
      </c>
      <c r="J12" s="2">
        <f>VLOOKUP($C12,WinDist!$C:$J,8,FALSE)</f>
        <v>1.3981917848E-2</v>
      </c>
      <c r="K12" s="2">
        <f>VLOOKUP($D12,PickDist!$A$2:$B$65,2,FALSE)/100</f>
        <v>0.92</v>
      </c>
      <c r="L12" s="2">
        <f>VLOOKUP($D12,PickDist!$C$2:$D$65,2,FALSE)/100</f>
        <v>0.58399999999999996</v>
      </c>
      <c r="M12" s="2">
        <f>VLOOKUP($D12,PickDist!$E$2:$F$65,2,FALSE)/100</f>
        <v>0.153</v>
      </c>
      <c r="N12" s="2">
        <f>VLOOKUP($D12,PickDist!$G$2:$H$65,2,FALSE)/100</f>
        <v>4.2999999999999997E-2</v>
      </c>
      <c r="O12" s="2">
        <f>VLOOKUP($D12,PickDist!$I$2:$J$65,2,FALSE)/100</f>
        <v>1.6E-2</v>
      </c>
      <c r="P12" s="2">
        <f>VLOOKUP($D12,PickDist!$K$2:$L$65,2,FALSE)/100</f>
        <v>5.0000000000000001E-3</v>
      </c>
      <c r="Q12">
        <f t="shared" si="2"/>
        <v>-1.6501115088999985E-2</v>
      </c>
      <c r="R12">
        <f t="shared" si="3"/>
        <v>-0.12338568526499999</v>
      </c>
      <c r="S12">
        <f t="shared" si="4"/>
        <v>3.5426522511000008E-2</v>
      </c>
      <c r="T12">
        <f t="shared" si="5"/>
        <v>2.1282634938999997E-2</v>
      </c>
      <c r="U12">
        <f t="shared" si="6"/>
        <v>1.2869538874000001E-2</v>
      </c>
      <c r="V12">
        <f t="shared" si="7"/>
        <v>8.9819178479999991E-3</v>
      </c>
    </row>
    <row r="13" spans="1:22" x14ac:dyDescent="0.25">
      <c r="A13" t="s">
        <v>154</v>
      </c>
      <c r="B13">
        <v>14</v>
      </c>
      <c r="C13" t="str">
        <f t="shared" si="1"/>
        <v>East14</v>
      </c>
      <c r="D13" t="s">
        <v>87</v>
      </c>
      <c r="E13" s="2">
        <f>VLOOKUP($C13,WinDist!$C:$J,3,FALSE)</f>
        <v>9.6501115089E-2</v>
      </c>
      <c r="F13" s="2">
        <f>VLOOKUP($C13,WinDist!$C:$J,4,FALSE)</f>
        <v>1.3359236284000001E-2</v>
      </c>
      <c r="G13" s="2">
        <f>VLOOKUP($C13,WinDist!$C:$J,5,FALSE)</f>
        <v>1.6676781210000001E-3</v>
      </c>
      <c r="H13" s="2">
        <f>VLOOKUP($C13,WinDist!$C:$J,6,FALSE)</f>
        <v>1.72057783E-4</v>
      </c>
      <c r="I13" s="2">
        <f>VLOOKUP($C13,WinDist!$C:$J,7,FALSE)</f>
        <v>3.2634422999999997E-5</v>
      </c>
      <c r="J13" s="2">
        <f>VLOOKUP($C13,WinDist!$C:$J,8,FALSE)</f>
        <v>7.4000829999999998E-6</v>
      </c>
      <c r="K13" s="2">
        <f>VLOOKUP($D13,PickDist!$A$2:$B$65,2,FALSE)/100</f>
        <v>0.06</v>
      </c>
      <c r="L13" s="2">
        <f>VLOOKUP($D13,PickDist!$C$2:$D$65,2,FALSE)/100</f>
        <v>1.3000000000000001E-2</v>
      </c>
      <c r="M13" s="2">
        <f>VLOOKUP($D13,PickDist!$E$2:$F$65,2,FALSE)/100</f>
        <v>2E-3</v>
      </c>
      <c r="N13" s="2">
        <f>VLOOKUP($D13,PickDist!$G$2:$H$65,2,FALSE)/100</f>
        <v>1E-3</v>
      </c>
      <c r="O13" s="2">
        <f>VLOOKUP($D13,PickDist!$I$2:$J$65,2,FALSE)/100</f>
        <v>0</v>
      </c>
      <c r="P13" s="2">
        <f>VLOOKUP($D13,PickDist!$K$2:$L$65,2,FALSE)/100</f>
        <v>0</v>
      </c>
      <c r="Q13">
        <f t="shared" si="2"/>
        <v>3.6501115089000002E-2</v>
      </c>
      <c r="R13">
        <f t="shared" si="3"/>
        <v>3.5923628399999949E-4</v>
      </c>
      <c r="S13">
        <f t="shared" si="4"/>
        <v>-3.3232187899999996E-4</v>
      </c>
      <c r="T13">
        <f t="shared" si="5"/>
        <v>-8.2794221700000002E-4</v>
      </c>
      <c r="U13">
        <f t="shared" si="6"/>
        <v>3.2634422999999997E-5</v>
      </c>
      <c r="V13">
        <f t="shared" si="7"/>
        <v>7.4000829999999998E-6</v>
      </c>
    </row>
    <row r="14" spans="1:22" x14ac:dyDescent="0.25">
      <c r="A14" t="s">
        <v>154</v>
      </c>
      <c r="B14">
        <v>7</v>
      </c>
      <c r="C14" t="str">
        <f t="shared" si="1"/>
        <v>East7</v>
      </c>
      <c r="D14" t="s">
        <v>73</v>
      </c>
      <c r="E14" s="2">
        <f>VLOOKUP($C14,WinDist!$C:$J,3,FALSE)</f>
        <v>0.567264572844</v>
      </c>
      <c r="F14" s="2">
        <f>VLOOKUP($C14,WinDist!$C:$J,4,FALSE)</f>
        <v>0.12788435313999999</v>
      </c>
      <c r="G14" s="2">
        <f>VLOOKUP($C14,WinDist!$C:$J,5,FALSE)</f>
        <v>4.6432448692E-2</v>
      </c>
      <c r="H14" s="2">
        <f>VLOOKUP($C14,WinDist!$C:$J,6,FALSE)</f>
        <v>1.0826562453E-2</v>
      </c>
      <c r="I14" s="2">
        <f>VLOOKUP($C14,WinDist!$C:$J,7,FALSE)</f>
        <v>3.1782182559999999E-3</v>
      </c>
      <c r="J14" s="2">
        <f>VLOOKUP($C14,WinDist!$C:$J,8,FALSE)</f>
        <v>1.0644591809999999E-3</v>
      </c>
      <c r="K14" s="2">
        <f>VLOOKUP($D14,PickDist!$A$2:$B$65,2,FALSE)/100</f>
        <v>0.36099999999999999</v>
      </c>
      <c r="L14" s="2">
        <f>VLOOKUP($D14,PickDist!$C$2:$D$65,2,FALSE)/100</f>
        <v>2.4E-2</v>
      </c>
      <c r="M14" s="2">
        <f>VLOOKUP($D14,PickDist!$E$2:$F$65,2,FALSE)/100</f>
        <v>6.9999999999999993E-3</v>
      </c>
      <c r="N14" s="2">
        <f>VLOOKUP($D14,PickDist!$G$2:$H$65,2,FALSE)/100</f>
        <v>2E-3</v>
      </c>
      <c r="O14" s="2">
        <f>VLOOKUP($D14,PickDist!$I$2:$J$65,2,FALSE)/100</f>
        <v>1E-3</v>
      </c>
      <c r="P14" s="2">
        <f>VLOOKUP($D14,PickDist!$K$2:$L$65,2,FALSE)/100</f>
        <v>0</v>
      </c>
      <c r="Q14">
        <f t="shared" si="2"/>
        <v>0.20626457284400002</v>
      </c>
      <c r="R14">
        <f t="shared" si="3"/>
        <v>0.10388435314</v>
      </c>
      <c r="S14">
        <f t="shared" si="4"/>
        <v>3.9432448692000001E-2</v>
      </c>
      <c r="T14">
        <f t="shared" si="5"/>
        <v>8.826562453E-3</v>
      </c>
      <c r="U14">
        <f t="shared" si="6"/>
        <v>2.1782182559999998E-3</v>
      </c>
      <c r="V14">
        <f t="shared" si="7"/>
        <v>1.0644591809999999E-3</v>
      </c>
    </row>
    <row r="15" spans="1:22" x14ac:dyDescent="0.25">
      <c r="A15" t="s">
        <v>154</v>
      </c>
      <c r="B15">
        <v>10</v>
      </c>
      <c r="C15" t="str">
        <f t="shared" si="1"/>
        <v>East10</v>
      </c>
      <c r="D15" t="s">
        <v>58</v>
      </c>
      <c r="E15" s="2">
        <f>VLOOKUP($C15,WinDist!$C:$J,3,FALSE)</f>
        <v>0.432735427156</v>
      </c>
      <c r="F15" s="2">
        <f>VLOOKUP($C15,WinDist!$C:$J,4,FALSE)</f>
        <v>8.6480328391999997E-2</v>
      </c>
      <c r="G15" s="2">
        <f>VLOOKUP($C15,WinDist!$C:$J,5,FALSE)</f>
        <v>3.4046864364E-2</v>
      </c>
      <c r="H15" s="2">
        <f>VLOOKUP($C15,WinDist!$C:$J,6,FALSE)</f>
        <v>8.6580899059999997E-3</v>
      </c>
      <c r="I15" s="2">
        <f>VLOOKUP($C15,WinDist!$C:$J,7,FALSE)</f>
        <v>2.7747141000000002E-3</v>
      </c>
      <c r="J15" s="2">
        <f>VLOOKUP($C15,WinDist!$C:$J,8,FALSE)</f>
        <v>1.00354284E-3</v>
      </c>
      <c r="K15" s="2">
        <f>VLOOKUP($D15,PickDist!$A$2:$B$65,2,FALSE)/100</f>
        <v>0.61299999999999999</v>
      </c>
      <c r="L15" s="2">
        <f>VLOOKUP($D15,PickDist!$C$2:$D$65,2,FALSE)/100</f>
        <v>3.3000000000000002E-2</v>
      </c>
      <c r="M15" s="2">
        <f>VLOOKUP($D15,PickDist!$E$2:$F$65,2,FALSE)/100</f>
        <v>1.1000000000000001E-2</v>
      </c>
      <c r="N15" s="2">
        <f>VLOOKUP($D15,PickDist!$G$2:$H$65,2,FALSE)/100</f>
        <v>2E-3</v>
      </c>
      <c r="O15" s="2">
        <f>VLOOKUP($D15,PickDist!$I$2:$J$65,2,FALSE)/100</f>
        <v>1E-3</v>
      </c>
      <c r="P15" s="2">
        <f>VLOOKUP($D15,PickDist!$K$2:$L$65,2,FALSE)/100</f>
        <v>0</v>
      </c>
      <c r="Q15">
        <f t="shared" si="2"/>
        <v>-0.18026457284399999</v>
      </c>
      <c r="R15">
        <f t="shared" si="3"/>
        <v>5.3480328391999996E-2</v>
      </c>
      <c r="S15">
        <f t="shared" si="4"/>
        <v>2.3046864363999997E-2</v>
      </c>
      <c r="T15">
        <f t="shared" si="5"/>
        <v>6.6580899059999997E-3</v>
      </c>
      <c r="U15">
        <f t="shared" si="6"/>
        <v>1.7747141000000002E-3</v>
      </c>
      <c r="V15">
        <f t="shared" si="7"/>
        <v>1.00354284E-3</v>
      </c>
    </row>
    <row r="16" spans="1:22" x14ac:dyDescent="0.25">
      <c r="A16" t="s">
        <v>154</v>
      </c>
      <c r="B16">
        <v>2</v>
      </c>
      <c r="C16" t="str">
        <f t="shared" si="1"/>
        <v>East2</v>
      </c>
      <c r="D16" t="s">
        <v>35</v>
      </c>
      <c r="E16" s="2">
        <f>VLOOKUP($C16,WinDist!$C:$J,3,FALSE)</f>
        <v>0.96690349434400003</v>
      </c>
      <c r="F16" s="2">
        <f>VLOOKUP($C16,WinDist!$C:$J,4,FALSE)</f>
        <v>0.77986968716000005</v>
      </c>
      <c r="G16" s="2">
        <f>VLOOKUP($C16,WinDist!$C:$J,5,FALSE)</f>
        <v>0.51011610707300004</v>
      </c>
      <c r="H16" s="2">
        <f>VLOOKUP($C16,WinDist!$C:$J,6,FALSE)</f>
        <v>0.23657493387199999</v>
      </c>
      <c r="I16" s="2">
        <f>VLOOKUP($C16,WinDist!$C:$J,7,FALSE)</f>
        <v>0.12211405819</v>
      </c>
      <c r="J16" s="2">
        <f>VLOOKUP($C16,WinDist!$C:$J,8,FALSE)</f>
        <v>6.6660797637999994E-2</v>
      </c>
      <c r="K16" s="2">
        <f>VLOOKUP($D16,PickDist!$A$2:$B$65,2,FALSE)/100</f>
        <v>0.97599999999999998</v>
      </c>
      <c r="L16" s="2">
        <f>VLOOKUP($D16,PickDist!$C$2:$D$65,2,FALSE)/100</f>
        <v>0.92400000000000004</v>
      </c>
      <c r="M16" s="2">
        <f>VLOOKUP($D16,PickDist!$E$2:$F$65,2,FALSE)/100</f>
        <v>0.73499999999999999</v>
      </c>
      <c r="N16" s="2">
        <f>VLOOKUP($D16,PickDist!$G$2:$H$65,2,FALSE)/100</f>
        <v>0.39799999999999996</v>
      </c>
      <c r="O16" s="2">
        <f>VLOOKUP($D16,PickDist!$I$2:$J$65,2,FALSE)/100</f>
        <v>0.26500000000000001</v>
      </c>
      <c r="P16" s="2">
        <f>VLOOKUP($D16,PickDist!$K$2:$L$65,2,FALSE)/100</f>
        <v>0.126</v>
      </c>
      <c r="Q16">
        <f t="shared" si="2"/>
        <v>-9.0965056559999535E-3</v>
      </c>
      <c r="R16">
        <f t="shared" si="3"/>
        <v>-0.14413031284</v>
      </c>
      <c r="S16">
        <f t="shared" si="4"/>
        <v>-0.22488389292699995</v>
      </c>
      <c r="T16">
        <f t="shared" si="5"/>
        <v>-0.16142506612799998</v>
      </c>
      <c r="U16">
        <f t="shared" si="6"/>
        <v>-0.14288594181000003</v>
      </c>
      <c r="V16">
        <f t="shared" si="7"/>
        <v>-5.9339202362000007E-2</v>
      </c>
    </row>
    <row r="17" spans="1:22" x14ac:dyDescent="0.25">
      <c r="A17" t="s">
        <v>154</v>
      </c>
      <c r="B17">
        <v>15</v>
      </c>
      <c r="C17" t="str">
        <f t="shared" si="1"/>
        <v>East15</v>
      </c>
      <c r="D17" t="s">
        <v>93</v>
      </c>
      <c r="E17" s="2">
        <f>VLOOKUP($C17,WinDist!$C:$J,3,FALSE)</f>
        <v>3.3096505656000003E-2</v>
      </c>
      <c r="F17" s="2">
        <f>VLOOKUP($C17,WinDist!$C:$J,4,FALSE)</f>
        <v>5.7656313090000003E-3</v>
      </c>
      <c r="G17" s="2">
        <f>VLOOKUP($C17,WinDist!$C:$J,5,FALSE)</f>
        <v>6.69860458E-4</v>
      </c>
      <c r="H17" s="2">
        <f>VLOOKUP($C17,WinDist!$C:$J,6,FALSE)</f>
        <v>4.9033070999999997E-5</v>
      </c>
      <c r="I17" s="2">
        <f>VLOOKUP($C17,WinDist!$C:$J,7,FALSE)</f>
        <v>5.2665579999999998E-6</v>
      </c>
      <c r="J17" s="2">
        <f>VLOOKUP($C17,WinDist!$C:$J,8,FALSE)</f>
        <v>7.0574800000000003E-7</v>
      </c>
      <c r="K17" s="2">
        <f>VLOOKUP($D17,PickDist!$A$2:$B$65,2,FALSE)/100</f>
        <v>1.1000000000000001E-2</v>
      </c>
      <c r="L17" s="2">
        <f>VLOOKUP($D17,PickDist!$C$2:$D$65,2,FALSE)/100</f>
        <v>4.0000000000000001E-3</v>
      </c>
      <c r="M17" s="2">
        <f>VLOOKUP($D17,PickDist!$E$2:$F$65,2,FALSE)/100</f>
        <v>2E-3</v>
      </c>
      <c r="N17" s="2">
        <f>VLOOKUP($D17,PickDist!$G$2:$H$65,2,FALSE)/100</f>
        <v>1E-3</v>
      </c>
      <c r="O17" s="2">
        <f>VLOOKUP($D17,PickDist!$I$2:$J$65,2,FALSE)/100</f>
        <v>0</v>
      </c>
      <c r="P17" s="2">
        <f>VLOOKUP($D17,PickDist!$K$2:$L$65,2,FALSE)/100</f>
        <v>0</v>
      </c>
      <c r="Q17">
        <f t="shared" si="2"/>
        <v>2.2096505656E-2</v>
      </c>
      <c r="R17">
        <f t="shared" si="3"/>
        <v>1.7656313090000002E-3</v>
      </c>
      <c r="S17">
        <f t="shared" si="4"/>
        <v>-1.3301395420000002E-3</v>
      </c>
      <c r="T17">
        <f t="shared" si="5"/>
        <v>-9.50966929E-4</v>
      </c>
      <c r="U17">
        <f t="shared" si="6"/>
        <v>5.2665579999999998E-6</v>
      </c>
      <c r="V17">
        <f t="shared" si="7"/>
        <v>7.0574800000000003E-7</v>
      </c>
    </row>
    <row r="18" spans="1:22" x14ac:dyDescent="0.25">
      <c r="A18" t="s">
        <v>154</v>
      </c>
      <c r="B18">
        <v>1</v>
      </c>
      <c r="C18" t="str">
        <f t="shared" si="1"/>
        <v>East1</v>
      </c>
      <c r="D18" t="s">
        <v>37</v>
      </c>
      <c r="E18" s="2">
        <f>VLOOKUP($C18,WinDist!$C:$J,3,FALSE)</f>
        <v>0.98763200174800003</v>
      </c>
      <c r="F18" s="2">
        <f>VLOOKUP($C18,WinDist!$C:$J,4,FALSE)</f>
        <v>0.80322130668900005</v>
      </c>
      <c r="G18" s="2">
        <f>VLOOKUP($C18,WinDist!$C:$J,5,FALSE)</f>
        <v>0.58920600398599998</v>
      </c>
      <c r="H18" s="2">
        <f>VLOOKUP($C18,WinDist!$C:$J,6,FALSE)</f>
        <v>0.40173709175900002</v>
      </c>
      <c r="I18" s="2">
        <f>VLOOKUP($C18,WinDist!$C:$J,7,FALSE)</f>
        <v>0.24112521355800001</v>
      </c>
      <c r="J18" s="2">
        <f>VLOOKUP($C18,WinDist!$C:$J,8,FALSE)</f>
        <v>0.14995384296200001</v>
      </c>
      <c r="K18" s="2">
        <f>VLOOKUP($D18,PickDist!$A$2:$B$65,2,FALSE)/100</f>
        <v>0.97199999999999998</v>
      </c>
      <c r="L18" s="2">
        <f>VLOOKUP($D18,PickDist!$C$2:$D$65,2,FALSE)/100</f>
        <v>0.90400000000000003</v>
      </c>
      <c r="M18" s="2">
        <f>VLOOKUP($D18,PickDist!$E$2:$F$65,2,FALSE)/100</f>
        <v>0.66299999999999992</v>
      </c>
      <c r="N18" s="2">
        <f>VLOOKUP($D18,PickDist!$G$2:$H$65,2,FALSE)/100</f>
        <v>0.35700000000000004</v>
      </c>
      <c r="O18" s="2">
        <f>VLOOKUP($D18,PickDist!$I$2:$J$65,2,FALSE)/100</f>
        <v>0.158</v>
      </c>
      <c r="P18" s="2">
        <f>VLOOKUP($D18,PickDist!$K$2:$L$65,2,FALSE)/100</f>
        <v>0.09</v>
      </c>
      <c r="Q18">
        <f t="shared" si="2"/>
        <v>1.5632001748000057E-2</v>
      </c>
      <c r="R18">
        <f t="shared" si="3"/>
        <v>-0.10077869331099998</v>
      </c>
      <c r="S18">
        <f t="shared" si="4"/>
        <v>-7.3793996013999941E-2</v>
      </c>
      <c r="T18">
        <f t="shared" si="5"/>
        <v>4.4737091758999981E-2</v>
      </c>
      <c r="U18">
        <f t="shared" si="6"/>
        <v>8.3125213558000011E-2</v>
      </c>
      <c r="V18">
        <f t="shared" si="7"/>
        <v>5.9953842962000015E-2</v>
      </c>
    </row>
    <row r="19" spans="1:22" x14ac:dyDescent="0.25">
      <c r="A19" t="s">
        <v>155</v>
      </c>
      <c r="B19">
        <v>16</v>
      </c>
      <c r="C19" t="str">
        <f t="shared" si="1"/>
        <v>West16</v>
      </c>
      <c r="D19" t="s">
        <v>92</v>
      </c>
      <c r="E19" s="2">
        <f>VLOOKUP($C19,WinDist!$C:$J,3,FALSE)</f>
        <v>2.3204369318999999E-2</v>
      </c>
      <c r="F19" s="2">
        <f>VLOOKUP($C19,WinDist!$C:$J,4,FALSE)</f>
        <v>4.1470115700000003E-3</v>
      </c>
      <c r="G19" s="2">
        <f>VLOOKUP($C19,WinDist!$C:$J,5,FALSE)</f>
        <v>4.4729348699999998E-4</v>
      </c>
      <c r="H19" s="2">
        <f>VLOOKUP($C19,WinDist!$C:$J,6,FALSE)</f>
        <v>5.5355855E-5</v>
      </c>
      <c r="I19" s="2">
        <f>VLOOKUP($C19,WinDist!$C:$J,7,FALSE)</f>
        <v>5.2252369999999999E-6</v>
      </c>
      <c r="J19" s="2">
        <f>VLOOKUP($C19,WinDist!$C:$J,8,FALSE)</f>
        <v>6.8703899999999996E-7</v>
      </c>
      <c r="K19" s="2">
        <f>VLOOKUP($D19,PickDist!$A$2:$B$65,2,FALSE)/100</f>
        <v>1.3000000000000001E-2</v>
      </c>
      <c r="L19" s="2">
        <f>VLOOKUP($D19,PickDist!$C$2:$D$65,2,FALSE)/100</f>
        <v>4.0000000000000001E-3</v>
      </c>
      <c r="M19" s="2">
        <f>VLOOKUP($D19,PickDist!$E$2:$F$65,2,FALSE)/100</f>
        <v>2E-3</v>
      </c>
      <c r="N19" s="2">
        <f>VLOOKUP($D19,PickDist!$G$2:$H$65,2,FALSE)/100</f>
        <v>1E-3</v>
      </c>
      <c r="O19" s="2">
        <f>VLOOKUP($D19,PickDist!$I$2:$J$65,2,FALSE)/100</f>
        <v>1E-3</v>
      </c>
      <c r="P19" s="2">
        <f>VLOOKUP($D19,PickDist!$K$2:$L$65,2,FALSE)/100</f>
        <v>0</v>
      </c>
      <c r="Q19">
        <f t="shared" si="2"/>
        <v>1.0204369318999998E-2</v>
      </c>
      <c r="R19">
        <f t="shared" si="3"/>
        <v>1.4701157000000017E-4</v>
      </c>
      <c r="S19">
        <f t="shared" si="4"/>
        <v>-1.5527065130000002E-3</v>
      </c>
      <c r="T19">
        <f t="shared" si="5"/>
        <v>-9.4464414499999998E-4</v>
      </c>
      <c r="U19">
        <f t="shared" si="6"/>
        <v>-9.9477476300000012E-4</v>
      </c>
      <c r="V19">
        <f t="shared" si="7"/>
        <v>6.8703899999999996E-7</v>
      </c>
    </row>
    <row r="20" spans="1:22" x14ac:dyDescent="0.25">
      <c r="A20" t="s">
        <v>155</v>
      </c>
      <c r="B20">
        <v>8</v>
      </c>
      <c r="C20" t="str">
        <f t="shared" si="1"/>
        <v>West8</v>
      </c>
      <c r="D20" t="s">
        <v>66</v>
      </c>
      <c r="E20" s="2">
        <f>VLOOKUP($C20,WinDist!$C:$J,3,FALSE)</f>
        <v>0.45429281593100002</v>
      </c>
      <c r="F20" s="2">
        <f>VLOOKUP($C20,WinDist!$C:$J,4,FALSE)</f>
        <v>6.6373981917000002E-2</v>
      </c>
      <c r="G20" s="2">
        <f>VLOOKUP($C20,WinDist!$C:$J,5,FALSE)</f>
        <v>2.2163655144999999E-2</v>
      </c>
      <c r="H20" s="2">
        <f>VLOOKUP($C20,WinDist!$C:$J,6,FALSE)</f>
        <v>7.8240922339999994E-3</v>
      </c>
      <c r="I20" s="2">
        <f>VLOOKUP($C20,WinDist!$C:$J,7,FALSE)</f>
        <v>2.139142037E-3</v>
      </c>
      <c r="J20" s="2">
        <f>VLOOKUP($C20,WinDist!$C:$J,8,FALSE)</f>
        <v>7.2434130900000005E-4</v>
      </c>
      <c r="K20" s="2">
        <f>VLOOKUP($D20,PickDist!$A$2:$B$65,2,FALSE)/100</f>
        <v>0.48499999999999999</v>
      </c>
      <c r="L20" s="2">
        <f>VLOOKUP($D20,PickDist!$C$2:$D$65,2,FALSE)/100</f>
        <v>3.7000000000000005E-2</v>
      </c>
      <c r="M20" s="2">
        <f>VLOOKUP($D20,PickDist!$E$2:$F$65,2,FALSE)/100</f>
        <v>1.2E-2</v>
      </c>
      <c r="N20" s="2">
        <f>VLOOKUP($D20,PickDist!$G$2:$H$65,2,FALSE)/100</f>
        <v>4.0000000000000001E-3</v>
      </c>
      <c r="O20" s="2">
        <f>VLOOKUP($D20,PickDist!$I$2:$J$65,2,FALSE)/100</f>
        <v>1E-3</v>
      </c>
      <c r="P20" s="2">
        <f>VLOOKUP($D20,PickDist!$K$2:$L$65,2,FALSE)/100</f>
        <v>1E-3</v>
      </c>
      <c r="Q20">
        <f t="shared" si="2"/>
        <v>-3.0707184068999971E-2</v>
      </c>
      <c r="R20">
        <f t="shared" si="3"/>
        <v>2.9373981916999997E-2</v>
      </c>
      <c r="S20">
        <f t="shared" si="4"/>
        <v>1.0163655144999999E-2</v>
      </c>
      <c r="T20">
        <f t="shared" si="5"/>
        <v>3.8240922339999994E-3</v>
      </c>
      <c r="U20">
        <f t="shared" si="6"/>
        <v>1.139142037E-3</v>
      </c>
      <c r="V20">
        <f t="shared" si="7"/>
        <v>-2.7565869099999997E-4</v>
      </c>
    </row>
    <row r="21" spans="1:22" x14ac:dyDescent="0.25">
      <c r="A21" t="s">
        <v>155</v>
      </c>
      <c r="B21">
        <v>9</v>
      </c>
      <c r="C21" t="str">
        <f t="shared" si="1"/>
        <v>West9</v>
      </c>
      <c r="D21" t="s">
        <v>65</v>
      </c>
      <c r="E21" s="2">
        <f>VLOOKUP($C21,WinDist!$C:$J,3,FALSE)</f>
        <v>0.54570718406899998</v>
      </c>
      <c r="F21" s="2">
        <f>VLOOKUP($C21,WinDist!$C:$J,4,FALSE)</f>
        <v>8.9275728201999999E-2</v>
      </c>
      <c r="G21" s="2">
        <f>VLOOKUP($C21,WinDist!$C:$J,5,FALSE)</f>
        <v>3.2689651797000001E-2</v>
      </c>
      <c r="H21" s="2">
        <f>VLOOKUP($C21,WinDist!$C:$J,6,FALSE)</f>
        <v>1.2532032674E-2</v>
      </c>
      <c r="I21" s="2">
        <f>VLOOKUP($C21,WinDist!$C:$J,7,FALSE)</f>
        <v>3.7733575450000002E-3</v>
      </c>
      <c r="J21" s="2">
        <f>VLOOKUP($C21,WinDist!$C:$J,8,FALSE)</f>
        <v>1.38565857E-3</v>
      </c>
      <c r="K21" s="2">
        <f>VLOOKUP($D21,PickDist!$A$2:$B$65,2,FALSE)/100</f>
        <v>0.48499999999999999</v>
      </c>
      <c r="L21" s="2">
        <f>VLOOKUP($D21,PickDist!$C$2:$D$65,2,FALSE)/100</f>
        <v>3.5000000000000003E-2</v>
      </c>
      <c r="M21" s="2">
        <f>VLOOKUP($D21,PickDist!$E$2:$F$65,2,FALSE)/100</f>
        <v>0.01</v>
      </c>
      <c r="N21" s="2">
        <f>VLOOKUP($D21,PickDist!$G$2:$H$65,2,FALSE)/100</f>
        <v>3.0000000000000001E-3</v>
      </c>
      <c r="O21" s="2">
        <f>VLOOKUP($D21,PickDist!$I$2:$J$65,2,FALSE)/100</f>
        <v>1E-3</v>
      </c>
      <c r="P21" s="2">
        <f>VLOOKUP($D21,PickDist!$K$2:$L$65,2,FALSE)/100</f>
        <v>0</v>
      </c>
      <c r="Q21">
        <f t="shared" si="2"/>
        <v>6.0707184068999998E-2</v>
      </c>
      <c r="R21">
        <f t="shared" si="3"/>
        <v>5.4275728201999995E-2</v>
      </c>
      <c r="S21">
        <f t="shared" si="4"/>
        <v>2.2689651796999999E-2</v>
      </c>
      <c r="T21">
        <f t="shared" si="5"/>
        <v>9.532032674000001E-3</v>
      </c>
      <c r="U21">
        <f t="shared" si="6"/>
        <v>2.7733575450000002E-3</v>
      </c>
      <c r="V21">
        <f t="shared" si="7"/>
        <v>1.38565857E-3</v>
      </c>
    </row>
    <row r="22" spans="1:22" x14ac:dyDescent="0.25">
      <c r="A22" t="s">
        <v>155</v>
      </c>
      <c r="B22">
        <v>5</v>
      </c>
      <c r="C22" t="str">
        <f t="shared" si="1"/>
        <v>West5</v>
      </c>
      <c r="D22" t="s">
        <v>49</v>
      </c>
      <c r="E22" s="2">
        <f>VLOOKUP($C22,WinDist!$C:$J,3,FALSE)</f>
        <v>0.75470816721400003</v>
      </c>
      <c r="F22" s="2">
        <f>VLOOKUP($C22,WinDist!$C:$J,4,FALSE)</f>
        <v>0.27681012544599998</v>
      </c>
      <c r="G22" s="2">
        <f>VLOOKUP($C22,WinDist!$C:$J,5,FALSE)</f>
        <v>8.2734021214999995E-2</v>
      </c>
      <c r="H22" s="2">
        <f>VLOOKUP($C22,WinDist!$C:$J,6,FALSE)</f>
        <v>3.8876176976000001E-2</v>
      </c>
      <c r="I22" s="2">
        <f>VLOOKUP($C22,WinDist!$C:$J,7,FALSE)</f>
        <v>1.4374156817E-2</v>
      </c>
      <c r="J22" s="2">
        <f>VLOOKUP($C22,WinDist!$C:$J,8,FALSE)</f>
        <v>6.2573995730000002E-3</v>
      </c>
      <c r="K22" s="2">
        <f>VLOOKUP($D22,PickDist!$A$2:$B$65,2,FALSE)/100</f>
        <v>0.84</v>
      </c>
      <c r="L22" s="2">
        <f>VLOOKUP($D22,PickDist!$C$2:$D$65,2,FALSE)/100</f>
        <v>0.501</v>
      </c>
      <c r="M22" s="2">
        <f>VLOOKUP($D22,PickDist!$E$2:$F$65,2,FALSE)/100</f>
        <v>0.16500000000000001</v>
      </c>
      <c r="N22" s="2">
        <f>VLOOKUP($D22,PickDist!$G$2:$H$65,2,FALSE)/100</f>
        <v>4.7E-2</v>
      </c>
      <c r="O22" s="2">
        <f>VLOOKUP($D22,PickDist!$I$2:$J$65,2,FALSE)/100</f>
        <v>1.1000000000000001E-2</v>
      </c>
      <c r="P22" s="2">
        <f>VLOOKUP($D22,PickDist!$K$2:$L$65,2,FALSE)/100</f>
        <v>4.0000000000000001E-3</v>
      </c>
      <c r="Q22">
        <f t="shared" si="2"/>
        <v>-8.5291832785999944E-2</v>
      </c>
      <c r="R22">
        <f t="shared" si="3"/>
        <v>-0.22418987455400002</v>
      </c>
      <c r="S22">
        <f t="shared" si="4"/>
        <v>-8.2265978785000013E-2</v>
      </c>
      <c r="T22">
        <f t="shared" si="5"/>
        <v>-8.1238230239999987E-3</v>
      </c>
      <c r="U22">
        <f t="shared" si="6"/>
        <v>3.3741568169999986E-3</v>
      </c>
      <c r="V22">
        <f t="shared" si="7"/>
        <v>2.2573995730000001E-3</v>
      </c>
    </row>
    <row r="23" spans="1:22" x14ac:dyDescent="0.25">
      <c r="A23" t="s">
        <v>155</v>
      </c>
      <c r="B23">
        <v>12</v>
      </c>
      <c r="C23" t="str">
        <f t="shared" si="1"/>
        <v>West12</v>
      </c>
      <c r="D23" t="s">
        <v>83</v>
      </c>
      <c r="E23" s="2">
        <f>VLOOKUP($C23,WinDist!$C:$J,3,FALSE)</f>
        <v>0.245291832786</v>
      </c>
      <c r="F23" s="2">
        <f>VLOOKUP($C23,WinDist!$C:$J,4,FALSE)</f>
        <v>4.9146791543000001E-2</v>
      </c>
      <c r="G23" s="2">
        <f>VLOOKUP($C23,WinDist!$C:$J,5,FALSE)</f>
        <v>7.3504113879999996E-3</v>
      </c>
      <c r="H23" s="2">
        <f>VLOOKUP($C23,WinDist!$C:$J,6,FALSE)</f>
        <v>1.982721266E-3</v>
      </c>
      <c r="I23" s="2">
        <f>VLOOKUP($C23,WinDist!$C:$J,7,FALSE)</f>
        <v>4.0903812300000002E-4</v>
      </c>
      <c r="J23" s="2">
        <f>VLOOKUP($C23,WinDist!$C:$J,8,FALSE)</f>
        <v>1.08797491E-4</v>
      </c>
      <c r="K23" s="2">
        <f>VLOOKUP($D23,PickDist!$A$2:$B$65,2,FALSE)/100</f>
        <v>0.13400000000000001</v>
      </c>
      <c r="L23" s="2">
        <f>VLOOKUP($D23,PickDist!$C$2:$D$65,2,FALSE)/100</f>
        <v>3.2000000000000001E-2</v>
      </c>
      <c r="M23" s="2">
        <f>VLOOKUP($D23,PickDist!$E$2:$F$65,2,FALSE)/100</f>
        <v>4.0000000000000001E-3</v>
      </c>
      <c r="N23" s="2">
        <f>VLOOKUP($D23,PickDist!$G$2:$H$65,2,FALSE)/100</f>
        <v>1E-3</v>
      </c>
      <c r="O23" s="2">
        <f>VLOOKUP($D23,PickDist!$I$2:$J$65,2,FALSE)/100</f>
        <v>0</v>
      </c>
      <c r="P23" s="2">
        <f>VLOOKUP($D23,PickDist!$K$2:$L$65,2,FALSE)/100</f>
        <v>0</v>
      </c>
      <c r="Q23">
        <f t="shared" si="2"/>
        <v>0.11129183278599999</v>
      </c>
      <c r="R23">
        <f t="shared" si="3"/>
        <v>1.7146791543000001E-2</v>
      </c>
      <c r="S23">
        <f t="shared" si="4"/>
        <v>3.3504113879999995E-3</v>
      </c>
      <c r="T23">
        <f t="shared" si="5"/>
        <v>9.8272126600000001E-4</v>
      </c>
      <c r="U23">
        <f t="shared" si="6"/>
        <v>4.0903812300000002E-4</v>
      </c>
      <c r="V23">
        <f t="shared" si="7"/>
        <v>1.08797491E-4</v>
      </c>
    </row>
    <row r="24" spans="1:22" x14ac:dyDescent="0.25">
      <c r="A24" t="s">
        <v>155</v>
      </c>
      <c r="B24">
        <v>4</v>
      </c>
      <c r="C24" t="str">
        <f t="shared" si="1"/>
        <v>West4</v>
      </c>
      <c r="D24" t="s">
        <v>46</v>
      </c>
      <c r="E24" s="2">
        <f>VLOOKUP($C24,WinDist!$C:$J,3,FALSE)</f>
        <v>0.90182951503599995</v>
      </c>
      <c r="F24" s="2">
        <f>VLOOKUP($C24,WinDist!$C:$J,4,FALSE)</f>
        <v>0.64560099046800001</v>
      </c>
      <c r="G24" s="2">
        <f>VLOOKUP($C24,WinDist!$C:$J,5,FALSE)</f>
        <v>0.25600598143999997</v>
      </c>
      <c r="H24" s="2">
        <f>VLOOKUP($C24,WinDist!$C:$J,6,FALSE)</f>
        <v>0.14689020424099999</v>
      </c>
      <c r="I24" s="2">
        <f>VLOOKUP($C24,WinDist!$C:$J,7,FALSE)</f>
        <v>6.7773822183000001E-2</v>
      </c>
      <c r="J24" s="2">
        <f>VLOOKUP($C24,WinDist!$C:$J,8,FALSE)</f>
        <v>3.5333034940000001E-2</v>
      </c>
      <c r="K24" s="2">
        <f>VLOOKUP($D24,PickDist!$A$2:$B$65,2,FALSE)/100</f>
        <v>0.88800000000000001</v>
      </c>
      <c r="L24" s="2">
        <f>VLOOKUP($D24,PickDist!$C$2:$D$65,2,FALSE)/100</f>
        <v>0.42799999999999999</v>
      </c>
      <c r="M24" s="2">
        <f>VLOOKUP($D24,PickDist!$E$2:$F$65,2,FALSE)/100</f>
        <v>0.126</v>
      </c>
      <c r="N24" s="2">
        <f>VLOOKUP($D24,PickDist!$G$2:$H$65,2,FALSE)/100</f>
        <v>4.0999999999999995E-2</v>
      </c>
      <c r="O24" s="2">
        <f>VLOOKUP($D24,PickDist!$I$2:$J$65,2,FALSE)/100</f>
        <v>1.1000000000000001E-2</v>
      </c>
      <c r="P24" s="2">
        <f>VLOOKUP($D24,PickDist!$K$2:$L$65,2,FALSE)/100</f>
        <v>4.0000000000000001E-3</v>
      </c>
      <c r="Q24">
        <f t="shared" si="2"/>
        <v>1.382951503599994E-2</v>
      </c>
      <c r="R24">
        <f t="shared" si="3"/>
        <v>0.21760099046800002</v>
      </c>
      <c r="S24">
        <f t="shared" si="4"/>
        <v>0.13000598143999997</v>
      </c>
      <c r="T24">
        <f t="shared" si="5"/>
        <v>0.105890204241</v>
      </c>
      <c r="U24">
        <f t="shared" si="6"/>
        <v>5.6773822182999999E-2</v>
      </c>
      <c r="V24">
        <f t="shared" si="7"/>
        <v>3.1333034940000004E-2</v>
      </c>
    </row>
    <row r="25" spans="1:22" x14ac:dyDescent="0.25">
      <c r="A25" t="s">
        <v>155</v>
      </c>
      <c r="B25">
        <v>13</v>
      </c>
      <c r="C25" t="str">
        <f t="shared" si="1"/>
        <v>West13</v>
      </c>
      <c r="D25" t="s">
        <v>85</v>
      </c>
      <c r="E25" s="2">
        <f>VLOOKUP($C25,WinDist!$C:$J,3,FALSE)</f>
        <v>9.8170484963999993E-2</v>
      </c>
      <c r="F25" s="2">
        <f>VLOOKUP($C25,WinDist!$C:$J,4,FALSE)</f>
        <v>2.8442092541999999E-2</v>
      </c>
      <c r="G25" s="2">
        <f>VLOOKUP($C25,WinDist!$C:$J,5,FALSE)</f>
        <v>3.2760565279999999E-3</v>
      </c>
      <c r="H25" s="2">
        <f>VLOOKUP($C25,WinDist!$C:$J,6,FALSE)</f>
        <v>7.0330580400000003E-4</v>
      </c>
      <c r="I25" s="2">
        <f>VLOOKUP($C25,WinDist!$C:$J,7,FALSE)</f>
        <v>1.15270637E-4</v>
      </c>
      <c r="J25" s="2">
        <f>VLOOKUP($C25,WinDist!$C:$J,8,FALSE)</f>
        <v>2.5042198999999999E-5</v>
      </c>
      <c r="K25" s="2">
        <f>VLOOKUP($D25,PickDist!$A$2:$B$65,2,FALSE)/100</f>
        <v>8.4000000000000005E-2</v>
      </c>
      <c r="L25" s="2">
        <f>VLOOKUP($D25,PickDist!$C$2:$D$65,2,FALSE)/100</f>
        <v>1.6E-2</v>
      </c>
      <c r="M25" s="2">
        <f>VLOOKUP($D25,PickDist!$E$2:$F$65,2,FALSE)/100</f>
        <v>2E-3</v>
      </c>
      <c r="N25" s="2">
        <f>VLOOKUP($D25,PickDist!$G$2:$H$65,2,FALSE)/100</f>
        <v>1E-3</v>
      </c>
      <c r="O25" s="2">
        <f>VLOOKUP($D25,PickDist!$I$2:$J$65,2,FALSE)/100</f>
        <v>0</v>
      </c>
      <c r="P25" s="2">
        <f>VLOOKUP($D25,PickDist!$K$2:$L$65,2,FALSE)/100</f>
        <v>0</v>
      </c>
      <c r="Q25">
        <f t="shared" si="2"/>
        <v>1.4170484963999988E-2</v>
      </c>
      <c r="R25">
        <f t="shared" si="3"/>
        <v>1.2442092541999999E-2</v>
      </c>
      <c r="S25">
        <f t="shared" si="4"/>
        <v>1.2760565279999999E-3</v>
      </c>
      <c r="T25">
        <f t="shared" si="5"/>
        <v>-2.9669419599999999E-4</v>
      </c>
      <c r="U25">
        <f t="shared" si="6"/>
        <v>1.15270637E-4</v>
      </c>
      <c r="V25">
        <f t="shared" si="7"/>
        <v>2.5042198999999999E-5</v>
      </c>
    </row>
    <row r="26" spans="1:22" x14ac:dyDescent="0.25">
      <c r="A26" t="s">
        <v>155</v>
      </c>
      <c r="B26">
        <v>6</v>
      </c>
      <c r="C26" t="str">
        <f t="shared" si="1"/>
        <v>West6</v>
      </c>
      <c r="D26" t="s">
        <v>61</v>
      </c>
      <c r="E26" s="2">
        <f>VLOOKUP($C26,WinDist!$C:$J,3,FALSE)</f>
        <v>0.50571827463899999</v>
      </c>
      <c r="F26" s="2">
        <f>VLOOKUP($C26,WinDist!$C:$J,4,FALSE)</f>
        <v>0.172976794701</v>
      </c>
      <c r="G26" s="2">
        <f>VLOOKUP($C26,WinDist!$C:$J,5,FALSE)</f>
        <v>4.2858486996999998E-2</v>
      </c>
      <c r="H26" s="2">
        <f>VLOOKUP($C26,WinDist!$C:$J,6,FALSE)</f>
        <v>9.3790235429999994E-3</v>
      </c>
      <c r="I26" s="2">
        <f>VLOOKUP($C26,WinDist!$C:$J,7,FALSE)</f>
        <v>2.365913402E-3</v>
      </c>
      <c r="J26" s="2">
        <f>VLOOKUP($C26,WinDist!$C:$J,8,FALSE)</f>
        <v>7.48237926E-4</v>
      </c>
      <c r="K26" s="2">
        <f>VLOOKUP($D26,PickDist!$A$2:$B$65,2,FALSE)/100</f>
        <v>0.56600000000000006</v>
      </c>
      <c r="L26" s="2">
        <f>VLOOKUP($D26,PickDist!$C$2:$D$65,2,FALSE)/100</f>
        <v>0.19699999999999998</v>
      </c>
      <c r="M26" s="2">
        <f>VLOOKUP($D26,PickDist!$E$2:$F$65,2,FALSE)/100</f>
        <v>3.9E-2</v>
      </c>
      <c r="N26" s="2">
        <f>VLOOKUP($D26,PickDist!$G$2:$H$65,2,FALSE)/100</f>
        <v>1.1000000000000001E-2</v>
      </c>
      <c r="O26" s="2">
        <f>VLOOKUP($D26,PickDist!$I$2:$J$65,2,FALSE)/100</f>
        <v>3.0000000000000001E-3</v>
      </c>
      <c r="P26" s="2">
        <f>VLOOKUP($D26,PickDist!$K$2:$L$65,2,FALSE)/100</f>
        <v>1E-3</v>
      </c>
      <c r="Q26">
        <f t="shared" si="2"/>
        <v>-6.0281725361000071E-2</v>
      </c>
      <c r="R26">
        <f t="shared" si="3"/>
        <v>-2.4023205298999983E-2</v>
      </c>
      <c r="S26">
        <f t="shared" si="4"/>
        <v>3.8584869969999977E-3</v>
      </c>
      <c r="T26">
        <f t="shared" si="5"/>
        <v>-1.6209764570000017E-3</v>
      </c>
      <c r="U26">
        <f t="shared" si="6"/>
        <v>-6.3408659800000006E-4</v>
      </c>
      <c r="V26">
        <f t="shared" si="7"/>
        <v>-2.5176207400000002E-4</v>
      </c>
    </row>
    <row r="27" spans="1:22" x14ac:dyDescent="0.25">
      <c r="A27" t="s">
        <v>155</v>
      </c>
      <c r="B27">
        <v>11</v>
      </c>
      <c r="C27" t="str">
        <f t="shared" si="1"/>
        <v>West11</v>
      </c>
      <c r="D27" t="s">
        <v>69</v>
      </c>
      <c r="E27" s="2">
        <f>VLOOKUP($C27,WinDist!$C:$J,3,FALSE)</f>
        <v>0.49428172536100001</v>
      </c>
      <c r="F27" s="2">
        <f>VLOOKUP($C27,WinDist!$C:$J,4,FALSE)</f>
        <v>0.16719960204699999</v>
      </c>
      <c r="G27" s="2">
        <f>VLOOKUP($C27,WinDist!$C:$J,5,FALSE)</f>
        <v>4.2373494900000003E-2</v>
      </c>
      <c r="H27" s="2">
        <f>VLOOKUP($C27,WinDist!$C:$J,6,FALSE)</f>
        <v>9.4728029490000008E-3</v>
      </c>
      <c r="I27" s="2">
        <f>VLOOKUP($C27,WinDist!$C:$J,7,FALSE)</f>
        <v>2.4517088639999999E-3</v>
      </c>
      <c r="J27" s="2">
        <f>VLOOKUP($C27,WinDist!$C:$J,8,FALSE)</f>
        <v>7.9249282399999996E-4</v>
      </c>
      <c r="K27" s="2">
        <f>VLOOKUP($D27,PickDist!$A$2:$B$65,2,FALSE)/100</f>
        <v>0.40200000000000002</v>
      </c>
      <c r="L27" s="2">
        <f>VLOOKUP($D27,PickDist!$C$2:$D$65,2,FALSE)/100</f>
        <v>0.129</v>
      </c>
      <c r="M27" s="2">
        <f>VLOOKUP($D27,PickDist!$E$2:$F$65,2,FALSE)/100</f>
        <v>2.1000000000000001E-2</v>
      </c>
      <c r="N27" s="2">
        <f>VLOOKUP($D27,PickDist!$G$2:$H$65,2,FALSE)/100</f>
        <v>5.0000000000000001E-3</v>
      </c>
      <c r="O27" s="2">
        <f>VLOOKUP($D27,PickDist!$I$2:$J$65,2,FALSE)/100</f>
        <v>1E-3</v>
      </c>
      <c r="P27" s="2">
        <f>VLOOKUP($D27,PickDist!$K$2:$L$65,2,FALSE)/100</f>
        <v>0</v>
      </c>
      <c r="Q27">
        <f t="shared" si="2"/>
        <v>9.2281725360999989E-2</v>
      </c>
      <c r="R27">
        <f t="shared" si="3"/>
        <v>3.8199602046999986E-2</v>
      </c>
      <c r="S27">
        <f t="shared" si="4"/>
        <v>2.1373494900000001E-2</v>
      </c>
      <c r="T27">
        <f t="shared" si="5"/>
        <v>4.4728029490000007E-3</v>
      </c>
      <c r="U27">
        <f t="shared" si="6"/>
        <v>1.4517088639999999E-3</v>
      </c>
      <c r="V27">
        <f t="shared" si="7"/>
        <v>7.9249282399999996E-4</v>
      </c>
    </row>
    <row r="28" spans="1:22" x14ac:dyDescent="0.25">
      <c r="A28" t="s">
        <v>155</v>
      </c>
      <c r="B28">
        <v>3</v>
      </c>
      <c r="C28" t="str">
        <f t="shared" si="1"/>
        <v>West3</v>
      </c>
      <c r="D28" t="s">
        <v>50</v>
      </c>
      <c r="E28" s="2">
        <f>VLOOKUP($C28,WinDist!$C:$J,3,FALSE)</f>
        <v>0.87545933742399995</v>
      </c>
      <c r="F28" s="2">
        <f>VLOOKUP($C28,WinDist!$C:$J,4,FALSE)</f>
        <v>0.61994803190500003</v>
      </c>
      <c r="G28" s="2">
        <f>VLOOKUP($C28,WinDist!$C:$J,5,FALSE)</f>
        <v>0.22357992729000001</v>
      </c>
      <c r="H28" s="2">
        <f>VLOOKUP($C28,WinDist!$C:$J,6,FALSE)</f>
        <v>6.9806578733999994E-2</v>
      </c>
      <c r="I28" s="2">
        <f>VLOOKUP($C28,WinDist!$C:$J,7,FALSE)</f>
        <v>2.4619697151999999E-2</v>
      </c>
      <c r="J28" s="2">
        <f>VLOOKUP($C28,WinDist!$C:$J,8,FALSE)</f>
        <v>1.0309221562999999E-2</v>
      </c>
      <c r="K28" s="2">
        <f>VLOOKUP($D28,PickDist!$A$2:$B$65,2,FALSE)/100</f>
        <v>0.83400000000000007</v>
      </c>
      <c r="L28" s="2">
        <f>VLOOKUP($D28,PickDist!$C$2:$D$65,2,FALSE)/100</f>
        <v>0.59599999999999997</v>
      </c>
      <c r="M28" s="2">
        <f>VLOOKUP($D28,PickDist!$E$2:$F$65,2,FALSE)/100</f>
        <v>0.14699999999999999</v>
      </c>
      <c r="N28" s="2">
        <f>VLOOKUP($D28,PickDist!$G$2:$H$65,2,FALSE)/100</f>
        <v>5.2000000000000005E-2</v>
      </c>
      <c r="O28" s="2">
        <f>VLOOKUP($D28,PickDist!$I$2:$J$65,2,FALSE)/100</f>
        <v>1.3000000000000001E-2</v>
      </c>
      <c r="P28" s="2">
        <f>VLOOKUP($D28,PickDist!$K$2:$L$65,2,FALSE)/100</f>
        <v>4.0000000000000001E-3</v>
      </c>
      <c r="Q28">
        <f t="shared" si="2"/>
        <v>4.1459337423999876E-2</v>
      </c>
      <c r="R28">
        <f t="shared" si="3"/>
        <v>2.3948031905000056E-2</v>
      </c>
      <c r="S28">
        <f t="shared" si="4"/>
        <v>7.6579927290000016E-2</v>
      </c>
      <c r="T28">
        <f t="shared" si="5"/>
        <v>1.7806578733999989E-2</v>
      </c>
      <c r="U28">
        <f t="shared" si="6"/>
        <v>1.1619697151999998E-2</v>
      </c>
      <c r="V28">
        <f t="shared" si="7"/>
        <v>6.3092215629999993E-3</v>
      </c>
    </row>
    <row r="29" spans="1:22" x14ac:dyDescent="0.25">
      <c r="A29" t="s">
        <v>155</v>
      </c>
      <c r="B29">
        <v>14</v>
      </c>
      <c r="C29" t="str">
        <f t="shared" si="1"/>
        <v>West14</v>
      </c>
      <c r="D29" t="s">
        <v>81</v>
      </c>
      <c r="E29" s="2">
        <f>VLOOKUP($C29,WinDist!$C:$J,3,FALSE)</f>
        <v>0.12454066257599999</v>
      </c>
      <c r="F29" s="2">
        <f>VLOOKUP($C29,WinDist!$C:$J,4,FALSE)</f>
        <v>3.9875571346999997E-2</v>
      </c>
      <c r="G29" s="2">
        <f>VLOOKUP($C29,WinDist!$C:$J,5,FALSE)</f>
        <v>4.3902413390000004E-3</v>
      </c>
      <c r="H29" s="2">
        <f>VLOOKUP($C29,WinDist!$C:$J,6,FALSE)</f>
        <v>4.4342743E-4</v>
      </c>
      <c r="I29" s="2">
        <f>VLOOKUP($C29,WinDist!$C:$J,7,FALSE)</f>
        <v>5.5080775999999997E-5</v>
      </c>
      <c r="J29" s="2">
        <f>VLOOKUP($C29,WinDist!$C:$J,8,FALSE)</f>
        <v>9.3232739999999999E-6</v>
      </c>
      <c r="K29" s="2">
        <f>VLOOKUP($D29,PickDist!$A$2:$B$65,2,FALSE)/100</f>
        <v>0.13900000000000001</v>
      </c>
      <c r="L29" s="2">
        <f>VLOOKUP($D29,PickDist!$C$2:$D$65,2,FALSE)/100</f>
        <v>5.4000000000000006E-2</v>
      </c>
      <c r="M29" s="2">
        <f>VLOOKUP($D29,PickDist!$E$2:$F$65,2,FALSE)/100</f>
        <v>5.0000000000000001E-3</v>
      </c>
      <c r="N29" s="2">
        <f>VLOOKUP($D29,PickDist!$G$2:$H$65,2,FALSE)/100</f>
        <v>1E-3</v>
      </c>
      <c r="O29" s="2">
        <f>VLOOKUP($D29,PickDist!$I$2:$J$65,2,FALSE)/100</f>
        <v>0</v>
      </c>
      <c r="P29" s="2">
        <f>VLOOKUP($D29,PickDist!$K$2:$L$65,2,FALSE)/100</f>
        <v>0</v>
      </c>
      <c r="Q29">
        <f t="shared" si="2"/>
        <v>-1.4459337424000018E-2</v>
      </c>
      <c r="R29">
        <f t="shared" si="3"/>
        <v>-1.412442865300001E-2</v>
      </c>
      <c r="S29">
        <f t="shared" si="4"/>
        <v>-6.097586609999997E-4</v>
      </c>
      <c r="T29">
        <f t="shared" si="5"/>
        <v>-5.5657257000000008E-4</v>
      </c>
      <c r="U29">
        <f t="shared" si="6"/>
        <v>5.5080775999999997E-5</v>
      </c>
      <c r="V29">
        <f t="shared" si="7"/>
        <v>9.3232739999999999E-6</v>
      </c>
    </row>
    <row r="30" spans="1:22" x14ac:dyDescent="0.25">
      <c r="A30" t="s">
        <v>155</v>
      </c>
      <c r="B30">
        <v>7</v>
      </c>
      <c r="C30" t="str">
        <f t="shared" si="1"/>
        <v>West7</v>
      </c>
      <c r="D30" t="s">
        <v>64</v>
      </c>
      <c r="E30" s="2">
        <f>VLOOKUP($C30,WinDist!$C:$J,3,FALSE)</f>
        <v>0.73777078765799997</v>
      </c>
      <c r="F30" s="2">
        <f>VLOOKUP($C30,WinDist!$C:$J,4,FALSE)</f>
        <v>0.35055167173200003</v>
      </c>
      <c r="G30" s="2">
        <f>VLOOKUP($C30,WinDist!$C:$J,5,FALSE)</f>
        <v>0.25752048190400001</v>
      </c>
      <c r="H30" s="2">
        <f>VLOOKUP($C30,WinDist!$C:$J,6,FALSE)</f>
        <v>0.117770504604</v>
      </c>
      <c r="I30" s="2">
        <f>VLOOKUP($C30,WinDist!$C:$J,7,FALSE)</f>
        <v>4.6161800816999998E-2</v>
      </c>
      <c r="J30" s="2">
        <f>VLOOKUP($C30,WinDist!$C:$J,8,FALSE)</f>
        <v>2.1078897482000002E-2</v>
      </c>
      <c r="K30" s="2">
        <f>VLOOKUP($D30,PickDist!$A$2:$B$65,2,FALSE)/100</f>
        <v>0.51700000000000002</v>
      </c>
      <c r="L30" s="2">
        <f>VLOOKUP($D30,PickDist!$C$2:$D$65,2,FALSE)/100</f>
        <v>4.9000000000000002E-2</v>
      </c>
      <c r="M30" s="2">
        <f>VLOOKUP($D30,PickDist!$E$2:$F$65,2,FALSE)/100</f>
        <v>2.2000000000000002E-2</v>
      </c>
      <c r="N30" s="2">
        <f>VLOOKUP($D30,PickDist!$G$2:$H$65,2,FALSE)/100</f>
        <v>4.0000000000000001E-3</v>
      </c>
      <c r="O30" s="2">
        <f>VLOOKUP($D30,PickDist!$I$2:$J$65,2,FALSE)/100</f>
        <v>1E-3</v>
      </c>
      <c r="P30" s="2">
        <f>VLOOKUP($D30,PickDist!$K$2:$L$65,2,FALSE)/100</f>
        <v>0</v>
      </c>
      <c r="Q30">
        <f t="shared" si="2"/>
        <v>0.22077078765799996</v>
      </c>
      <c r="R30">
        <f t="shared" si="3"/>
        <v>0.30155167173200004</v>
      </c>
      <c r="S30">
        <f t="shared" si="4"/>
        <v>0.23552048190400002</v>
      </c>
      <c r="T30">
        <f t="shared" si="5"/>
        <v>0.113770504604</v>
      </c>
      <c r="U30">
        <f t="shared" si="6"/>
        <v>4.5161800816999997E-2</v>
      </c>
      <c r="V30">
        <f t="shared" si="7"/>
        <v>2.1078897482000002E-2</v>
      </c>
    </row>
    <row r="31" spans="1:22" x14ac:dyDescent="0.25">
      <c r="A31" t="s">
        <v>155</v>
      </c>
      <c r="B31">
        <v>10</v>
      </c>
      <c r="C31" t="str">
        <f t="shared" si="1"/>
        <v>West10</v>
      </c>
      <c r="D31" t="s">
        <v>67</v>
      </c>
      <c r="E31" s="2">
        <f>VLOOKUP($C31,WinDist!$C:$J,3,FALSE)</f>
        <v>0.26222921234199997</v>
      </c>
      <c r="F31" s="2">
        <f>VLOOKUP($C31,WinDist!$C:$J,4,FALSE)</f>
        <v>7.6255128253999993E-2</v>
      </c>
      <c r="G31" s="2">
        <f>VLOOKUP($C31,WinDist!$C:$J,5,FALSE)</f>
        <v>3.6011588151000001E-2</v>
      </c>
      <c r="H31" s="2">
        <f>VLOOKUP($C31,WinDist!$C:$J,6,FALSE)</f>
        <v>8.5286792E-3</v>
      </c>
      <c r="I31" s="2">
        <f>VLOOKUP($C31,WinDist!$C:$J,7,FALSE)</f>
        <v>2.3170902249999999E-3</v>
      </c>
      <c r="J31" s="2">
        <f>VLOOKUP($C31,WinDist!$C:$J,8,FALSE)</f>
        <v>7.8041782100000002E-4</v>
      </c>
      <c r="K31" s="2">
        <f>VLOOKUP($D31,PickDist!$A$2:$B$65,2,FALSE)/100</f>
        <v>0.45100000000000001</v>
      </c>
      <c r="L31" s="2">
        <f>VLOOKUP($D31,PickDist!$C$2:$D$65,2,FALSE)/100</f>
        <v>2.7999999999999997E-2</v>
      </c>
      <c r="M31" s="2">
        <f>VLOOKUP($D31,PickDist!$E$2:$F$65,2,FALSE)/100</f>
        <v>9.0000000000000011E-3</v>
      </c>
      <c r="N31" s="2">
        <f>VLOOKUP($D31,PickDist!$G$2:$H$65,2,FALSE)/100</f>
        <v>2E-3</v>
      </c>
      <c r="O31" s="2">
        <f>VLOOKUP($D31,PickDist!$I$2:$J$65,2,FALSE)/100</f>
        <v>1E-3</v>
      </c>
      <c r="P31" s="2">
        <f>VLOOKUP($D31,PickDist!$K$2:$L$65,2,FALSE)/100</f>
        <v>0</v>
      </c>
      <c r="Q31">
        <f t="shared" si="2"/>
        <v>-0.18877078765800004</v>
      </c>
      <c r="R31">
        <f t="shared" si="3"/>
        <v>4.8255128253999996E-2</v>
      </c>
      <c r="S31">
        <f t="shared" si="4"/>
        <v>2.7011588151E-2</v>
      </c>
      <c r="T31">
        <f t="shared" si="5"/>
        <v>6.5286792E-3</v>
      </c>
      <c r="U31">
        <f t="shared" si="6"/>
        <v>1.3170902249999999E-3</v>
      </c>
      <c r="V31">
        <f t="shared" si="7"/>
        <v>7.8041782100000002E-4</v>
      </c>
    </row>
    <row r="32" spans="1:22" x14ac:dyDescent="0.25">
      <c r="A32" t="s">
        <v>155</v>
      </c>
      <c r="B32">
        <v>2</v>
      </c>
      <c r="C32" t="str">
        <f t="shared" si="1"/>
        <v>West2</v>
      </c>
      <c r="D32" t="s">
        <v>39</v>
      </c>
      <c r="E32" s="2">
        <f>VLOOKUP($C32,WinDist!$C:$J,3,FALSE)</f>
        <v>0.95250163496499995</v>
      </c>
      <c r="F32" s="2">
        <f>VLOOKUP($C32,WinDist!$C:$J,4,FALSE)</f>
        <v>0.56827507764399998</v>
      </c>
      <c r="G32" s="2">
        <f>VLOOKUP($C32,WinDist!$C:$J,5,FALSE)</f>
        <v>0.39245336166400002</v>
      </c>
      <c r="H32" s="2">
        <f>VLOOKUP($C32,WinDist!$C:$J,6,FALSE)</f>
        <v>0.161012216087</v>
      </c>
      <c r="I32" s="2">
        <f>VLOOKUP($C32,WinDist!$C:$J,7,FALSE)</f>
        <v>7.9675081501E-2</v>
      </c>
      <c r="J32" s="2">
        <f>VLOOKUP($C32,WinDist!$C:$J,8,FALSE)</f>
        <v>4.3955030744E-2</v>
      </c>
      <c r="K32" s="2">
        <f>VLOOKUP($D32,PickDist!$A$2:$B$65,2,FALSE)/100</f>
        <v>0.96499999999999997</v>
      </c>
      <c r="L32" s="2">
        <f>VLOOKUP($D32,PickDist!$C$2:$D$65,2,FALSE)/100</f>
        <v>0.89599999999999991</v>
      </c>
      <c r="M32" s="2">
        <f>VLOOKUP($D32,PickDist!$E$2:$F$65,2,FALSE)/100</f>
        <v>0.74099999999999999</v>
      </c>
      <c r="N32" s="2">
        <f>VLOOKUP($D32,PickDist!$G$2:$H$65,2,FALSE)/100</f>
        <v>0.46100000000000002</v>
      </c>
      <c r="O32" s="2">
        <f>VLOOKUP($D32,PickDist!$I$2:$J$65,2,FALSE)/100</f>
        <v>0.17499999999999999</v>
      </c>
      <c r="P32" s="2">
        <f>VLOOKUP($D32,PickDist!$K$2:$L$65,2,FALSE)/100</f>
        <v>7.4999999999999997E-2</v>
      </c>
      <c r="Q32">
        <f t="shared" si="2"/>
        <v>-1.2498365035000014E-2</v>
      </c>
      <c r="R32">
        <f t="shared" si="3"/>
        <v>-0.32772492235599993</v>
      </c>
      <c r="S32">
        <f t="shared" si="4"/>
        <v>-0.34854663833599997</v>
      </c>
      <c r="T32">
        <f t="shared" si="5"/>
        <v>-0.29998778391300002</v>
      </c>
      <c r="U32">
        <f t="shared" si="6"/>
        <v>-9.5324918498999989E-2</v>
      </c>
      <c r="V32">
        <f t="shared" si="7"/>
        <v>-3.1044969255999998E-2</v>
      </c>
    </row>
    <row r="33" spans="1:22" x14ac:dyDescent="0.25">
      <c r="A33" t="s">
        <v>155</v>
      </c>
      <c r="B33">
        <v>15</v>
      </c>
      <c r="C33" t="str">
        <f t="shared" si="1"/>
        <v>West15</v>
      </c>
      <c r="D33" t="s">
        <v>91</v>
      </c>
      <c r="E33" s="2">
        <f>VLOOKUP($C33,WinDist!$C:$J,3,FALSE)</f>
        <v>4.7498365034999997E-2</v>
      </c>
      <c r="F33" s="2">
        <f>VLOOKUP($C33,WinDist!$C:$J,4,FALSE)</f>
        <v>4.9181223710000003E-3</v>
      </c>
      <c r="G33" s="2">
        <f>VLOOKUP($C33,WinDist!$C:$J,5,FALSE)</f>
        <v>8.1241775599999997E-4</v>
      </c>
      <c r="H33" s="2">
        <f>VLOOKUP($C33,WinDist!$C:$J,6,FALSE)</f>
        <v>5.8861889000000003E-5</v>
      </c>
      <c r="I33" s="2">
        <f>VLOOKUP($C33,WinDist!$C:$J,7,FALSE)</f>
        <v>5.111259E-6</v>
      </c>
      <c r="J33" s="2">
        <f>VLOOKUP($C33,WinDist!$C:$J,8,FALSE)</f>
        <v>6.2179499999999999E-7</v>
      </c>
      <c r="K33" s="2">
        <f>VLOOKUP($D33,PickDist!$A$2:$B$65,2,FALSE)/100</f>
        <v>1.6E-2</v>
      </c>
      <c r="L33" s="2">
        <f>VLOOKUP($D33,PickDist!$C$2:$D$65,2,FALSE)/100</f>
        <v>6.9999999999999993E-3</v>
      </c>
      <c r="M33" s="2">
        <f>VLOOKUP($D33,PickDist!$E$2:$F$65,2,FALSE)/100</f>
        <v>3.0000000000000001E-3</v>
      </c>
      <c r="N33" s="2">
        <f>VLOOKUP($D33,PickDist!$G$2:$H$65,2,FALSE)/100</f>
        <v>1E-3</v>
      </c>
      <c r="O33" s="2">
        <f>VLOOKUP($D33,PickDist!$I$2:$J$65,2,FALSE)/100</f>
        <v>0</v>
      </c>
      <c r="P33" s="2">
        <f>VLOOKUP($D33,PickDist!$K$2:$L$65,2,FALSE)/100</f>
        <v>0</v>
      </c>
      <c r="Q33">
        <f t="shared" si="2"/>
        <v>3.1498365034999996E-2</v>
      </c>
      <c r="R33">
        <f t="shared" si="3"/>
        <v>-2.081877628999999E-3</v>
      </c>
      <c r="S33">
        <f t="shared" si="4"/>
        <v>-2.1875822440000003E-3</v>
      </c>
      <c r="T33">
        <f t="shared" si="5"/>
        <v>-9.4113811099999999E-4</v>
      </c>
      <c r="U33">
        <f t="shared" si="6"/>
        <v>5.111259E-6</v>
      </c>
      <c r="V33">
        <f t="shared" si="7"/>
        <v>6.2179499999999999E-7</v>
      </c>
    </row>
    <row r="34" spans="1:22" x14ac:dyDescent="0.25">
      <c r="A34" t="s">
        <v>156</v>
      </c>
      <c r="B34">
        <v>1</v>
      </c>
      <c r="C34" t="str">
        <f t="shared" si="1"/>
        <v>Midwest1</v>
      </c>
      <c r="D34" t="s">
        <v>36</v>
      </c>
      <c r="E34" s="2">
        <f>VLOOKUP($C34,WinDist!$C:$J,3,FALSE)</f>
        <v>0.979612036046</v>
      </c>
      <c r="F34" s="2">
        <f>VLOOKUP($C34,WinDist!$C:$J,4,FALSE)</f>
        <v>0.80557280141999998</v>
      </c>
      <c r="G34" s="2">
        <f>VLOOKUP($C34,WinDist!$C:$J,5,FALSE)</f>
        <v>0.55659643887499999</v>
      </c>
      <c r="H34" s="2">
        <f>VLOOKUP($C34,WinDist!$C:$J,6,FALSE)</f>
        <v>0.38029915008699999</v>
      </c>
      <c r="I34" s="2">
        <f>VLOOKUP($C34,WinDist!$C:$J,7,FALSE)</f>
        <v>0.212211901047</v>
      </c>
      <c r="J34" s="2">
        <f>VLOOKUP($C34,WinDist!$C:$J,8,FALSE)</f>
        <v>0.103890499091</v>
      </c>
      <c r="K34" s="2">
        <f>VLOOKUP($D34,PickDist!$A$2:$B$65,2,FALSE)/100</f>
        <v>0.97299999999999998</v>
      </c>
      <c r="L34" s="2">
        <f>VLOOKUP($D34,PickDist!$C$2:$D$65,2,FALSE)/100</f>
        <v>0.90500000000000003</v>
      </c>
      <c r="M34" s="2">
        <f>VLOOKUP($D34,PickDist!$E$2:$F$65,2,FALSE)/100</f>
        <v>0.79900000000000004</v>
      </c>
      <c r="N34" s="2">
        <f>VLOOKUP($D34,PickDist!$G$2:$H$65,2,FALSE)/100</f>
        <v>0.57700000000000007</v>
      </c>
      <c r="O34" s="2">
        <f>VLOOKUP($D34,PickDist!$I$2:$J$65,2,FALSE)/100</f>
        <v>0.28600000000000003</v>
      </c>
      <c r="P34" s="2">
        <f>VLOOKUP($D34,PickDist!$K$2:$L$65,2,FALSE)/100</f>
        <v>0.14199999999999999</v>
      </c>
      <c r="Q34">
        <f t="shared" si="2"/>
        <v>6.6120360460000249E-3</v>
      </c>
      <c r="R34">
        <f t="shared" si="3"/>
        <v>-9.9427198580000042E-2</v>
      </c>
      <c r="S34">
        <f t="shared" si="4"/>
        <v>-0.24240356112500006</v>
      </c>
      <c r="T34">
        <f t="shared" si="5"/>
        <v>-0.19670084991300008</v>
      </c>
      <c r="U34">
        <f t="shared" si="6"/>
        <v>-7.3788098953000036E-2</v>
      </c>
      <c r="V34">
        <f t="shared" si="7"/>
        <v>-3.8109500908999991E-2</v>
      </c>
    </row>
    <row r="35" spans="1:22" x14ac:dyDescent="0.25">
      <c r="A35" t="s">
        <v>156</v>
      </c>
      <c r="B35">
        <v>16</v>
      </c>
      <c r="C35" t="str">
        <f t="shared" si="1"/>
        <v>Midwest16</v>
      </c>
      <c r="D35" t="s">
        <v>96</v>
      </c>
      <c r="E35" s="2">
        <f>VLOOKUP($C35,WinDist!$C:$J,3,FALSE)</f>
        <v>2.0387963953999999E-2</v>
      </c>
      <c r="F35" s="2">
        <f>VLOOKUP($C35,WinDist!$C:$J,4,FALSE)</f>
        <v>2.5787980300000001E-3</v>
      </c>
      <c r="G35" s="2">
        <f>VLOOKUP($C35,WinDist!$C:$J,5,FALSE)</f>
        <v>2.0661356399999999E-4</v>
      </c>
      <c r="H35" s="2">
        <f>VLOOKUP($C35,WinDist!$C:$J,6,FALSE)</f>
        <v>1.9869457999999999E-5</v>
      </c>
      <c r="I35" s="2">
        <f>VLOOKUP($C35,WinDist!$C:$J,7,FALSE)</f>
        <v>1.9782200000000001E-6</v>
      </c>
      <c r="J35" s="2">
        <f>VLOOKUP($C35,WinDist!$C:$J,8,FALSE)</f>
        <v>1.80701E-7</v>
      </c>
      <c r="K35" s="2">
        <f>VLOOKUP($D35,PickDist!$A$2:$B$65,2,FALSE)/100</f>
        <v>6.9999999999999993E-3</v>
      </c>
      <c r="L35" s="2">
        <f>VLOOKUP($D35,PickDist!$C$2:$D$65,2,FALSE)/100</f>
        <v>3.0000000000000001E-3</v>
      </c>
      <c r="M35" s="2">
        <f>VLOOKUP($D35,PickDist!$E$2:$F$65,2,FALSE)/100</f>
        <v>2E-3</v>
      </c>
      <c r="N35" s="2">
        <f>VLOOKUP($D35,PickDist!$G$2:$H$65,2,FALSE)/100</f>
        <v>1E-3</v>
      </c>
      <c r="O35" s="2">
        <f>VLOOKUP($D35,PickDist!$I$2:$J$65,2,FALSE)/100</f>
        <v>0</v>
      </c>
      <c r="P35" s="2">
        <f>VLOOKUP($D35,PickDist!$K$2:$L$65,2,FALSE)/100</f>
        <v>0</v>
      </c>
      <c r="Q35">
        <f t="shared" si="2"/>
        <v>1.3387963954E-2</v>
      </c>
      <c r="R35">
        <f t="shared" si="3"/>
        <v>-4.2120196999999998E-4</v>
      </c>
      <c r="S35">
        <f t="shared" si="4"/>
        <v>-1.7933864360000001E-3</v>
      </c>
      <c r="T35">
        <f t="shared" si="5"/>
        <v>-9.8013054200000007E-4</v>
      </c>
      <c r="U35">
        <f t="shared" si="6"/>
        <v>1.9782200000000001E-6</v>
      </c>
      <c r="V35">
        <f t="shared" si="7"/>
        <v>1.80701E-7</v>
      </c>
    </row>
    <row r="36" spans="1:22" x14ac:dyDescent="0.25">
      <c r="A36" t="s">
        <v>156</v>
      </c>
      <c r="B36">
        <v>8</v>
      </c>
      <c r="C36" t="str">
        <f t="shared" si="1"/>
        <v>Midwest8</v>
      </c>
      <c r="D36" t="s">
        <v>72</v>
      </c>
      <c r="E36" s="2">
        <f>VLOOKUP($C36,WinDist!$C:$J,3,FALSE)</f>
        <v>0.55124140430699997</v>
      </c>
      <c r="F36" s="2">
        <f>VLOOKUP($C36,WinDist!$C:$J,4,FALSE)</f>
        <v>0.11158846408799999</v>
      </c>
      <c r="G36" s="2">
        <f>VLOOKUP($C36,WinDist!$C:$J,5,FALSE)</f>
        <v>4.0975026465000002E-2</v>
      </c>
      <c r="H36" s="2">
        <f>VLOOKUP($C36,WinDist!$C:$J,6,FALSE)</f>
        <v>1.5984554480999998E-2</v>
      </c>
      <c r="I36" s="2">
        <f>VLOOKUP($C36,WinDist!$C:$J,7,FALSE)</f>
        <v>5.8212389639999999E-3</v>
      </c>
      <c r="J36" s="2">
        <f>VLOOKUP($C36,WinDist!$C:$J,8,FALSE)</f>
        <v>1.859809763E-3</v>
      </c>
      <c r="K36" s="2">
        <f>VLOOKUP($D36,PickDist!$A$2:$B$65,2,FALSE)/100</f>
        <v>0.37799999999999995</v>
      </c>
      <c r="L36" s="2">
        <f>VLOOKUP($D36,PickDist!$C$2:$D$65,2,FALSE)/100</f>
        <v>2.2000000000000002E-2</v>
      </c>
      <c r="M36" s="2">
        <f>VLOOKUP($D36,PickDist!$E$2:$F$65,2,FALSE)/100</f>
        <v>1.1000000000000001E-2</v>
      </c>
      <c r="N36" s="2">
        <f>VLOOKUP($D36,PickDist!$G$2:$H$65,2,FALSE)/100</f>
        <v>4.0000000000000001E-3</v>
      </c>
      <c r="O36" s="2">
        <f>VLOOKUP($D36,PickDist!$I$2:$J$65,2,FALSE)/100</f>
        <v>1E-3</v>
      </c>
      <c r="P36" s="2">
        <f>VLOOKUP($D36,PickDist!$K$2:$L$65,2,FALSE)/100</f>
        <v>1E-3</v>
      </c>
      <c r="Q36">
        <f t="shared" si="2"/>
        <v>0.17324140430700002</v>
      </c>
      <c r="R36">
        <f t="shared" si="3"/>
        <v>8.9588464087999989E-2</v>
      </c>
      <c r="S36">
        <f t="shared" si="4"/>
        <v>2.9975026464999999E-2</v>
      </c>
      <c r="T36">
        <f t="shared" si="5"/>
        <v>1.1984554480999998E-2</v>
      </c>
      <c r="U36">
        <f t="shared" si="6"/>
        <v>4.8212389639999999E-3</v>
      </c>
      <c r="V36">
        <f t="shared" si="7"/>
        <v>8.5980976299999999E-4</v>
      </c>
    </row>
    <row r="37" spans="1:22" x14ac:dyDescent="0.25">
      <c r="A37" t="s">
        <v>156</v>
      </c>
      <c r="B37">
        <v>9</v>
      </c>
      <c r="C37" t="str">
        <f t="shared" si="1"/>
        <v>Midwest9</v>
      </c>
      <c r="D37" t="s">
        <v>59</v>
      </c>
      <c r="E37" s="2">
        <f>VLOOKUP($C37,WinDist!$C:$J,3,FALSE)</f>
        <v>0.44875859569299997</v>
      </c>
      <c r="F37" s="2">
        <f>VLOOKUP($C37,WinDist!$C:$J,4,FALSE)</f>
        <v>8.0259936463000003E-2</v>
      </c>
      <c r="G37" s="2">
        <f>VLOOKUP($C37,WinDist!$C:$J,5,FALSE)</f>
        <v>2.7907106530999998E-2</v>
      </c>
      <c r="H37" s="2">
        <f>VLOOKUP($C37,WinDist!$C:$J,6,FALSE)</f>
        <v>1.0376899401999999E-2</v>
      </c>
      <c r="I37" s="2">
        <f>VLOOKUP($C37,WinDist!$C:$J,7,FALSE)</f>
        <v>3.360842366E-3</v>
      </c>
      <c r="J37" s="2">
        <f>VLOOKUP($C37,WinDist!$C:$J,8,FALSE)</f>
        <v>9.5807727399999998E-4</v>
      </c>
      <c r="K37" s="2">
        <f>VLOOKUP($D37,PickDist!$A$2:$B$65,2,FALSE)/100</f>
        <v>0.58700000000000008</v>
      </c>
      <c r="L37" s="2">
        <f>VLOOKUP($D37,PickDist!$C$2:$D$65,2,FALSE)/100</f>
        <v>4.8000000000000001E-2</v>
      </c>
      <c r="M37" s="2">
        <f>VLOOKUP($D37,PickDist!$E$2:$F$65,2,FALSE)/100</f>
        <v>2.7000000000000003E-2</v>
      </c>
      <c r="N37" s="2">
        <f>VLOOKUP($D37,PickDist!$G$2:$H$65,2,FALSE)/100</f>
        <v>0.01</v>
      </c>
      <c r="O37" s="2">
        <f>VLOOKUP($D37,PickDist!$I$2:$J$65,2,FALSE)/100</f>
        <v>4.0000000000000001E-3</v>
      </c>
      <c r="P37" s="2">
        <f>VLOOKUP($D37,PickDist!$K$2:$L$65,2,FALSE)/100</f>
        <v>2E-3</v>
      </c>
      <c r="Q37">
        <f t="shared" si="2"/>
        <v>-0.1382414043070001</v>
      </c>
      <c r="R37">
        <f t="shared" si="3"/>
        <v>3.2259936463000002E-2</v>
      </c>
      <c r="S37">
        <f t="shared" si="4"/>
        <v>9.0710653099999525E-4</v>
      </c>
      <c r="T37">
        <f t="shared" si="5"/>
        <v>3.7689940199999925E-4</v>
      </c>
      <c r="U37">
        <f t="shared" si="6"/>
        <v>-6.3915763400000008E-4</v>
      </c>
      <c r="V37">
        <f t="shared" si="7"/>
        <v>-1.0419227259999999E-3</v>
      </c>
    </row>
    <row r="38" spans="1:22" x14ac:dyDescent="0.25">
      <c r="A38" t="s">
        <v>156</v>
      </c>
      <c r="B38">
        <v>5</v>
      </c>
      <c r="C38" t="str">
        <f t="shared" si="1"/>
        <v>Midwest5</v>
      </c>
      <c r="D38" t="s">
        <v>54</v>
      </c>
      <c r="E38" s="2">
        <f>VLOOKUP($C38,WinDist!$C:$J,3,FALSE)</f>
        <v>0.83087963062000003</v>
      </c>
      <c r="F38" s="2">
        <f>VLOOKUP($C38,WinDist!$C:$J,4,FALSE)</f>
        <v>0.41926545040899998</v>
      </c>
      <c r="G38" s="2">
        <f>VLOOKUP($C38,WinDist!$C:$J,5,FALSE)</f>
        <v>0.165322582089</v>
      </c>
      <c r="H38" s="2">
        <f>VLOOKUP($C38,WinDist!$C:$J,6,FALSE)</f>
        <v>9.0313293305E-2</v>
      </c>
      <c r="I38" s="2">
        <f>VLOOKUP($C38,WinDist!$C:$J,7,FALSE)</f>
        <v>4.1477263395999997E-2</v>
      </c>
      <c r="J38" s="2">
        <f>VLOOKUP($C38,WinDist!$C:$J,8,FALSE)</f>
        <v>1.6654491228000001E-2</v>
      </c>
      <c r="K38" s="2">
        <f>VLOOKUP($D38,PickDist!$A$2:$B$65,2,FALSE)/100</f>
        <v>0.77200000000000002</v>
      </c>
      <c r="L38" s="2">
        <f>VLOOKUP($D38,PickDist!$C$2:$D$65,2,FALSE)/100</f>
        <v>0.40299999999999997</v>
      </c>
      <c r="M38" s="2">
        <f>VLOOKUP($D38,PickDist!$E$2:$F$65,2,FALSE)/100</f>
        <v>6.8000000000000005E-2</v>
      </c>
      <c r="N38" s="2">
        <f>VLOOKUP($D38,PickDist!$G$2:$H$65,2,FALSE)/100</f>
        <v>2.5000000000000001E-2</v>
      </c>
      <c r="O38" s="2">
        <f>VLOOKUP($D38,PickDist!$I$2:$J$65,2,FALSE)/100</f>
        <v>6.0000000000000001E-3</v>
      </c>
      <c r="P38" s="2">
        <f>VLOOKUP($D38,PickDist!$K$2:$L$65,2,FALSE)/100</f>
        <v>3.0000000000000001E-3</v>
      </c>
      <c r="Q38">
        <f t="shared" si="2"/>
        <v>5.8879630620000012E-2</v>
      </c>
      <c r="R38">
        <f t="shared" si="3"/>
        <v>1.6265450409000015E-2</v>
      </c>
      <c r="S38">
        <f t="shared" si="4"/>
        <v>9.7322582088999993E-2</v>
      </c>
      <c r="T38">
        <f t="shared" si="5"/>
        <v>6.5313293304999992E-2</v>
      </c>
      <c r="U38">
        <f t="shared" si="6"/>
        <v>3.5477263395999999E-2</v>
      </c>
      <c r="V38">
        <f t="shared" si="7"/>
        <v>1.3654491228000002E-2</v>
      </c>
    </row>
    <row r="39" spans="1:22" x14ac:dyDescent="0.25">
      <c r="A39" t="s">
        <v>156</v>
      </c>
      <c r="B39">
        <v>12</v>
      </c>
      <c r="C39" t="str">
        <f t="shared" si="1"/>
        <v>Midwest12</v>
      </c>
      <c r="D39" t="s">
        <v>78</v>
      </c>
      <c r="E39" s="2">
        <f>VLOOKUP($C39,WinDist!$C:$J,3,FALSE)</f>
        <v>0.16912036938</v>
      </c>
      <c r="F39" s="2">
        <f>VLOOKUP($C39,WinDist!$C:$J,4,FALSE)</f>
        <v>3.8797278455E-2</v>
      </c>
      <c r="G39" s="2">
        <f>VLOOKUP($C39,WinDist!$C:$J,5,FALSE)</f>
        <v>6.8736390399999998E-3</v>
      </c>
      <c r="H39" s="2">
        <f>VLOOKUP($C39,WinDist!$C:$J,6,FALSE)</f>
        <v>1.9860063300000002E-3</v>
      </c>
      <c r="I39" s="2">
        <f>VLOOKUP($C39,WinDist!$C:$J,7,FALSE)</f>
        <v>6.6183582500000001E-4</v>
      </c>
      <c r="J39" s="2">
        <f>VLOOKUP($C39,WinDist!$C:$J,8,FALSE)</f>
        <v>1.93962041E-4</v>
      </c>
      <c r="K39" s="2">
        <f>VLOOKUP($D39,PickDist!$A$2:$B$65,2,FALSE)/100</f>
        <v>0.193</v>
      </c>
      <c r="L39" s="2">
        <f>VLOOKUP($D39,PickDist!$C$2:$D$65,2,FALSE)/100</f>
        <v>5.2000000000000005E-2</v>
      </c>
      <c r="M39" s="2">
        <f>VLOOKUP($D39,PickDist!$E$2:$F$65,2,FALSE)/100</f>
        <v>4.0000000000000001E-3</v>
      </c>
      <c r="N39" s="2">
        <f>VLOOKUP($D39,PickDist!$G$2:$H$65,2,FALSE)/100</f>
        <v>1E-3</v>
      </c>
      <c r="O39" s="2">
        <f>VLOOKUP($D39,PickDist!$I$2:$J$65,2,FALSE)/100</f>
        <v>1E-3</v>
      </c>
      <c r="P39" s="2">
        <f>VLOOKUP($D39,PickDist!$K$2:$L$65,2,FALSE)/100</f>
        <v>0</v>
      </c>
      <c r="Q39">
        <f t="shared" si="2"/>
        <v>-2.3879630620000009E-2</v>
      </c>
      <c r="R39">
        <f t="shared" si="3"/>
        <v>-1.3202721545000004E-2</v>
      </c>
      <c r="S39">
        <f t="shared" si="4"/>
        <v>2.8736390399999997E-3</v>
      </c>
      <c r="T39">
        <f t="shared" si="5"/>
        <v>9.8600633000000019E-4</v>
      </c>
      <c r="U39">
        <f t="shared" si="6"/>
        <v>-3.3816417500000002E-4</v>
      </c>
      <c r="V39">
        <f t="shared" si="7"/>
        <v>1.93962041E-4</v>
      </c>
    </row>
    <row r="40" spans="1:22" x14ac:dyDescent="0.25">
      <c r="A40" t="s">
        <v>156</v>
      </c>
      <c r="B40">
        <v>4</v>
      </c>
      <c r="C40" t="str">
        <f t="shared" si="1"/>
        <v>Midwest4</v>
      </c>
      <c r="D40" t="s">
        <v>47</v>
      </c>
      <c r="E40" s="2">
        <f>VLOOKUP($C40,WinDist!$C:$J,3,FALSE)</f>
        <v>0.85969631101300004</v>
      </c>
      <c r="F40" s="2">
        <f>VLOOKUP($C40,WinDist!$C:$J,4,FALSE)</f>
        <v>0.50612891305600005</v>
      </c>
      <c r="G40" s="2">
        <f>VLOOKUP($C40,WinDist!$C:$J,5,FALSE)</f>
        <v>0.19661565395899999</v>
      </c>
      <c r="H40" s="2">
        <f>VLOOKUP($C40,WinDist!$C:$J,6,FALSE)</f>
        <v>0.106255355754</v>
      </c>
      <c r="I40" s="2">
        <f>VLOOKUP($C40,WinDist!$C:$J,7,FALSE)</f>
        <v>4.9423484121999997E-2</v>
      </c>
      <c r="J40" s="2">
        <f>VLOOKUP($C40,WinDist!$C:$J,8,FALSE)</f>
        <v>2.0099202582E-2</v>
      </c>
      <c r="K40" s="2">
        <f>VLOOKUP($D40,PickDist!$A$2:$B$65,2,FALSE)/100</f>
        <v>0.86299999999999999</v>
      </c>
      <c r="L40" s="2">
        <f>VLOOKUP($D40,PickDist!$C$2:$D$65,2,FALSE)/100</f>
        <v>0.49200000000000005</v>
      </c>
      <c r="M40" s="2">
        <f>VLOOKUP($D40,PickDist!$E$2:$F$65,2,FALSE)/100</f>
        <v>7.0000000000000007E-2</v>
      </c>
      <c r="N40" s="2">
        <f>VLOOKUP($D40,PickDist!$G$2:$H$65,2,FALSE)/100</f>
        <v>2.7000000000000003E-2</v>
      </c>
      <c r="O40" s="2">
        <f>VLOOKUP($D40,PickDist!$I$2:$J$65,2,FALSE)/100</f>
        <v>6.9999999999999993E-3</v>
      </c>
      <c r="P40" s="2">
        <f>VLOOKUP($D40,PickDist!$K$2:$L$65,2,FALSE)/100</f>
        <v>3.0000000000000001E-3</v>
      </c>
      <c r="Q40">
        <f t="shared" si="2"/>
        <v>-3.3036889869999531E-3</v>
      </c>
      <c r="R40">
        <f t="shared" si="3"/>
        <v>1.4128913056000003E-2</v>
      </c>
      <c r="S40">
        <f t="shared" si="4"/>
        <v>0.12661565395899999</v>
      </c>
      <c r="T40">
        <f t="shared" si="5"/>
        <v>7.9255355754000001E-2</v>
      </c>
      <c r="U40">
        <f t="shared" si="6"/>
        <v>4.2423484121999998E-2</v>
      </c>
      <c r="V40">
        <f t="shared" si="7"/>
        <v>1.7099202582000001E-2</v>
      </c>
    </row>
    <row r="41" spans="1:22" x14ac:dyDescent="0.25">
      <c r="A41" t="s">
        <v>156</v>
      </c>
      <c r="B41">
        <v>13</v>
      </c>
      <c r="C41" t="str">
        <f t="shared" si="1"/>
        <v>Midwest13</v>
      </c>
      <c r="D41" t="s">
        <v>84</v>
      </c>
      <c r="E41" s="2">
        <f>VLOOKUP($C41,WinDist!$C:$J,3,FALSE)</f>
        <v>0.14030368898699999</v>
      </c>
      <c r="F41" s="2">
        <f>VLOOKUP($C41,WinDist!$C:$J,4,FALSE)</f>
        <v>3.5808358079999998E-2</v>
      </c>
      <c r="G41" s="2">
        <f>VLOOKUP($C41,WinDist!$C:$J,5,FALSE)</f>
        <v>5.5029394770000004E-3</v>
      </c>
      <c r="H41" s="2">
        <f>VLOOKUP($C41,WinDist!$C:$J,6,FALSE)</f>
        <v>1.404734306E-3</v>
      </c>
      <c r="I41" s="2">
        <f>VLOOKUP($C41,WinDist!$C:$J,7,FALSE)</f>
        <v>3.32617909E-4</v>
      </c>
      <c r="J41" s="2">
        <f>VLOOKUP($C41,WinDist!$C:$J,8,FALSE)</f>
        <v>7.0069399000000001E-5</v>
      </c>
      <c r="K41" s="2">
        <f>VLOOKUP($D41,PickDist!$A$2:$B$65,2,FALSE)/100</f>
        <v>0.10199999999999999</v>
      </c>
      <c r="L41" s="2">
        <f>VLOOKUP($D41,PickDist!$C$2:$D$65,2,FALSE)/100</f>
        <v>2.5000000000000001E-2</v>
      </c>
      <c r="M41" s="2">
        <f>VLOOKUP($D41,PickDist!$E$2:$F$65,2,FALSE)/100</f>
        <v>3.0000000000000001E-3</v>
      </c>
      <c r="N41" s="2">
        <f>VLOOKUP($D41,PickDist!$G$2:$H$65,2,FALSE)/100</f>
        <v>1E-3</v>
      </c>
      <c r="O41" s="2">
        <f>VLOOKUP($D41,PickDist!$I$2:$J$65,2,FALSE)/100</f>
        <v>0</v>
      </c>
      <c r="P41" s="2">
        <f>VLOOKUP($D41,PickDist!$K$2:$L$65,2,FALSE)/100</f>
        <v>0</v>
      </c>
      <c r="Q41">
        <f t="shared" si="2"/>
        <v>3.8303688986999998E-2</v>
      </c>
      <c r="R41">
        <f t="shared" si="3"/>
        <v>1.0808358079999997E-2</v>
      </c>
      <c r="S41">
        <f t="shared" si="4"/>
        <v>2.5029394770000003E-3</v>
      </c>
      <c r="T41">
        <f t="shared" si="5"/>
        <v>4.0473430599999999E-4</v>
      </c>
      <c r="U41">
        <f t="shared" si="6"/>
        <v>3.32617909E-4</v>
      </c>
      <c r="V41">
        <f t="shared" si="7"/>
        <v>7.0069399000000001E-5</v>
      </c>
    </row>
    <row r="42" spans="1:22" x14ac:dyDescent="0.25">
      <c r="A42" t="s">
        <v>156</v>
      </c>
      <c r="B42">
        <v>6</v>
      </c>
      <c r="C42" t="str">
        <f t="shared" si="1"/>
        <v>Midwest6</v>
      </c>
      <c r="D42" t="s">
        <v>60</v>
      </c>
      <c r="E42" s="2">
        <f>VLOOKUP($C42,WinDist!$C:$J,3,FALSE)</f>
        <v>0.56085915866500002</v>
      </c>
      <c r="F42" s="2">
        <f>VLOOKUP($C42,WinDist!$C:$J,4,FALSE)</f>
        <v>0.21936621526299999</v>
      </c>
      <c r="G42" s="2">
        <f>VLOOKUP($C42,WinDist!$C:$J,5,FALSE)</f>
        <v>8.2632247490999997E-2</v>
      </c>
      <c r="H42" s="2">
        <f>VLOOKUP($C42,WinDist!$C:$J,6,FALSE)</f>
        <v>2.8122710754E-2</v>
      </c>
      <c r="I42" s="2">
        <f>VLOOKUP($C42,WinDist!$C:$J,7,FALSE)</f>
        <v>1.0679373557000001E-2</v>
      </c>
      <c r="J42" s="2">
        <f>VLOOKUP($C42,WinDist!$C:$J,8,FALSE)</f>
        <v>3.5542270559999999E-3</v>
      </c>
      <c r="K42" s="2">
        <f>VLOOKUP($D42,PickDist!$A$2:$B$65,2,FALSE)/100</f>
        <v>0.58099999999999996</v>
      </c>
      <c r="L42" s="2">
        <f>VLOOKUP($D42,PickDist!$C$2:$D$65,2,FALSE)/100</f>
        <v>0.13200000000000001</v>
      </c>
      <c r="M42" s="2">
        <f>VLOOKUP($D42,PickDist!$E$2:$F$65,2,FALSE)/100</f>
        <v>2.7000000000000003E-2</v>
      </c>
      <c r="N42" s="2">
        <f>VLOOKUP($D42,PickDist!$G$2:$H$65,2,FALSE)/100</f>
        <v>5.0000000000000001E-3</v>
      </c>
      <c r="O42" s="2">
        <f>VLOOKUP($D42,PickDist!$I$2:$J$65,2,FALSE)/100</f>
        <v>1E-3</v>
      </c>
      <c r="P42" s="2">
        <f>VLOOKUP($D42,PickDist!$K$2:$L$65,2,FALSE)/100</f>
        <v>0</v>
      </c>
      <c r="Q42">
        <f t="shared" si="2"/>
        <v>-2.0140841334999937E-2</v>
      </c>
      <c r="R42">
        <f t="shared" si="3"/>
        <v>8.736621526299998E-2</v>
      </c>
      <c r="S42">
        <f t="shared" si="4"/>
        <v>5.5632247490999993E-2</v>
      </c>
      <c r="T42">
        <f t="shared" si="5"/>
        <v>2.3122710753999999E-2</v>
      </c>
      <c r="U42">
        <f t="shared" si="6"/>
        <v>9.6793735569999997E-3</v>
      </c>
      <c r="V42">
        <f t="shared" si="7"/>
        <v>3.5542270559999999E-3</v>
      </c>
    </row>
    <row r="43" spans="1:22" x14ac:dyDescent="0.25">
      <c r="A43" t="s">
        <v>156</v>
      </c>
      <c r="B43">
        <v>11</v>
      </c>
      <c r="C43" t="str">
        <f t="shared" si="1"/>
        <v>Midwest11</v>
      </c>
      <c r="D43" t="s">
        <v>71</v>
      </c>
      <c r="E43" s="2">
        <f>VLOOKUP($C43,WinDist!$C:$J,3,FALSE)</f>
        <v>0.43914084133499998</v>
      </c>
      <c r="F43" s="2">
        <f>VLOOKUP($C43,WinDist!$C:$J,4,FALSE)</f>
        <v>0.153258665386</v>
      </c>
      <c r="G43" s="2">
        <f>VLOOKUP($C43,WinDist!$C:$J,5,FALSE)</f>
        <v>4.6331760937999997E-2</v>
      </c>
      <c r="H43" s="2">
        <f>VLOOKUP($C43,WinDist!$C:$J,6,FALSE)</f>
        <v>1.2863550511999999E-2</v>
      </c>
      <c r="I43" s="2">
        <f>VLOOKUP($C43,WinDist!$C:$J,7,FALSE)</f>
        <v>4.4732360100000002E-3</v>
      </c>
      <c r="J43" s="2">
        <f>VLOOKUP($C43,WinDist!$C:$J,8,FALSE)</f>
        <v>1.366309429E-3</v>
      </c>
      <c r="K43" s="2">
        <f>VLOOKUP($D43,PickDist!$A$2:$B$65,2,FALSE)/100</f>
        <v>0.38200000000000001</v>
      </c>
      <c r="L43" s="2">
        <f>VLOOKUP($D43,PickDist!$C$2:$D$65,2,FALSE)/100</f>
        <v>9.5000000000000001E-2</v>
      </c>
      <c r="M43" s="2">
        <f>VLOOKUP($D43,PickDist!$E$2:$F$65,2,FALSE)/100</f>
        <v>1.1000000000000001E-2</v>
      </c>
      <c r="N43" s="2">
        <f>VLOOKUP($D43,PickDist!$G$2:$H$65,2,FALSE)/100</f>
        <v>2E-3</v>
      </c>
      <c r="O43" s="2">
        <f>VLOOKUP($D43,PickDist!$I$2:$J$65,2,FALSE)/100</f>
        <v>1E-3</v>
      </c>
      <c r="P43" s="2">
        <f>VLOOKUP($D43,PickDist!$K$2:$L$65,2,FALSE)/100</f>
        <v>0</v>
      </c>
      <c r="Q43">
        <f t="shared" si="2"/>
        <v>5.714084133499997E-2</v>
      </c>
      <c r="R43">
        <f t="shared" si="3"/>
        <v>5.8258665385999997E-2</v>
      </c>
      <c r="S43">
        <f t="shared" si="4"/>
        <v>3.5331760937999994E-2</v>
      </c>
      <c r="T43">
        <f t="shared" si="5"/>
        <v>1.0863550511999999E-2</v>
      </c>
      <c r="U43">
        <f t="shared" si="6"/>
        <v>3.4732360100000002E-3</v>
      </c>
      <c r="V43">
        <f t="shared" si="7"/>
        <v>1.366309429E-3</v>
      </c>
    </row>
    <row r="44" spans="1:22" x14ac:dyDescent="0.25">
      <c r="A44" t="s">
        <v>156</v>
      </c>
      <c r="B44">
        <v>3</v>
      </c>
      <c r="C44" t="str">
        <f t="shared" si="1"/>
        <v>Midwest3</v>
      </c>
      <c r="D44" t="s">
        <v>43</v>
      </c>
      <c r="E44" s="2">
        <f>VLOOKUP($C44,WinDist!$C:$J,3,FALSE)</f>
        <v>0.922453144793</v>
      </c>
      <c r="F44" s="2">
        <f>VLOOKUP($C44,WinDist!$C:$J,4,FALSE)</f>
        <v>0.61253091051499997</v>
      </c>
      <c r="G44" s="2">
        <f>VLOOKUP($C44,WinDist!$C:$J,5,FALSE)</f>
        <v>0.21081950971399999</v>
      </c>
      <c r="H44" s="2">
        <f>VLOOKUP($C44,WinDist!$C:$J,6,FALSE)</f>
        <v>6.5982422402000002E-2</v>
      </c>
      <c r="I44" s="2">
        <f>VLOOKUP($C44,WinDist!$C:$J,7,FALSE)</f>
        <v>2.9510769900999999E-2</v>
      </c>
      <c r="J44" s="2">
        <f>VLOOKUP($C44,WinDist!$C:$J,8,FALSE)</f>
        <v>1.1540625553E-2</v>
      </c>
      <c r="K44" s="2">
        <f>VLOOKUP($D44,PickDist!$A$2:$B$65,2,FALSE)/100</f>
        <v>0.92900000000000005</v>
      </c>
      <c r="L44" s="2">
        <f>VLOOKUP($D44,PickDist!$C$2:$D$65,2,FALSE)/100</f>
        <v>0.73699999999999999</v>
      </c>
      <c r="M44" s="2">
        <f>VLOOKUP($D44,PickDist!$E$2:$F$65,2,FALSE)/100</f>
        <v>0.31</v>
      </c>
      <c r="N44" s="2">
        <f>VLOOKUP($D44,PickDist!$G$2:$H$65,2,FALSE)/100</f>
        <v>0.105</v>
      </c>
      <c r="O44" s="2">
        <f>VLOOKUP($D44,PickDist!$I$2:$J$65,2,FALSE)/100</f>
        <v>0.03</v>
      </c>
      <c r="P44" s="2">
        <f>VLOOKUP($D44,PickDist!$K$2:$L$65,2,FALSE)/100</f>
        <v>1.2E-2</v>
      </c>
      <c r="Q44">
        <f t="shared" si="2"/>
        <v>-6.5468552070000463E-3</v>
      </c>
      <c r="R44">
        <f t="shared" si="3"/>
        <v>-0.12446908948500002</v>
      </c>
      <c r="S44">
        <f t="shared" si="4"/>
        <v>-9.9180490286000011E-2</v>
      </c>
      <c r="T44">
        <f t="shared" si="5"/>
        <v>-3.9017577597999994E-2</v>
      </c>
      <c r="U44">
        <f t="shared" si="6"/>
        <v>-4.8923009899999939E-4</v>
      </c>
      <c r="V44">
        <f t="shared" si="7"/>
        <v>-4.5937444699999976E-4</v>
      </c>
    </row>
    <row r="45" spans="1:22" x14ac:dyDescent="0.25">
      <c r="A45" t="s">
        <v>156</v>
      </c>
      <c r="B45">
        <v>14</v>
      </c>
      <c r="C45" t="str">
        <f t="shared" si="1"/>
        <v>Midwest14</v>
      </c>
      <c r="D45" t="s">
        <v>88</v>
      </c>
      <c r="E45" s="2">
        <f>VLOOKUP($C45,WinDist!$C:$J,3,FALSE)</f>
        <v>7.7546855206999998E-2</v>
      </c>
      <c r="F45" s="2">
        <f>VLOOKUP($C45,WinDist!$C:$J,4,FALSE)</f>
        <v>1.4844208835000001E-2</v>
      </c>
      <c r="G45" s="2">
        <f>VLOOKUP($C45,WinDist!$C:$J,5,FALSE)</f>
        <v>1.6508432280000001E-3</v>
      </c>
      <c r="H45" s="2">
        <f>VLOOKUP($C45,WinDist!$C:$J,6,FALSE)</f>
        <v>1.80558859E-4</v>
      </c>
      <c r="I45" s="2">
        <f>VLOOKUP($C45,WinDist!$C:$J,7,FALSE)</f>
        <v>2.7325321000000002E-5</v>
      </c>
      <c r="J45" s="2">
        <f>VLOOKUP($C45,WinDist!$C:$J,8,FALSE)</f>
        <v>3.7351419999999999E-6</v>
      </c>
      <c r="K45" s="2">
        <f>VLOOKUP($D45,PickDist!$A$2:$B$65,2,FALSE)/100</f>
        <v>0.04</v>
      </c>
      <c r="L45" s="2">
        <f>VLOOKUP($D45,PickDist!$C$2:$D$65,2,FALSE)/100</f>
        <v>0.01</v>
      </c>
      <c r="M45" s="2">
        <f>VLOOKUP($D45,PickDist!$E$2:$F$65,2,FALSE)/100</f>
        <v>2E-3</v>
      </c>
      <c r="N45" s="2">
        <f>VLOOKUP($D45,PickDist!$G$2:$H$65,2,FALSE)/100</f>
        <v>1E-3</v>
      </c>
      <c r="O45" s="2">
        <f>VLOOKUP($D45,PickDist!$I$2:$J$65,2,FALSE)/100</f>
        <v>0</v>
      </c>
      <c r="P45" s="2">
        <f>VLOOKUP($D45,PickDist!$K$2:$L$65,2,FALSE)/100</f>
        <v>0</v>
      </c>
      <c r="Q45">
        <f t="shared" si="2"/>
        <v>3.7546855206999998E-2</v>
      </c>
      <c r="R45">
        <f t="shared" si="3"/>
        <v>4.8442088350000006E-3</v>
      </c>
      <c r="S45">
        <f t="shared" si="4"/>
        <v>-3.4915677199999994E-4</v>
      </c>
      <c r="T45">
        <f t="shared" si="5"/>
        <v>-8.1944114100000005E-4</v>
      </c>
      <c r="U45">
        <f t="shared" si="6"/>
        <v>2.7325321000000002E-5</v>
      </c>
      <c r="V45">
        <f t="shared" si="7"/>
        <v>3.7351419999999999E-6</v>
      </c>
    </row>
    <row r="46" spans="1:22" x14ac:dyDescent="0.25">
      <c r="A46" t="s">
        <v>156</v>
      </c>
      <c r="B46">
        <v>7</v>
      </c>
      <c r="C46" t="str">
        <f t="shared" si="1"/>
        <v>Midwest7</v>
      </c>
      <c r="D46" t="s">
        <v>55</v>
      </c>
      <c r="E46" s="2">
        <f>VLOOKUP($C46,WinDist!$C:$J,3,FALSE)</f>
        <v>0.63343538974199998</v>
      </c>
      <c r="F46" s="2">
        <f>VLOOKUP($C46,WinDist!$C:$J,4,FALSE)</f>
        <v>0.22970175400599999</v>
      </c>
      <c r="G46" s="2">
        <f>VLOOKUP($C46,WinDist!$C:$J,5,FALSE)</f>
        <v>0.13602618555500001</v>
      </c>
      <c r="H46" s="2">
        <f>VLOOKUP($C46,WinDist!$C:$J,6,FALSE)</f>
        <v>5.006435897E-2</v>
      </c>
      <c r="I46" s="2">
        <f>VLOOKUP($C46,WinDist!$C:$J,7,FALSE)</f>
        <v>2.1324030609999999E-2</v>
      </c>
      <c r="J46" s="2">
        <f>VLOOKUP($C46,WinDist!$C:$J,8,FALSE)</f>
        <v>7.9446881849999998E-3</v>
      </c>
      <c r="K46" s="2">
        <f>VLOOKUP($D46,PickDist!$A$2:$B$65,2,FALSE)/100</f>
        <v>0.74400000000000011</v>
      </c>
      <c r="L46" s="2">
        <f>VLOOKUP($D46,PickDist!$C$2:$D$65,2,FALSE)/100</f>
        <v>0.22699999999999998</v>
      </c>
      <c r="M46" s="2">
        <f>VLOOKUP($D46,PickDist!$E$2:$F$65,2,FALSE)/100</f>
        <v>0.129</v>
      </c>
      <c r="N46" s="2">
        <f>VLOOKUP($D46,PickDist!$G$2:$H$65,2,FALSE)/100</f>
        <v>4.2000000000000003E-2</v>
      </c>
      <c r="O46" s="2">
        <f>VLOOKUP($D46,PickDist!$I$2:$J$65,2,FALSE)/100</f>
        <v>1.4999999999999999E-2</v>
      </c>
      <c r="P46" s="2">
        <f>VLOOKUP($D46,PickDist!$K$2:$L$65,2,FALSE)/100</f>
        <v>9.0000000000000011E-3</v>
      </c>
      <c r="Q46">
        <f t="shared" si="2"/>
        <v>-0.11056461025800013</v>
      </c>
      <c r="R46">
        <f t="shared" si="3"/>
        <v>2.7017540060000067E-3</v>
      </c>
      <c r="S46">
        <f t="shared" si="4"/>
        <v>7.0261855550000085E-3</v>
      </c>
      <c r="T46">
        <f t="shared" si="5"/>
        <v>8.0643589699999976E-3</v>
      </c>
      <c r="U46">
        <f t="shared" si="6"/>
        <v>6.3240306099999997E-3</v>
      </c>
      <c r="V46">
        <f t="shared" si="7"/>
        <v>-1.0553118150000013E-3</v>
      </c>
    </row>
    <row r="47" spans="1:22" x14ac:dyDescent="0.25">
      <c r="A47" t="s">
        <v>156</v>
      </c>
      <c r="B47">
        <v>10</v>
      </c>
      <c r="C47" t="str">
        <f t="shared" si="1"/>
        <v>Midwest10</v>
      </c>
      <c r="D47" t="s">
        <v>76</v>
      </c>
      <c r="E47" s="2">
        <f>VLOOKUP($C47,WinDist!$C:$J,3,FALSE)</f>
        <v>0.36656461025800002</v>
      </c>
      <c r="F47" s="2">
        <f>VLOOKUP($C47,WinDist!$C:$J,4,FALSE)</f>
        <v>9.9963700170000003E-2</v>
      </c>
      <c r="G47" s="2">
        <f>VLOOKUP($C47,WinDist!$C:$J,5,FALSE)</f>
        <v>5.7101230454E-2</v>
      </c>
      <c r="H47" s="2">
        <f>VLOOKUP($C47,WinDist!$C:$J,6,FALSE)</f>
        <v>2.0032276899000001E-2</v>
      </c>
      <c r="I47" s="2">
        <f>VLOOKUP($C47,WinDist!$C:$J,7,FALSE)</f>
        <v>8.2170152560000001E-3</v>
      </c>
      <c r="J47" s="2">
        <f>VLOOKUP($C47,WinDist!$C:$J,8,FALSE)</f>
        <v>2.9497159240000001E-3</v>
      </c>
      <c r="K47" s="2">
        <f>VLOOKUP($D47,PickDist!$A$2:$B$65,2,FALSE)/100</f>
        <v>0.221</v>
      </c>
      <c r="L47" s="2">
        <f>VLOOKUP($D47,PickDist!$C$2:$D$65,2,FALSE)/100</f>
        <v>0.03</v>
      </c>
      <c r="M47" s="2">
        <f>VLOOKUP($D47,PickDist!$E$2:$F$65,2,FALSE)/100</f>
        <v>1.1000000000000001E-2</v>
      </c>
      <c r="N47" s="2">
        <f>VLOOKUP($D47,PickDist!$G$2:$H$65,2,FALSE)/100</f>
        <v>3.0000000000000001E-3</v>
      </c>
      <c r="O47" s="2">
        <f>VLOOKUP($D47,PickDist!$I$2:$J$65,2,FALSE)/100</f>
        <v>1E-3</v>
      </c>
      <c r="P47" s="2">
        <f>VLOOKUP($D47,PickDist!$K$2:$L$65,2,FALSE)/100</f>
        <v>0</v>
      </c>
      <c r="Q47">
        <f t="shared" si="2"/>
        <v>0.14556461025800002</v>
      </c>
      <c r="R47">
        <f t="shared" si="3"/>
        <v>6.9963700170000004E-2</v>
      </c>
      <c r="S47">
        <f t="shared" si="4"/>
        <v>4.6101230453999997E-2</v>
      </c>
      <c r="T47">
        <f t="shared" si="5"/>
        <v>1.7032276899000002E-2</v>
      </c>
      <c r="U47">
        <f t="shared" si="6"/>
        <v>7.2170152560000001E-3</v>
      </c>
      <c r="V47">
        <f t="shared" si="7"/>
        <v>2.9497159240000001E-3</v>
      </c>
    </row>
    <row r="48" spans="1:22" x14ac:dyDescent="0.25">
      <c r="A48" t="s">
        <v>156</v>
      </c>
      <c r="B48">
        <v>2</v>
      </c>
      <c r="C48" t="str">
        <f t="shared" si="1"/>
        <v>Midwest2</v>
      </c>
      <c r="D48" t="s">
        <v>41</v>
      </c>
      <c r="E48" s="2">
        <f>VLOOKUP($C48,WinDist!$C:$J,3,FALSE)</f>
        <v>0.97381811850300004</v>
      </c>
      <c r="F48" s="2">
        <f>VLOOKUP($C48,WinDist!$C:$J,4,FALSE)</f>
        <v>0.66818552247100005</v>
      </c>
      <c r="G48" s="2">
        <f>VLOOKUP($C48,WinDist!$C:$J,5,FALSE)</f>
        <v>0.46517938654699997</v>
      </c>
      <c r="H48" s="2">
        <f>VLOOKUP($C48,WinDist!$C:$J,6,FALSE)</f>
        <v>0.21609735035899999</v>
      </c>
      <c r="I48" s="2">
        <f>VLOOKUP($C48,WinDist!$C:$J,7,FALSE)</f>
        <v>0.11082204806199999</v>
      </c>
      <c r="J48" s="2">
        <f>VLOOKUP($C48,WinDist!$C:$J,8,FALSE)</f>
        <v>4.9736747758000001E-2</v>
      </c>
      <c r="K48" s="2">
        <f>VLOOKUP($D48,PickDist!$A$2:$B$65,2,FALSE)/100</f>
        <v>0.95700000000000007</v>
      </c>
      <c r="L48" s="2">
        <f>VLOOKUP($D48,PickDist!$C$2:$D$65,2,FALSE)/100</f>
        <v>0.71299999999999997</v>
      </c>
      <c r="M48" s="2">
        <f>VLOOKUP($D48,PickDist!$E$2:$F$65,2,FALSE)/100</f>
        <v>0.48899999999999999</v>
      </c>
      <c r="N48" s="2">
        <f>VLOOKUP($D48,PickDist!$G$2:$H$65,2,FALSE)/100</f>
        <v>0.184</v>
      </c>
      <c r="O48" s="2">
        <f>VLOOKUP($D48,PickDist!$I$2:$J$65,2,FALSE)/100</f>
        <v>5.4000000000000006E-2</v>
      </c>
      <c r="P48" s="2">
        <f>VLOOKUP($D48,PickDist!$K$2:$L$65,2,FALSE)/100</f>
        <v>2.1000000000000001E-2</v>
      </c>
      <c r="Q48">
        <f t="shared" si="2"/>
        <v>1.6818118502999968E-2</v>
      </c>
      <c r="R48">
        <f t="shared" si="3"/>
        <v>-4.4814477528999919E-2</v>
      </c>
      <c r="S48">
        <f t="shared" si="4"/>
        <v>-2.3820613453000017E-2</v>
      </c>
      <c r="T48">
        <f t="shared" si="5"/>
        <v>3.2097350358999993E-2</v>
      </c>
      <c r="U48">
        <f t="shared" si="6"/>
        <v>5.6822048061999988E-2</v>
      </c>
      <c r="V48">
        <f t="shared" si="7"/>
        <v>2.8736747758E-2</v>
      </c>
    </row>
    <row r="49" spans="1:22" x14ac:dyDescent="0.25">
      <c r="A49" t="s">
        <v>156</v>
      </c>
      <c r="B49">
        <v>15</v>
      </c>
      <c r="C49" t="str">
        <f t="shared" si="1"/>
        <v>Midwest15</v>
      </c>
      <c r="D49" t="s">
        <v>90</v>
      </c>
      <c r="E49" s="2">
        <f>VLOOKUP($C49,WinDist!$C:$J,3,FALSE)</f>
        <v>2.6181881497000001E-2</v>
      </c>
      <c r="F49" s="2">
        <f>VLOOKUP($C49,WinDist!$C:$J,4,FALSE)</f>
        <v>2.1490233519999998E-3</v>
      </c>
      <c r="G49" s="2">
        <f>VLOOKUP($C49,WinDist!$C:$J,5,FALSE)</f>
        <v>2.58836074E-4</v>
      </c>
      <c r="H49" s="2">
        <f>VLOOKUP($C49,WinDist!$C:$J,6,FALSE)</f>
        <v>1.6908121999999998E-5</v>
      </c>
      <c r="I49" s="2">
        <f>VLOOKUP($C49,WinDist!$C:$J,7,FALSE)</f>
        <v>1.540458E-6</v>
      </c>
      <c r="J49" s="2">
        <f>VLOOKUP($C49,WinDist!$C:$J,8,FALSE)</f>
        <v>1.2846E-7</v>
      </c>
      <c r="K49" s="2">
        <f>VLOOKUP($D49,PickDist!$A$2:$B$65,2,FALSE)/100</f>
        <v>1.6E-2</v>
      </c>
      <c r="L49" s="2">
        <f>VLOOKUP($D49,PickDist!$C$2:$D$65,2,FALSE)/100</f>
        <v>4.0000000000000001E-3</v>
      </c>
      <c r="M49" s="2">
        <f>VLOOKUP($D49,PickDist!$E$2:$F$65,2,FALSE)/100</f>
        <v>2E-3</v>
      </c>
      <c r="N49" s="2">
        <f>VLOOKUP($D49,PickDist!$G$2:$H$65,2,FALSE)/100</f>
        <v>1E-3</v>
      </c>
      <c r="O49" s="2">
        <f>VLOOKUP($D49,PickDist!$I$2:$J$65,2,FALSE)/100</f>
        <v>0</v>
      </c>
      <c r="P49" s="2">
        <f>VLOOKUP($D49,PickDist!$K$2:$L$65,2,FALSE)/100</f>
        <v>0</v>
      </c>
      <c r="Q49">
        <f t="shared" si="2"/>
        <v>1.0181881497E-2</v>
      </c>
      <c r="R49">
        <f t="shared" si="3"/>
        <v>-1.8509766480000003E-3</v>
      </c>
      <c r="S49">
        <f t="shared" si="4"/>
        <v>-1.741163926E-3</v>
      </c>
      <c r="T49">
        <f t="shared" si="5"/>
        <v>-9.8309187799999992E-4</v>
      </c>
      <c r="U49">
        <f t="shared" si="6"/>
        <v>1.540458E-6</v>
      </c>
      <c r="V49">
        <f t="shared" si="7"/>
        <v>1.2846E-7</v>
      </c>
    </row>
    <row r="50" spans="1:22" x14ac:dyDescent="0.25">
      <c r="A50" t="s">
        <v>157</v>
      </c>
      <c r="B50">
        <v>1</v>
      </c>
      <c r="C50" t="str">
        <f t="shared" si="1"/>
        <v>South1</v>
      </c>
      <c r="D50" t="s">
        <v>38</v>
      </c>
      <c r="E50" s="2">
        <f>VLOOKUP($C50,WinDist!$C:$J,3,FALSE)</f>
        <v>0.97927533949599999</v>
      </c>
      <c r="F50" s="2">
        <f>VLOOKUP($C50,WinDist!$C:$J,4,FALSE)</f>
        <v>0.798724712655</v>
      </c>
      <c r="G50" s="2">
        <f>VLOOKUP($C50,WinDist!$C:$J,5,FALSE)</f>
        <v>0.57984197962600004</v>
      </c>
      <c r="H50" s="2">
        <f>VLOOKUP($C50,WinDist!$C:$J,6,FALSE)</f>
        <v>0.29854891572600001</v>
      </c>
      <c r="I50" s="2">
        <f>VLOOKUP($C50,WinDist!$C:$J,7,FALSE)</f>
        <v>0.15479222979500001</v>
      </c>
      <c r="J50" s="2">
        <f>VLOOKUP($C50,WinDist!$C:$J,8,FALSE)</f>
        <v>6.9972957665000002E-2</v>
      </c>
      <c r="K50" s="2">
        <f>VLOOKUP($D50,PickDist!$A$2:$B$65,2,FALSE)/100</f>
        <v>0.96599999999999997</v>
      </c>
      <c r="L50" s="2">
        <f>VLOOKUP($D50,PickDist!$C$2:$D$65,2,FALSE)/100</f>
        <v>0.93500000000000005</v>
      </c>
      <c r="M50" s="2">
        <f>VLOOKUP($D50,PickDist!$E$2:$F$65,2,FALSE)/100</f>
        <v>0.85099999999999998</v>
      </c>
      <c r="N50" s="2">
        <f>VLOOKUP($D50,PickDist!$G$2:$H$65,2,FALSE)/100</f>
        <v>0.44299999999999995</v>
      </c>
      <c r="O50" s="2">
        <f>VLOOKUP($D50,PickDist!$I$2:$J$65,2,FALSE)/100</f>
        <v>0.27100000000000002</v>
      </c>
      <c r="P50" s="2">
        <f>VLOOKUP($D50,PickDist!$K$2:$L$65,2,FALSE)/100</f>
        <v>0.152</v>
      </c>
      <c r="Q50">
        <f t="shared" si="2"/>
        <v>1.3275339496000016E-2</v>
      </c>
      <c r="R50">
        <f t="shared" si="3"/>
        <v>-0.13627528734500005</v>
      </c>
      <c r="S50">
        <f t="shared" si="4"/>
        <v>-0.27115802037399994</v>
      </c>
      <c r="T50">
        <f t="shared" si="5"/>
        <v>-0.14445108427399994</v>
      </c>
      <c r="U50">
        <f t="shared" si="6"/>
        <v>-0.116207770205</v>
      </c>
      <c r="V50">
        <f t="shared" si="7"/>
        <v>-8.2027042334999994E-2</v>
      </c>
    </row>
    <row r="51" spans="1:22" x14ac:dyDescent="0.25">
      <c r="A51" t="s">
        <v>157</v>
      </c>
      <c r="B51">
        <v>16</v>
      </c>
      <c r="C51" t="str">
        <f t="shared" si="1"/>
        <v>South16</v>
      </c>
      <c r="D51" t="s">
        <v>95</v>
      </c>
      <c r="E51" s="2">
        <f>VLOOKUP($C51,WinDist!$C:$J,3,FALSE)</f>
        <v>2.0724660504E-2</v>
      </c>
      <c r="F51" s="2">
        <f>VLOOKUP($C51,WinDist!$C:$J,4,FALSE)</f>
        <v>2.5326438329999999E-3</v>
      </c>
      <c r="G51" s="2">
        <f>VLOOKUP($C51,WinDist!$C:$J,5,FALSE)</f>
        <v>3.4502029599999998E-4</v>
      </c>
      <c r="H51" s="2">
        <f>VLOOKUP($C51,WinDist!$C:$J,6,FALSE)</f>
        <v>2.5118357999999998E-5</v>
      </c>
      <c r="I51" s="2">
        <f>VLOOKUP($C51,WinDist!$C:$J,7,FALSE)</f>
        <v>2.3447990000000002E-6</v>
      </c>
      <c r="J51" s="2">
        <f>VLOOKUP($C51,WinDist!$C:$J,8,FALSE)</f>
        <v>2.0203399999999999E-7</v>
      </c>
      <c r="K51" s="2">
        <f>VLOOKUP($D51,PickDist!$A$2:$B$65,2,FALSE)/100</f>
        <v>0.01</v>
      </c>
      <c r="L51" s="2">
        <f>VLOOKUP($D51,PickDist!$C$2:$D$65,2,FALSE)/100</f>
        <v>4.0000000000000001E-3</v>
      </c>
      <c r="M51" s="2">
        <f>VLOOKUP($D51,PickDist!$E$2:$F$65,2,FALSE)/100</f>
        <v>2E-3</v>
      </c>
      <c r="N51" s="2">
        <f>VLOOKUP($D51,PickDist!$G$2:$H$65,2,FALSE)/100</f>
        <v>1E-3</v>
      </c>
      <c r="O51" s="2">
        <f>VLOOKUP($D51,PickDist!$I$2:$J$65,2,FALSE)/100</f>
        <v>1E-3</v>
      </c>
      <c r="P51" s="2">
        <f>VLOOKUP($D51,PickDist!$K$2:$L$65,2,FALSE)/100</f>
        <v>0</v>
      </c>
      <c r="Q51">
        <f t="shared" si="2"/>
        <v>1.0724660504E-2</v>
      </c>
      <c r="R51">
        <f t="shared" si="3"/>
        <v>-1.4673561670000002E-3</v>
      </c>
      <c r="S51">
        <f t="shared" si="4"/>
        <v>-1.654979704E-3</v>
      </c>
      <c r="T51">
        <f t="shared" si="5"/>
        <v>-9.7488164200000007E-4</v>
      </c>
      <c r="U51">
        <f t="shared" si="6"/>
        <v>-9.9765520099999992E-4</v>
      </c>
      <c r="V51">
        <f t="shared" si="7"/>
        <v>2.0203399999999999E-7</v>
      </c>
    </row>
    <row r="52" spans="1:22" x14ac:dyDescent="0.25">
      <c r="A52" t="s">
        <v>157</v>
      </c>
      <c r="B52">
        <v>8</v>
      </c>
      <c r="C52" t="str">
        <f t="shared" si="1"/>
        <v>South8</v>
      </c>
      <c r="D52" t="s">
        <v>68</v>
      </c>
      <c r="E52" s="2">
        <f>VLOOKUP($C52,WinDist!$C:$J,3,FALSE)</f>
        <v>0.50573823900600001</v>
      </c>
      <c r="F52" s="2">
        <f>VLOOKUP($C52,WinDist!$C:$J,4,FALSE)</f>
        <v>0.101191930091</v>
      </c>
      <c r="G52" s="2">
        <f>VLOOKUP($C52,WinDist!$C:$J,5,FALSE)</f>
        <v>5.3221267146999998E-2</v>
      </c>
      <c r="H52" s="2">
        <f>VLOOKUP($C52,WinDist!$C:$J,6,FALSE)</f>
        <v>1.7318660989E-2</v>
      </c>
      <c r="I52" s="2">
        <f>VLOOKUP($C52,WinDist!$C:$J,7,FALSE)</f>
        <v>5.9181758359999996E-3</v>
      </c>
      <c r="J52" s="2">
        <f>VLOOKUP($C52,WinDist!$C:$J,8,FALSE)</f>
        <v>1.774559915E-3</v>
      </c>
      <c r="K52" s="2">
        <f>VLOOKUP($D52,PickDist!$A$2:$B$65,2,FALSE)/100</f>
        <v>0.433</v>
      </c>
      <c r="L52" s="2">
        <f>VLOOKUP($D52,PickDist!$C$2:$D$65,2,FALSE)/100</f>
        <v>1.8000000000000002E-2</v>
      </c>
      <c r="M52" s="2">
        <f>VLOOKUP($D52,PickDist!$E$2:$F$65,2,FALSE)/100</f>
        <v>9.0000000000000011E-3</v>
      </c>
      <c r="N52" s="2">
        <f>VLOOKUP($D52,PickDist!$G$2:$H$65,2,FALSE)/100</f>
        <v>2E-3</v>
      </c>
      <c r="O52" s="2">
        <f>VLOOKUP($D52,PickDist!$I$2:$J$65,2,FALSE)/100</f>
        <v>1E-3</v>
      </c>
      <c r="P52" s="2">
        <f>VLOOKUP($D52,PickDist!$K$2:$L$65,2,FALSE)/100</f>
        <v>1E-3</v>
      </c>
      <c r="Q52">
        <f t="shared" si="2"/>
        <v>7.2738239006000016E-2</v>
      </c>
      <c r="R52">
        <f t="shared" si="3"/>
        <v>8.3191930090999996E-2</v>
      </c>
      <c r="S52">
        <f t="shared" si="4"/>
        <v>4.4221267146999997E-2</v>
      </c>
      <c r="T52">
        <f t="shared" si="5"/>
        <v>1.5318660989E-2</v>
      </c>
      <c r="U52">
        <f t="shared" si="6"/>
        <v>4.9181758359999996E-3</v>
      </c>
      <c r="V52">
        <f t="shared" si="7"/>
        <v>7.74559915E-4</v>
      </c>
    </row>
    <row r="53" spans="1:22" x14ac:dyDescent="0.25">
      <c r="A53" t="s">
        <v>157</v>
      </c>
      <c r="B53">
        <v>9</v>
      </c>
      <c r="C53" t="str">
        <f t="shared" si="1"/>
        <v>South9</v>
      </c>
      <c r="D53" t="s">
        <v>63</v>
      </c>
      <c r="E53" s="2">
        <f>VLOOKUP($C53,WinDist!$C:$J,3,FALSE)</f>
        <v>0.49426176099399999</v>
      </c>
      <c r="F53" s="2">
        <f>VLOOKUP($C53,WinDist!$C:$J,4,FALSE)</f>
        <v>9.7550713420999996E-2</v>
      </c>
      <c r="G53" s="2">
        <f>VLOOKUP($C53,WinDist!$C:$J,5,FALSE)</f>
        <v>4.5016707606000003E-2</v>
      </c>
      <c r="H53" s="2">
        <f>VLOOKUP($C53,WinDist!$C:$J,6,FALSE)</f>
        <v>1.2438020197000001E-2</v>
      </c>
      <c r="I53" s="2">
        <f>VLOOKUP($C53,WinDist!$C:$J,7,FALSE)</f>
        <v>3.8036726520000001E-3</v>
      </c>
      <c r="J53" s="2">
        <f>VLOOKUP($C53,WinDist!$C:$J,8,FALSE)</f>
        <v>1.025090597E-3</v>
      </c>
      <c r="K53" s="2">
        <f>VLOOKUP($D53,PickDist!$A$2:$B$65,2,FALSE)/100</f>
        <v>0.52700000000000002</v>
      </c>
      <c r="L53" s="2">
        <f>VLOOKUP($D53,PickDist!$C$2:$D$65,2,FALSE)/100</f>
        <v>1.9E-2</v>
      </c>
      <c r="M53" s="2">
        <f>VLOOKUP($D53,PickDist!$E$2:$F$65,2,FALSE)/100</f>
        <v>8.0000000000000002E-3</v>
      </c>
      <c r="N53" s="2">
        <f>VLOOKUP($D53,PickDist!$G$2:$H$65,2,FALSE)/100</f>
        <v>2E-3</v>
      </c>
      <c r="O53" s="2">
        <f>VLOOKUP($D53,PickDist!$I$2:$J$65,2,FALSE)/100</f>
        <v>1E-3</v>
      </c>
      <c r="P53" s="2">
        <f>VLOOKUP($D53,PickDist!$K$2:$L$65,2,FALSE)/100</f>
        <v>0</v>
      </c>
      <c r="Q53">
        <f t="shared" si="2"/>
        <v>-3.2738239006000036E-2</v>
      </c>
      <c r="R53">
        <f t="shared" si="3"/>
        <v>7.8550713420999993E-2</v>
      </c>
      <c r="S53">
        <f t="shared" si="4"/>
        <v>3.7016707606000003E-2</v>
      </c>
      <c r="T53">
        <f t="shared" si="5"/>
        <v>1.0438020197000001E-2</v>
      </c>
      <c r="U53">
        <f t="shared" si="6"/>
        <v>2.8036726520000001E-3</v>
      </c>
      <c r="V53">
        <f t="shared" si="7"/>
        <v>1.025090597E-3</v>
      </c>
    </row>
    <row r="54" spans="1:22" x14ac:dyDescent="0.25">
      <c r="A54" t="s">
        <v>157</v>
      </c>
      <c r="B54">
        <v>5</v>
      </c>
      <c r="C54" t="str">
        <f t="shared" si="1"/>
        <v>South5</v>
      </c>
      <c r="D54" t="s">
        <v>62</v>
      </c>
      <c r="E54" s="2">
        <f>VLOOKUP($C54,WinDist!$C:$J,3,FALSE)</f>
        <v>0.51956224052599997</v>
      </c>
      <c r="F54" s="2">
        <f>VLOOKUP($C54,WinDist!$C:$J,4,FALSE)</f>
        <v>0.18458311667499999</v>
      </c>
      <c r="G54" s="2">
        <f>VLOOKUP($C54,WinDist!$C:$J,5,FALSE)</f>
        <v>4.2529634298000003E-2</v>
      </c>
      <c r="H54" s="2">
        <f>VLOOKUP($C54,WinDist!$C:$J,6,FALSE)</f>
        <v>1.0122564751999999E-2</v>
      </c>
      <c r="I54" s="2">
        <f>VLOOKUP($C54,WinDist!$C:$J,7,FALSE)</f>
        <v>2.831157322E-3</v>
      </c>
      <c r="J54" s="2">
        <f>VLOOKUP($C54,WinDist!$C:$J,8,FALSE)</f>
        <v>7.0046124899999997E-4</v>
      </c>
      <c r="K54" s="2">
        <f>VLOOKUP($D54,PickDist!$A$2:$B$65,2,FALSE)/100</f>
        <v>0.56000000000000005</v>
      </c>
      <c r="L54" s="2">
        <f>VLOOKUP($D54,PickDist!$C$2:$D$65,2,FALSE)/100</f>
        <v>0.18100000000000002</v>
      </c>
      <c r="M54" s="2">
        <f>VLOOKUP($D54,PickDist!$E$2:$F$65,2,FALSE)/100</f>
        <v>1.7000000000000001E-2</v>
      </c>
      <c r="N54" s="2">
        <f>VLOOKUP($D54,PickDist!$G$2:$H$65,2,FALSE)/100</f>
        <v>5.0000000000000001E-3</v>
      </c>
      <c r="O54" s="2">
        <f>VLOOKUP($D54,PickDist!$I$2:$J$65,2,FALSE)/100</f>
        <v>2E-3</v>
      </c>
      <c r="P54" s="2">
        <f>VLOOKUP($D54,PickDist!$K$2:$L$65,2,FALSE)/100</f>
        <v>1E-3</v>
      </c>
      <c r="Q54">
        <f t="shared" si="2"/>
        <v>-4.0437759474000079E-2</v>
      </c>
      <c r="R54">
        <f t="shared" si="3"/>
        <v>3.5831166749999699E-3</v>
      </c>
      <c r="S54">
        <f t="shared" si="4"/>
        <v>2.5529634298000002E-2</v>
      </c>
      <c r="T54">
        <f t="shared" si="5"/>
        <v>5.1225647519999992E-3</v>
      </c>
      <c r="U54">
        <f t="shared" si="6"/>
        <v>8.3115732199999992E-4</v>
      </c>
      <c r="V54">
        <f t="shared" si="7"/>
        <v>-2.9953875100000005E-4</v>
      </c>
    </row>
    <row r="55" spans="1:22" x14ac:dyDescent="0.25">
      <c r="A55" t="s">
        <v>157</v>
      </c>
      <c r="B55">
        <v>12</v>
      </c>
      <c r="C55" t="str">
        <f t="shared" si="1"/>
        <v>South12</v>
      </c>
      <c r="D55" t="s">
        <v>70</v>
      </c>
      <c r="E55" s="2">
        <f>VLOOKUP($C55,WinDist!$C:$J,3,FALSE)</f>
        <v>0.48043775947400003</v>
      </c>
      <c r="F55" s="2">
        <f>VLOOKUP($C55,WinDist!$C:$J,4,FALSE)</f>
        <v>0.16441149966900001</v>
      </c>
      <c r="G55" s="2">
        <f>VLOOKUP($C55,WinDist!$C:$J,5,FALSE)</f>
        <v>4.3759257842999999E-2</v>
      </c>
      <c r="H55" s="2">
        <f>VLOOKUP($C55,WinDist!$C:$J,6,FALSE)</f>
        <v>1.1922664867999999E-2</v>
      </c>
      <c r="I55" s="2">
        <f>VLOOKUP($C55,WinDist!$C:$J,7,FALSE)</f>
        <v>3.2400889769999999E-3</v>
      </c>
      <c r="J55" s="2">
        <f>VLOOKUP($C55,WinDist!$C:$J,8,FALSE)</f>
        <v>7.7988462699999999E-4</v>
      </c>
      <c r="K55" s="2">
        <f>VLOOKUP($D55,PickDist!$A$2:$B$65,2,FALSE)/100</f>
        <v>0.40200000000000002</v>
      </c>
      <c r="L55" s="2">
        <f>VLOOKUP($D55,PickDist!$C$2:$D$65,2,FALSE)/100</f>
        <v>0.13300000000000001</v>
      </c>
      <c r="M55" s="2">
        <f>VLOOKUP($D55,PickDist!$E$2:$F$65,2,FALSE)/100</f>
        <v>8.0000000000000002E-3</v>
      </c>
      <c r="N55" s="2">
        <f>VLOOKUP($D55,PickDist!$G$2:$H$65,2,FALSE)/100</f>
        <v>2E-3</v>
      </c>
      <c r="O55" s="2">
        <f>VLOOKUP($D55,PickDist!$I$2:$J$65,2,FALSE)/100</f>
        <v>1E-3</v>
      </c>
      <c r="P55" s="2">
        <f>VLOOKUP($D55,PickDist!$K$2:$L$65,2,FALSE)/100</f>
        <v>0</v>
      </c>
      <c r="Q55">
        <f t="shared" si="2"/>
        <v>7.8437759474000002E-2</v>
      </c>
      <c r="R55">
        <f t="shared" si="3"/>
        <v>3.1411499669000004E-2</v>
      </c>
      <c r="S55">
        <f t="shared" si="4"/>
        <v>3.5759257842999999E-2</v>
      </c>
      <c r="T55">
        <f t="shared" si="5"/>
        <v>9.9226648679999994E-3</v>
      </c>
      <c r="U55">
        <f t="shared" si="6"/>
        <v>2.2400889769999999E-3</v>
      </c>
      <c r="V55">
        <f t="shared" si="7"/>
        <v>7.7988462699999999E-4</v>
      </c>
    </row>
    <row r="56" spans="1:22" x14ac:dyDescent="0.25">
      <c r="A56" t="s">
        <v>157</v>
      </c>
      <c r="B56">
        <v>4</v>
      </c>
      <c r="C56" t="str">
        <f t="shared" si="1"/>
        <v>South4</v>
      </c>
      <c r="D56" t="s">
        <v>45</v>
      </c>
      <c r="E56" s="2">
        <f>VLOOKUP($C56,WinDist!$C:$J,3,FALSE)</f>
        <v>0.89020590606600003</v>
      </c>
      <c r="F56" s="2">
        <f>VLOOKUP($C56,WinDist!$C:$J,4,FALSE)</f>
        <v>0.62012561110499997</v>
      </c>
      <c r="G56" s="2">
        <f>VLOOKUP($C56,WinDist!$C:$J,5,FALSE)</f>
        <v>0.231390822307</v>
      </c>
      <c r="H56" s="2">
        <f>VLOOKUP($C56,WinDist!$C:$J,6,FALSE)</f>
        <v>8.6281939128999993E-2</v>
      </c>
      <c r="I56" s="2">
        <f>VLOOKUP($C56,WinDist!$C:$J,7,FALSE)</f>
        <v>3.298443953E-2</v>
      </c>
      <c r="J56" s="2">
        <f>VLOOKUP($C56,WinDist!$C:$J,8,FALSE)</f>
        <v>1.1023811184999999E-2</v>
      </c>
      <c r="K56" s="2">
        <f>VLOOKUP($D56,PickDist!$A$2:$B$65,2,FALSE)/100</f>
        <v>0.90400000000000003</v>
      </c>
      <c r="L56" s="2">
        <f>VLOOKUP($D56,PickDist!$C$2:$D$65,2,FALSE)/100</f>
        <v>0.64200000000000002</v>
      </c>
      <c r="M56" s="2">
        <f>VLOOKUP($D56,PickDist!$E$2:$F$65,2,FALSE)/100</f>
        <v>8.5999999999999993E-2</v>
      </c>
      <c r="N56" s="2">
        <f>VLOOKUP($D56,PickDist!$G$2:$H$65,2,FALSE)/100</f>
        <v>2.5000000000000001E-2</v>
      </c>
      <c r="O56" s="2">
        <f>VLOOKUP($D56,PickDist!$I$2:$J$65,2,FALSE)/100</f>
        <v>0.01</v>
      </c>
      <c r="P56" s="2">
        <f>VLOOKUP($D56,PickDist!$K$2:$L$65,2,FALSE)/100</f>
        <v>3.0000000000000001E-3</v>
      </c>
      <c r="Q56">
        <f t="shared" si="2"/>
        <v>-1.3794093933999996E-2</v>
      </c>
      <c r="R56">
        <f t="shared" si="3"/>
        <v>-2.1874388895000041E-2</v>
      </c>
      <c r="S56">
        <f t="shared" si="4"/>
        <v>0.14539082230700001</v>
      </c>
      <c r="T56">
        <f t="shared" si="5"/>
        <v>6.1281939128999992E-2</v>
      </c>
      <c r="U56">
        <f t="shared" si="6"/>
        <v>2.2984439529999998E-2</v>
      </c>
      <c r="V56">
        <f t="shared" si="7"/>
        <v>8.0238111850000002E-3</v>
      </c>
    </row>
    <row r="57" spans="1:22" x14ac:dyDescent="0.25">
      <c r="A57" t="s">
        <v>157</v>
      </c>
      <c r="B57">
        <v>13</v>
      </c>
      <c r="C57" t="str">
        <f t="shared" si="1"/>
        <v>South13</v>
      </c>
      <c r="D57" t="s">
        <v>86</v>
      </c>
      <c r="E57" s="2">
        <f>VLOOKUP($C57,WinDist!$C:$J,3,FALSE)</f>
        <v>0.109794093934</v>
      </c>
      <c r="F57" s="2">
        <f>VLOOKUP($C57,WinDist!$C:$J,4,FALSE)</f>
        <v>3.087977255E-2</v>
      </c>
      <c r="G57" s="2">
        <f>VLOOKUP($C57,WinDist!$C:$J,5,FALSE)</f>
        <v>3.8953108769999999E-3</v>
      </c>
      <c r="H57" s="2">
        <f>VLOOKUP($C57,WinDist!$C:$J,6,FALSE)</f>
        <v>5.2219078699999996E-4</v>
      </c>
      <c r="I57" s="2">
        <f>VLOOKUP($C57,WinDist!$C:$J,7,FALSE)</f>
        <v>7.8059028000000003E-5</v>
      </c>
      <c r="J57" s="2">
        <f>VLOOKUP($C57,WinDist!$C:$J,8,FALSE)</f>
        <v>1.0602074E-5</v>
      </c>
      <c r="K57" s="2">
        <f>VLOOKUP($D57,PickDist!$A$2:$B$65,2,FALSE)/100</f>
        <v>6.0999999999999999E-2</v>
      </c>
      <c r="L57" s="2">
        <f>VLOOKUP($D57,PickDist!$C$2:$D$65,2,FALSE)/100</f>
        <v>1.4999999999999999E-2</v>
      </c>
      <c r="M57" s="2">
        <f>VLOOKUP($D57,PickDist!$E$2:$F$65,2,FALSE)/100</f>
        <v>2E-3</v>
      </c>
      <c r="N57" s="2">
        <f>VLOOKUP($D57,PickDist!$G$2:$H$65,2,FALSE)/100</f>
        <v>1E-3</v>
      </c>
      <c r="O57" s="2">
        <f>VLOOKUP($D57,PickDist!$I$2:$J$65,2,FALSE)/100</f>
        <v>0</v>
      </c>
      <c r="P57" s="2">
        <f>VLOOKUP($D57,PickDist!$K$2:$L$65,2,FALSE)/100</f>
        <v>0</v>
      </c>
      <c r="Q57">
        <f t="shared" si="2"/>
        <v>4.8794093933999999E-2</v>
      </c>
      <c r="R57">
        <f t="shared" si="3"/>
        <v>1.5879772550000001E-2</v>
      </c>
      <c r="S57">
        <f t="shared" si="4"/>
        <v>1.8953108769999998E-3</v>
      </c>
      <c r="T57">
        <f t="shared" si="5"/>
        <v>-4.7780921300000006E-4</v>
      </c>
      <c r="U57">
        <f t="shared" si="6"/>
        <v>7.8059028000000003E-5</v>
      </c>
      <c r="V57">
        <f t="shared" si="7"/>
        <v>1.0602074E-5</v>
      </c>
    </row>
    <row r="58" spans="1:22" x14ac:dyDescent="0.25">
      <c r="A58" t="s">
        <v>157</v>
      </c>
      <c r="B58">
        <v>6</v>
      </c>
      <c r="C58" t="str">
        <f t="shared" si="1"/>
        <v>South6</v>
      </c>
      <c r="D58" t="s">
        <v>53</v>
      </c>
      <c r="E58" s="2">
        <f>VLOOKUP($C58,WinDist!$C:$J,3,FALSE)</f>
        <v>0.62799231294799995</v>
      </c>
      <c r="F58" s="2">
        <f>VLOOKUP($C58,WinDist!$C:$J,4,FALSE)</f>
        <v>0.25816187228699999</v>
      </c>
      <c r="G58" s="2">
        <f>VLOOKUP($C58,WinDist!$C:$J,5,FALSE)</f>
        <v>0.10170891537600001</v>
      </c>
      <c r="H58" s="2">
        <f>VLOOKUP($C58,WinDist!$C:$J,6,FALSE)</f>
        <v>5.3018996818999999E-2</v>
      </c>
      <c r="I58" s="2">
        <f>VLOOKUP($C58,WinDist!$C:$J,7,FALSE)</f>
        <v>2.3916960306999999E-2</v>
      </c>
      <c r="J58" s="2">
        <f>VLOOKUP($C58,WinDist!$C:$J,8,FALSE)</f>
        <v>9.4015195549999996E-3</v>
      </c>
      <c r="K58" s="2">
        <f>VLOOKUP($D58,PickDist!$A$2:$B$65,2,FALSE)/100</f>
        <v>0.77400000000000002</v>
      </c>
      <c r="L58" s="2">
        <f>VLOOKUP($D58,PickDist!$C$2:$D$65,2,FALSE)/100</f>
        <v>0.114</v>
      </c>
      <c r="M58" s="2">
        <f>VLOOKUP($D58,PickDist!$E$2:$F$65,2,FALSE)/100</f>
        <v>2.5000000000000001E-2</v>
      </c>
      <c r="N58" s="2">
        <f>VLOOKUP($D58,PickDist!$G$2:$H$65,2,FALSE)/100</f>
        <v>6.0000000000000001E-3</v>
      </c>
      <c r="O58" s="2">
        <f>VLOOKUP($D58,PickDist!$I$2:$J$65,2,FALSE)/100</f>
        <v>2E-3</v>
      </c>
      <c r="P58" s="2">
        <f>VLOOKUP($D58,PickDist!$K$2:$L$65,2,FALSE)/100</f>
        <v>1E-3</v>
      </c>
      <c r="Q58">
        <f t="shared" si="2"/>
        <v>-0.14600768705200007</v>
      </c>
      <c r="R58">
        <f t="shared" si="3"/>
        <v>0.144161872287</v>
      </c>
      <c r="S58">
        <f t="shared" si="4"/>
        <v>7.6708915375999998E-2</v>
      </c>
      <c r="T58">
        <f t="shared" si="5"/>
        <v>4.7018996819E-2</v>
      </c>
      <c r="U58">
        <f t="shared" si="6"/>
        <v>2.1916960307000001E-2</v>
      </c>
      <c r="V58">
        <f t="shared" si="7"/>
        <v>8.4015195550000005E-3</v>
      </c>
    </row>
    <row r="59" spans="1:22" x14ac:dyDescent="0.25">
      <c r="A59" t="s">
        <v>157</v>
      </c>
      <c r="B59">
        <v>11</v>
      </c>
      <c r="C59" t="str">
        <f t="shared" si="1"/>
        <v>South11</v>
      </c>
      <c r="D59" t="s">
        <v>80</v>
      </c>
      <c r="E59" s="2">
        <f>VLOOKUP($C59,WinDist!$C:$J,3,FALSE)</f>
        <v>0.37200768705100001</v>
      </c>
      <c r="F59" s="2">
        <f>VLOOKUP($C59,WinDist!$C:$J,4,FALSE)</f>
        <v>0.11976659676200001</v>
      </c>
      <c r="G59" s="2">
        <f>VLOOKUP($C59,WinDist!$C:$J,5,FALSE)</f>
        <v>3.5652600414999999E-2</v>
      </c>
      <c r="H59" s="2">
        <f>VLOOKUP($C59,WinDist!$C:$J,6,FALSE)</f>
        <v>1.5184768045E-2</v>
      </c>
      <c r="I59" s="2">
        <f>VLOOKUP($C59,WinDist!$C:$J,7,FALSE)</f>
        <v>5.8280356090000002E-3</v>
      </c>
      <c r="J59" s="2">
        <f>VLOOKUP($C59,WinDist!$C:$J,8,FALSE)</f>
        <v>1.9595705570000003E-3</v>
      </c>
      <c r="K59" s="2">
        <f>VLOOKUP($D59,PickDist!$A$2:$B$65,2,FALSE)/100</f>
        <v>0.183</v>
      </c>
      <c r="L59" s="2">
        <f>VLOOKUP($D59,PickDist!$C$2:$D$65,2,FALSE)/100</f>
        <v>1.4999999999999999E-2</v>
      </c>
      <c r="M59" s="2">
        <f>VLOOKUP($D59,PickDist!$E$2:$F$65,2,FALSE)/100</f>
        <v>3.0000000000000001E-3</v>
      </c>
      <c r="N59" s="2">
        <f>VLOOKUP($D59,PickDist!$G$2:$H$65,2,FALSE)/100</f>
        <v>1E-3</v>
      </c>
      <c r="O59" s="2">
        <f>VLOOKUP($D59,PickDist!$I$2:$J$65,2,FALSE)/100</f>
        <v>0</v>
      </c>
      <c r="P59" s="2">
        <f>VLOOKUP($D59,PickDist!$K$2:$L$65,2,FALSE)/100</f>
        <v>0</v>
      </c>
      <c r="Q59">
        <f t="shared" si="2"/>
        <v>0.18900768705100002</v>
      </c>
      <c r="R59">
        <f t="shared" si="3"/>
        <v>0.10476659676200001</v>
      </c>
      <c r="S59">
        <f t="shared" si="4"/>
        <v>3.2652600414999997E-2</v>
      </c>
      <c r="T59">
        <f t="shared" si="5"/>
        <v>1.4184768045000001E-2</v>
      </c>
      <c r="U59">
        <f t="shared" si="6"/>
        <v>5.8280356090000002E-3</v>
      </c>
      <c r="V59">
        <f t="shared" si="7"/>
        <v>1.9595705570000003E-3</v>
      </c>
    </row>
    <row r="60" spans="1:22" x14ac:dyDescent="0.25">
      <c r="A60" t="s">
        <v>157</v>
      </c>
      <c r="B60">
        <v>3</v>
      </c>
      <c r="C60" t="str">
        <f t="shared" si="1"/>
        <v>South3</v>
      </c>
      <c r="D60" t="s">
        <v>42</v>
      </c>
      <c r="E60" s="2">
        <f>VLOOKUP($C60,WinDist!$C:$J,3,FALSE)</f>
        <v>0.94172364257600005</v>
      </c>
      <c r="F60" s="2">
        <f>VLOOKUP($C60,WinDist!$C:$J,4,FALSE)</f>
        <v>0.61453888773999998</v>
      </c>
      <c r="G60" s="2">
        <f>VLOOKUP($C60,WinDist!$C:$J,5,FALSE)</f>
        <v>0.20831978658299999</v>
      </c>
      <c r="H60" s="2">
        <f>VLOOKUP($C60,WinDist!$C:$J,6,FALSE)</f>
        <v>9.7548959502999993E-2</v>
      </c>
      <c r="I60" s="2">
        <f>VLOOKUP($C60,WinDist!$C:$J,7,FALSE)</f>
        <v>5.2713170726999999E-2</v>
      </c>
      <c r="J60" s="2">
        <f>VLOOKUP($C60,WinDist!$C:$J,8,FALSE)</f>
        <v>2.4859542929999999E-2</v>
      </c>
      <c r="K60" s="2">
        <f>VLOOKUP($D60,PickDist!$A$2:$B$65,2,FALSE)/100</f>
        <v>0.94499999999999995</v>
      </c>
      <c r="L60" s="2">
        <f>VLOOKUP($D60,PickDist!$C$2:$D$65,2,FALSE)/100</f>
        <v>0.83599999999999997</v>
      </c>
      <c r="M60" s="2">
        <f>VLOOKUP($D60,PickDist!$E$2:$F$65,2,FALSE)/100</f>
        <v>0.47700000000000004</v>
      </c>
      <c r="N60" s="2">
        <f>VLOOKUP($D60,PickDist!$G$2:$H$65,2,FALSE)/100</f>
        <v>0.26300000000000001</v>
      </c>
      <c r="O60" s="2">
        <f>VLOOKUP($D60,PickDist!$I$2:$J$65,2,FALSE)/100</f>
        <v>0.161</v>
      </c>
      <c r="P60" s="2">
        <f>VLOOKUP($D60,PickDist!$K$2:$L$65,2,FALSE)/100</f>
        <v>8.4000000000000005E-2</v>
      </c>
      <c r="Q60">
        <f t="shared" si="2"/>
        <v>-3.2763574239998983E-3</v>
      </c>
      <c r="R60">
        <f t="shared" si="3"/>
        <v>-0.22146111225999998</v>
      </c>
      <c r="S60">
        <f t="shared" si="4"/>
        <v>-0.26868021341700005</v>
      </c>
      <c r="T60">
        <f t="shared" si="5"/>
        <v>-0.16545104049700002</v>
      </c>
      <c r="U60">
        <f t="shared" si="6"/>
        <v>-0.10828682927300001</v>
      </c>
      <c r="V60">
        <f t="shared" si="7"/>
        <v>-5.9140457070000006E-2</v>
      </c>
    </row>
    <row r="61" spans="1:22" x14ac:dyDescent="0.25">
      <c r="A61" t="s">
        <v>157</v>
      </c>
      <c r="B61">
        <v>14</v>
      </c>
      <c r="C61" t="str">
        <f t="shared" si="1"/>
        <v>South14</v>
      </c>
      <c r="D61" t="s">
        <v>89</v>
      </c>
      <c r="E61" s="2">
        <f>VLOOKUP($C61,WinDist!$C:$J,3,FALSE)</f>
        <v>5.8276357424000003E-2</v>
      </c>
      <c r="F61" s="2">
        <f>VLOOKUP($C61,WinDist!$C:$J,4,FALSE)</f>
        <v>7.5326432100000004E-3</v>
      </c>
      <c r="G61" s="2">
        <f>VLOOKUP($C61,WinDist!$C:$J,5,FALSE)</f>
        <v>6.3485288000000005E-4</v>
      </c>
      <c r="H61" s="2">
        <f>VLOOKUP($C61,WinDist!$C:$J,6,FALSE)</f>
        <v>9.5967627E-5</v>
      </c>
      <c r="I61" s="2">
        <f>VLOOKUP($C61,WinDist!$C:$J,7,FALSE)</f>
        <v>1.2897036000000001E-5</v>
      </c>
      <c r="J61" s="2">
        <f>VLOOKUP($C61,WinDist!$C:$J,8,FALSE)</f>
        <v>1.581086E-6</v>
      </c>
      <c r="K61" s="2">
        <f>VLOOKUP($D61,PickDist!$A$2:$B$65,2,FALSE)/100</f>
        <v>2.5000000000000001E-2</v>
      </c>
      <c r="L61" s="2">
        <f>VLOOKUP($D61,PickDist!$C$2:$D$65,2,FALSE)/100</f>
        <v>8.0000000000000002E-3</v>
      </c>
      <c r="M61" s="2">
        <f>VLOOKUP($D61,PickDist!$E$2:$F$65,2,FALSE)/100</f>
        <v>2E-3</v>
      </c>
      <c r="N61" s="2">
        <f>VLOOKUP($D61,PickDist!$G$2:$H$65,2,FALSE)/100</f>
        <v>1E-3</v>
      </c>
      <c r="O61" s="2">
        <f>VLOOKUP($D61,PickDist!$I$2:$J$65,2,FALSE)/100</f>
        <v>0</v>
      </c>
      <c r="P61" s="2">
        <f>VLOOKUP($D61,PickDist!$K$2:$L$65,2,FALSE)/100</f>
        <v>0</v>
      </c>
      <c r="Q61">
        <f t="shared" si="2"/>
        <v>3.3276357424000001E-2</v>
      </c>
      <c r="R61">
        <f t="shared" si="3"/>
        <v>-4.6735678999999981E-4</v>
      </c>
      <c r="S61">
        <f t="shared" si="4"/>
        <v>-1.3651471200000001E-3</v>
      </c>
      <c r="T61">
        <f t="shared" si="5"/>
        <v>-9.0403237300000006E-4</v>
      </c>
      <c r="U61">
        <f t="shared" si="6"/>
        <v>1.2897036000000001E-5</v>
      </c>
      <c r="V61">
        <f t="shared" si="7"/>
        <v>1.581086E-6</v>
      </c>
    </row>
    <row r="62" spans="1:22" x14ac:dyDescent="0.25">
      <c r="A62" t="s">
        <v>157</v>
      </c>
      <c r="B62">
        <v>7</v>
      </c>
      <c r="C62" t="str">
        <f t="shared" si="1"/>
        <v>South7</v>
      </c>
      <c r="D62" t="s">
        <v>74</v>
      </c>
      <c r="E62" s="2">
        <f>VLOOKUP($C62,WinDist!$C:$J,3,FALSE)</f>
        <v>0.30764169052899998</v>
      </c>
      <c r="F62" s="2">
        <f>VLOOKUP($C62,WinDist!$C:$J,4,FALSE)</f>
        <v>7.0096543859999999E-2</v>
      </c>
      <c r="G62" s="2">
        <f>VLOOKUP($C62,WinDist!$C:$J,5,FALSE)</f>
        <v>2.8488468994E-2</v>
      </c>
      <c r="H62" s="2">
        <f>VLOOKUP($C62,WinDist!$C:$J,6,FALSE)</f>
        <v>1.0813929866999999E-2</v>
      </c>
      <c r="I62" s="2">
        <f>VLOOKUP($C62,WinDist!$C:$J,7,FALSE)</f>
        <v>3.5397752089999998E-3</v>
      </c>
      <c r="J62" s="2">
        <f>VLOOKUP($C62,WinDist!$C:$J,8,FALSE)</f>
        <v>1.018350194E-3</v>
      </c>
      <c r="K62" s="2">
        <f>VLOOKUP($D62,PickDist!$A$2:$B$65,2,FALSE)/100</f>
        <v>0.27800000000000002</v>
      </c>
      <c r="L62" s="2">
        <f>VLOOKUP($D62,PickDist!$C$2:$D$65,2,FALSE)/100</f>
        <v>2.4E-2</v>
      </c>
      <c r="M62" s="2">
        <f>VLOOKUP($D62,PickDist!$E$2:$F$65,2,FALSE)/100</f>
        <v>6.0000000000000001E-3</v>
      </c>
      <c r="N62" s="2">
        <f>VLOOKUP($D62,PickDist!$G$2:$H$65,2,FALSE)/100</f>
        <v>2E-3</v>
      </c>
      <c r="O62" s="2">
        <f>VLOOKUP($D62,PickDist!$I$2:$J$65,2,FALSE)/100</f>
        <v>1E-3</v>
      </c>
      <c r="P62" s="2">
        <f>VLOOKUP($D62,PickDist!$K$2:$L$65,2,FALSE)/100</f>
        <v>0</v>
      </c>
      <c r="Q62">
        <f t="shared" si="2"/>
        <v>2.9641690528999953E-2</v>
      </c>
      <c r="R62">
        <f t="shared" si="3"/>
        <v>4.6096543859999999E-2</v>
      </c>
      <c r="S62">
        <f t="shared" si="4"/>
        <v>2.2488468993999998E-2</v>
      </c>
      <c r="T62">
        <f t="shared" si="5"/>
        <v>8.8139298669999994E-3</v>
      </c>
      <c r="U62">
        <f t="shared" si="6"/>
        <v>2.5397752089999998E-3</v>
      </c>
      <c r="V62">
        <f t="shared" si="7"/>
        <v>1.018350194E-3</v>
      </c>
    </row>
    <row r="63" spans="1:22" x14ac:dyDescent="0.25">
      <c r="A63" t="s">
        <v>157</v>
      </c>
      <c r="B63">
        <v>10</v>
      </c>
      <c r="C63" t="str">
        <f t="shared" si="1"/>
        <v>South10</v>
      </c>
      <c r="D63" t="s">
        <v>57</v>
      </c>
      <c r="E63" s="2">
        <f>VLOOKUP($C63,WinDist!$C:$J,3,FALSE)</f>
        <v>0.69235830947099997</v>
      </c>
      <c r="F63" s="2">
        <f>VLOOKUP($C63,WinDist!$C:$J,4,FALSE)</f>
        <v>0.244216762846</v>
      </c>
      <c r="G63" s="2">
        <f>VLOOKUP($C63,WinDist!$C:$J,5,FALSE)</f>
        <v>0.149894118977</v>
      </c>
      <c r="H63" s="2">
        <f>VLOOKUP($C63,WinDist!$C:$J,6,FALSE)</f>
        <v>8.3845937221999997E-2</v>
      </c>
      <c r="I63" s="2">
        <f>VLOOKUP($C63,WinDist!$C:$J,7,FALSE)</f>
        <v>4.3748013930000003E-2</v>
      </c>
      <c r="J63" s="2">
        <f>VLOOKUP($C63,WinDist!$C:$J,8,FALSE)</f>
        <v>1.9903767736999999E-2</v>
      </c>
      <c r="K63" s="2">
        <f>VLOOKUP($D63,PickDist!$A$2:$B$65,2,FALSE)/100</f>
        <v>0.68500000000000005</v>
      </c>
      <c r="L63" s="2">
        <f>VLOOKUP($D63,PickDist!$C$2:$D$65,2,FALSE)/100</f>
        <v>0.10199999999999999</v>
      </c>
      <c r="M63" s="2">
        <f>VLOOKUP($D63,PickDist!$E$2:$F$65,2,FALSE)/100</f>
        <v>2.8999999999999998E-2</v>
      </c>
      <c r="N63" s="2">
        <f>VLOOKUP($D63,PickDist!$G$2:$H$65,2,FALSE)/100</f>
        <v>0.01</v>
      </c>
      <c r="O63" s="2">
        <f>VLOOKUP($D63,PickDist!$I$2:$J$65,2,FALSE)/100</f>
        <v>4.0000000000000001E-3</v>
      </c>
      <c r="P63" s="2">
        <f>VLOOKUP($D63,PickDist!$K$2:$L$65,2,FALSE)/100</f>
        <v>2E-3</v>
      </c>
      <c r="Q63">
        <f t="shared" si="2"/>
        <v>7.3583094709999131E-3</v>
      </c>
      <c r="R63">
        <f t="shared" si="3"/>
        <v>0.14221676284599999</v>
      </c>
      <c r="S63">
        <f t="shared" si="4"/>
        <v>0.120894118977</v>
      </c>
      <c r="T63">
        <f t="shared" si="5"/>
        <v>7.3845937222000002E-2</v>
      </c>
      <c r="U63">
        <f t="shared" si="6"/>
        <v>3.9748013930000006E-2</v>
      </c>
      <c r="V63">
        <f t="shared" si="7"/>
        <v>1.7903767736999997E-2</v>
      </c>
    </row>
    <row r="64" spans="1:22" x14ac:dyDescent="0.25">
      <c r="A64" t="s">
        <v>157</v>
      </c>
      <c r="B64">
        <v>2</v>
      </c>
      <c r="C64" t="str">
        <f t="shared" si="1"/>
        <v>South2</v>
      </c>
      <c r="D64" t="s">
        <v>40</v>
      </c>
      <c r="E64" s="2">
        <f>VLOOKUP($C64,WinDist!$C:$J,3,FALSE)</f>
        <v>0.96680637880200004</v>
      </c>
      <c r="F64" s="2">
        <f>VLOOKUP($C64,WinDist!$C:$J,4,FALSE)</f>
        <v>0.68192340728</v>
      </c>
      <c r="G64" s="2">
        <f>VLOOKUP($C64,WinDist!$C:$J,5,FALSE)</f>
        <v>0.47482891546700001</v>
      </c>
      <c r="H64" s="2">
        <f>VLOOKUP($C64,WinDist!$C:$J,6,FALSE)</f>
        <v>0.30224984267600002</v>
      </c>
      <c r="I64" s="2">
        <f>VLOOKUP($C64,WinDist!$C:$J,7,FALSE)</f>
        <v>0.16823762626399999</v>
      </c>
      <c r="J64" s="2">
        <f>VLOOKUP($C64,WinDist!$C:$J,8,FALSE)</f>
        <v>8.1807350750999999E-2</v>
      </c>
      <c r="K64" s="2">
        <f>VLOOKUP($D64,PickDist!$A$2:$B$65,2,FALSE)/100</f>
        <v>0.96400000000000008</v>
      </c>
      <c r="L64" s="2">
        <f>VLOOKUP($D64,PickDist!$C$2:$D$65,2,FALSE)/100</f>
        <v>0.84599999999999997</v>
      </c>
      <c r="M64" s="2">
        <f>VLOOKUP($D64,PickDist!$E$2:$F$65,2,FALSE)/100</f>
        <v>0.43799999999999994</v>
      </c>
      <c r="N64" s="2">
        <f>VLOOKUP($D64,PickDist!$G$2:$H$65,2,FALSE)/100</f>
        <v>0.22399999999999998</v>
      </c>
      <c r="O64" s="2">
        <f>VLOOKUP($D64,PickDist!$I$2:$J$65,2,FALSE)/100</f>
        <v>0.13200000000000001</v>
      </c>
      <c r="P64" s="2">
        <f>VLOOKUP($D64,PickDist!$K$2:$L$65,2,FALSE)/100</f>
        <v>6.7000000000000004E-2</v>
      </c>
      <c r="Q64">
        <f t="shared" si="2"/>
        <v>2.8063788019999647E-3</v>
      </c>
      <c r="R64">
        <f t="shared" si="3"/>
        <v>-0.16407659271999997</v>
      </c>
      <c r="S64">
        <f t="shared" si="4"/>
        <v>3.6828915467000067E-2</v>
      </c>
      <c r="T64">
        <f t="shared" si="5"/>
        <v>7.8249842676000048E-2</v>
      </c>
      <c r="U64">
        <f t="shared" si="6"/>
        <v>3.6237626263999984E-2</v>
      </c>
      <c r="V64">
        <f t="shared" si="7"/>
        <v>1.4807350750999995E-2</v>
      </c>
    </row>
    <row r="65" spans="1:22" x14ac:dyDescent="0.25">
      <c r="A65" t="s">
        <v>157</v>
      </c>
      <c r="B65">
        <v>15</v>
      </c>
      <c r="C65" t="str">
        <f t="shared" si="1"/>
        <v>South15</v>
      </c>
      <c r="D65" t="s">
        <v>94</v>
      </c>
      <c r="E65" s="2">
        <f>VLOOKUP($C65,WinDist!$C:$J,3,FALSE)</f>
        <v>3.3193621197999998E-2</v>
      </c>
      <c r="F65" s="2">
        <f>VLOOKUP($C65,WinDist!$C:$J,4,FALSE)</f>
        <v>3.7632860150000002E-3</v>
      </c>
      <c r="G65" s="2">
        <f>VLOOKUP($C65,WinDist!$C:$J,5,FALSE)</f>
        <v>4.72341308E-4</v>
      </c>
      <c r="H65" s="2">
        <f>VLOOKUP($C65,WinDist!$C:$J,6,FALSE)</f>
        <v>6.1523434999999997E-5</v>
      </c>
      <c r="I65" s="2">
        <f>VLOOKUP($C65,WinDist!$C:$J,7,FALSE)</f>
        <v>6.851955E-6</v>
      </c>
      <c r="J65" s="2">
        <f>VLOOKUP($C65,WinDist!$C:$J,8,FALSE)</f>
        <v>7.0061200000000003E-7</v>
      </c>
      <c r="K65" s="2">
        <f>VLOOKUP($D65,PickDist!$A$2:$B$65,2,FALSE)/100</f>
        <v>1.1000000000000001E-2</v>
      </c>
      <c r="L65" s="2">
        <f>VLOOKUP($D65,PickDist!$C$2:$D$65,2,FALSE)/100</f>
        <v>4.0000000000000001E-3</v>
      </c>
      <c r="M65" s="2">
        <f>VLOOKUP($D65,PickDist!$E$2:$F$65,2,FALSE)/100</f>
        <v>2E-3</v>
      </c>
      <c r="N65" s="2">
        <f>VLOOKUP($D65,PickDist!$G$2:$H$65,2,FALSE)/100</f>
        <v>1E-3</v>
      </c>
      <c r="O65" s="2">
        <f>VLOOKUP($D65,PickDist!$I$2:$J$65,2,FALSE)/100</f>
        <v>0</v>
      </c>
      <c r="P65" s="2">
        <f>VLOOKUP($D65,PickDist!$K$2:$L$65,2,FALSE)/100</f>
        <v>0</v>
      </c>
      <c r="Q65">
        <f t="shared" si="2"/>
        <v>2.2193621197999995E-2</v>
      </c>
      <c r="R65">
        <f t="shared" si="3"/>
        <v>-2.3671398499999991E-4</v>
      </c>
      <c r="S65">
        <f t="shared" si="4"/>
        <v>-1.5276586920000002E-3</v>
      </c>
      <c r="T65">
        <f t="shared" si="5"/>
        <v>-9.3847656500000006E-4</v>
      </c>
      <c r="U65">
        <f t="shared" si="6"/>
        <v>6.851955E-6</v>
      </c>
      <c r="V65">
        <f t="shared" si="7"/>
        <v>7.0061200000000003E-7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37" sqref="B37"/>
    </sheetView>
  </sheetViews>
  <sheetFormatPr defaultRowHeight="15" x14ac:dyDescent="0.25"/>
  <cols>
    <col min="11" max="11" width="25.5703125" bestFit="1" customWidth="1"/>
  </cols>
  <sheetData>
    <row r="1" spans="1:11" x14ac:dyDescent="0.25">
      <c r="A1" t="s">
        <v>152</v>
      </c>
      <c r="B1" t="s">
        <v>153</v>
      </c>
      <c r="C1" t="s">
        <v>159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154</v>
      </c>
      <c r="B2">
        <v>1</v>
      </c>
      <c r="C2" t="str">
        <f>A2&amp;B2</f>
        <v>East1</v>
      </c>
      <c r="D2">
        <v>1</v>
      </c>
      <c r="E2">
        <v>0.98763200174800003</v>
      </c>
      <c r="F2">
        <v>0.80322130668900005</v>
      </c>
      <c r="G2">
        <v>0.58920600398599998</v>
      </c>
      <c r="H2">
        <v>0.40173709175900002</v>
      </c>
      <c r="I2">
        <v>0.24112521355800001</v>
      </c>
      <c r="J2">
        <v>0.14995384296200001</v>
      </c>
      <c r="K2" t="s">
        <v>16</v>
      </c>
    </row>
    <row r="3" spans="1:11" x14ac:dyDescent="0.25">
      <c r="A3" t="s">
        <v>154</v>
      </c>
      <c r="B3">
        <v>10</v>
      </c>
      <c r="C3" t="str">
        <f>A3&amp;B3</f>
        <v>East10</v>
      </c>
      <c r="D3">
        <v>1</v>
      </c>
      <c r="E3">
        <v>0.432735427156</v>
      </c>
      <c r="F3">
        <v>8.6480328391999997E-2</v>
      </c>
      <c r="G3">
        <v>3.4046864364E-2</v>
      </c>
      <c r="H3">
        <v>8.6580899059999997E-3</v>
      </c>
      <c r="I3">
        <v>2.7747141000000002E-3</v>
      </c>
      <c r="J3">
        <v>1.00354284E-3</v>
      </c>
      <c r="K3" t="s">
        <v>127</v>
      </c>
    </row>
    <row r="4" spans="1:11" x14ac:dyDescent="0.25">
      <c r="A4" t="s">
        <v>154</v>
      </c>
      <c r="B4">
        <v>11</v>
      </c>
      <c r="C4" t="str">
        <f>A4&amp;B4</f>
        <v>East11</v>
      </c>
      <c r="D4">
        <v>1</v>
      </c>
      <c r="E4">
        <v>0.21035830369300001</v>
      </c>
      <c r="F4">
        <v>6.9726782646999996E-2</v>
      </c>
      <c r="G4">
        <v>2.0736783751999999E-2</v>
      </c>
      <c r="H4">
        <v>5.1196987640000002E-3</v>
      </c>
      <c r="I4">
        <v>1.6516038770000002E-3</v>
      </c>
      <c r="J4">
        <v>6.0761093800000001E-4</v>
      </c>
      <c r="K4" t="s">
        <v>21</v>
      </c>
    </row>
    <row r="5" spans="1:11" x14ac:dyDescent="0.25">
      <c r="A5" t="s">
        <v>154</v>
      </c>
      <c r="B5">
        <v>12</v>
      </c>
      <c r="C5" t="str">
        <f>A5&amp;B5</f>
        <v>East12</v>
      </c>
      <c r="D5">
        <v>1</v>
      </c>
      <c r="E5">
        <v>0.155233088499</v>
      </c>
      <c r="F5">
        <v>4.2110696367000003E-2</v>
      </c>
      <c r="G5">
        <v>5.9876174710000001E-3</v>
      </c>
      <c r="H5">
        <v>1.578643986E-3</v>
      </c>
      <c r="I5">
        <v>3.7360280000000001E-4</v>
      </c>
      <c r="J5">
        <v>1.033947E-4</v>
      </c>
      <c r="K5" t="s">
        <v>135</v>
      </c>
    </row>
    <row r="6" spans="1:11" x14ac:dyDescent="0.25">
      <c r="A6" t="s">
        <v>154</v>
      </c>
      <c r="B6">
        <v>13</v>
      </c>
      <c r="C6" t="str">
        <f>A6&amp;B6</f>
        <v>East13</v>
      </c>
      <c r="D6">
        <v>1</v>
      </c>
      <c r="E6">
        <v>0.12508194762300001</v>
      </c>
      <c r="F6">
        <v>2.2741487971999999E-2</v>
      </c>
      <c r="G6">
        <v>2.4673015269999999E-3</v>
      </c>
      <c r="H6">
        <v>5.1680689399999998E-4</v>
      </c>
      <c r="I6">
        <v>1.00943835E-4</v>
      </c>
      <c r="J6">
        <v>2.3507113999999999E-5</v>
      </c>
      <c r="K6" t="s">
        <v>139</v>
      </c>
    </row>
    <row r="7" spans="1:11" x14ac:dyDescent="0.25">
      <c r="A7" t="s">
        <v>154</v>
      </c>
      <c r="B7">
        <v>14</v>
      </c>
      <c r="C7" t="str">
        <f>A7&amp;B7</f>
        <v>East14</v>
      </c>
      <c r="D7">
        <v>1</v>
      </c>
      <c r="E7">
        <v>9.6501115089E-2</v>
      </c>
      <c r="F7">
        <v>1.3359236284000001E-2</v>
      </c>
      <c r="G7">
        <v>1.6676781210000001E-3</v>
      </c>
      <c r="H7">
        <v>1.72057783E-4</v>
      </c>
      <c r="I7">
        <v>3.2634422999999997E-5</v>
      </c>
      <c r="J7">
        <v>7.4000829999999998E-6</v>
      </c>
      <c r="K7" t="s">
        <v>142</v>
      </c>
    </row>
    <row r="8" spans="1:11" x14ac:dyDescent="0.25">
      <c r="A8" t="s">
        <v>154</v>
      </c>
      <c r="B8">
        <v>15</v>
      </c>
      <c r="C8" t="str">
        <f>A8&amp;B8</f>
        <v>East15</v>
      </c>
      <c r="D8">
        <v>1</v>
      </c>
      <c r="E8">
        <v>3.3096505656000003E-2</v>
      </c>
      <c r="F8">
        <v>5.7656313090000003E-3</v>
      </c>
      <c r="G8">
        <v>6.69860458E-4</v>
      </c>
      <c r="H8">
        <v>4.9033070999999997E-5</v>
      </c>
      <c r="I8">
        <v>5.2665579999999998E-6</v>
      </c>
      <c r="J8" s="1">
        <v>7.0574800000000003E-7</v>
      </c>
      <c r="K8" t="s">
        <v>144</v>
      </c>
    </row>
    <row r="9" spans="1:11" x14ac:dyDescent="0.25">
      <c r="A9" t="s">
        <v>154</v>
      </c>
      <c r="B9">
        <v>16</v>
      </c>
      <c r="C9" t="str">
        <f>A9&amp;B9</f>
        <v>East16</v>
      </c>
      <c r="D9">
        <v>1</v>
      </c>
      <c r="E9">
        <v>1.2367998251E-2</v>
      </c>
      <c r="F9">
        <v>1.0923053459999999E-3</v>
      </c>
      <c r="G9">
        <v>8.3170588999999996E-5</v>
      </c>
      <c r="H9">
        <v>6.3946129999999995E-6</v>
      </c>
      <c r="I9" s="1">
        <v>4.6994399999999999E-7</v>
      </c>
      <c r="J9" s="1">
        <v>4.3952999999999997E-8</v>
      </c>
      <c r="K9" t="s">
        <v>151</v>
      </c>
    </row>
    <row r="10" spans="1:11" x14ac:dyDescent="0.25">
      <c r="A10" t="s">
        <v>154</v>
      </c>
      <c r="B10">
        <v>2</v>
      </c>
      <c r="C10" t="str">
        <f>A10&amp;B10</f>
        <v>East2</v>
      </c>
      <c r="D10">
        <v>1</v>
      </c>
      <c r="E10">
        <v>0.96690349434400003</v>
      </c>
      <c r="F10">
        <v>0.77986968716000005</v>
      </c>
      <c r="G10">
        <v>0.51011610707300004</v>
      </c>
      <c r="H10">
        <v>0.23657493387199999</v>
      </c>
      <c r="I10">
        <v>0.12211405819</v>
      </c>
      <c r="J10">
        <v>6.6660797637999994E-2</v>
      </c>
      <c r="K10" t="s">
        <v>20</v>
      </c>
    </row>
    <row r="11" spans="1:11" x14ac:dyDescent="0.25">
      <c r="A11" t="s">
        <v>154</v>
      </c>
      <c r="B11">
        <v>3</v>
      </c>
      <c r="C11" t="str">
        <f>A11&amp;B11</f>
        <v>East3</v>
      </c>
      <c r="D11">
        <v>1</v>
      </c>
      <c r="E11">
        <v>0.90349888491100006</v>
      </c>
      <c r="F11">
        <v>0.46061431473499997</v>
      </c>
      <c r="G11">
        <v>0.18842652251100001</v>
      </c>
      <c r="H11">
        <v>6.4282634938999994E-2</v>
      </c>
      <c r="I11">
        <v>2.8869538874000001E-2</v>
      </c>
      <c r="J11">
        <v>1.3981917848E-2</v>
      </c>
      <c r="K11" t="s">
        <v>19</v>
      </c>
    </row>
    <row r="12" spans="1:11" x14ac:dyDescent="0.25">
      <c r="A12" t="s">
        <v>154</v>
      </c>
      <c r="B12">
        <v>4</v>
      </c>
      <c r="C12" t="str">
        <f>A12&amp;B12</f>
        <v>East4</v>
      </c>
      <c r="D12">
        <v>1</v>
      </c>
      <c r="E12">
        <v>0.87491805237700004</v>
      </c>
      <c r="F12">
        <v>0.44357012510100002</v>
      </c>
      <c r="G12">
        <v>0.12650591017900001</v>
      </c>
      <c r="H12">
        <v>5.7340558777999998E-2</v>
      </c>
      <c r="I12">
        <v>2.3554631132000001E-2</v>
      </c>
      <c r="J12">
        <v>1.0564921073E-2</v>
      </c>
      <c r="K12" t="s">
        <v>114</v>
      </c>
    </row>
    <row r="13" spans="1:11" x14ac:dyDescent="0.25">
      <c r="A13" t="s">
        <v>154</v>
      </c>
      <c r="B13">
        <v>5</v>
      </c>
      <c r="C13" t="str">
        <f>A13&amp;B13</f>
        <v>East5</v>
      </c>
      <c r="D13">
        <v>1</v>
      </c>
      <c r="E13">
        <v>0.84476691150100003</v>
      </c>
      <c r="F13">
        <v>0.49157769056</v>
      </c>
      <c r="G13">
        <v>0.178718248947</v>
      </c>
      <c r="H13">
        <v>9.5957030871999999E-2</v>
      </c>
      <c r="I13">
        <v>4.7313097802E-2</v>
      </c>
      <c r="J13">
        <v>2.4829884468E-2</v>
      </c>
      <c r="K13" t="s">
        <v>25</v>
      </c>
    </row>
    <row r="14" spans="1:11" x14ac:dyDescent="0.25">
      <c r="A14" t="s">
        <v>154</v>
      </c>
      <c r="B14">
        <v>6</v>
      </c>
      <c r="C14" t="str">
        <f>A14&amp;B14</f>
        <v>East6</v>
      </c>
      <c r="D14">
        <v>1</v>
      </c>
      <c r="E14">
        <v>0.78964169630699999</v>
      </c>
      <c r="F14">
        <v>0.45629966633300001</v>
      </c>
      <c r="G14">
        <v>0.19790373503</v>
      </c>
      <c r="H14">
        <v>7.1711275902999999E-2</v>
      </c>
      <c r="I14">
        <v>3.3629270789999999E-2</v>
      </c>
      <c r="J14">
        <v>1.6904120246999998E-2</v>
      </c>
      <c r="K14" t="s">
        <v>112</v>
      </c>
    </row>
    <row r="15" spans="1:11" x14ac:dyDescent="0.25">
      <c r="A15" t="s">
        <v>154</v>
      </c>
      <c r="B15">
        <v>7</v>
      </c>
      <c r="C15" t="str">
        <f>A15&amp;B15</f>
        <v>East7</v>
      </c>
      <c r="D15">
        <v>1</v>
      </c>
      <c r="E15">
        <v>0.567264572844</v>
      </c>
      <c r="F15">
        <v>0.12788435313999999</v>
      </c>
      <c r="G15">
        <v>4.6432448692E-2</v>
      </c>
      <c r="H15">
        <v>1.0826562453E-2</v>
      </c>
      <c r="I15">
        <v>3.1782182559999999E-3</v>
      </c>
      <c r="J15">
        <v>1.0644591809999999E-3</v>
      </c>
      <c r="K15" t="s">
        <v>125</v>
      </c>
    </row>
    <row r="16" spans="1:11" x14ac:dyDescent="0.25">
      <c r="A16" t="s">
        <v>154</v>
      </c>
      <c r="B16">
        <v>8</v>
      </c>
      <c r="C16" t="str">
        <f>A16&amp;B16</f>
        <v>East8</v>
      </c>
      <c r="D16">
        <v>1</v>
      </c>
      <c r="E16">
        <v>0.78979804093899997</v>
      </c>
      <c r="F16">
        <v>0.17621419688699999</v>
      </c>
      <c r="G16">
        <v>9.1755651982000003E-2</v>
      </c>
      <c r="H16">
        <v>4.4102419263000001E-2</v>
      </c>
      <c r="I16">
        <v>1.9314220584000001E-2</v>
      </c>
      <c r="J16">
        <v>9.1538209380000006E-3</v>
      </c>
      <c r="K16" t="s">
        <v>23</v>
      </c>
    </row>
    <row r="17" spans="1:11" x14ac:dyDescent="0.25">
      <c r="A17" t="s">
        <v>154</v>
      </c>
      <c r="B17">
        <v>9</v>
      </c>
      <c r="C17" t="str">
        <f>A17&amp;B17</f>
        <v>East9</v>
      </c>
      <c r="D17">
        <v>1</v>
      </c>
      <c r="E17">
        <v>0.210201959061</v>
      </c>
      <c r="F17">
        <v>1.9472191077999999E-2</v>
      </c>
      <c r="G17">
        <v>5.2760953180000002E-3</v>
      </c>
      <c r="H17">
        <v>1.3667671449999999E-3</v>
      </c>
      <c r="I17">
        <v>3.2138524599999998E-4</v>
      </c>
      <c r="J17">
        <v>8.8433902999999995E-5</v>
      </c>
      <c r="K17" t="s">
        <v>136</v>
      </c>
    </row>
    <row r="18" spans="1:11" x14ac:dyDescent="0.25">
      <c r="A18" t="s">
        <v>156</v>
      </c>
      <c r="B18">
        <v>1</v>
      </c>
      <c r="C18" t="str">
        <f>A18&amp;B18</f>
        <v>Midwest1</v>
      </c>
      <c r="D18">
        <v>1</v>
      </c>
      <c r="E18">
        <v>0.979612036046</v>
      </c>
      <c r="F18">
        <v>0.80557280141999998</v>
      </c>
      <c r="G18">
        <v>0.55659643887499999</v>
      </c>
      <c r="H18">
        <v>0.38029915008699999</v>
      </c>
      <c r="I18">
        <v>0.212211901047</v>
      </c>
      <c r="J18">
        <v>0.103890499091</v>
      </c>
      <c r="K18" t="s">
        <v>13</v>
      </c>
    </row>
    <row r="19" spans="1:11" x14ac:dyDescent="0.25">
      <c r="A19" t="s">
        <v>156</v>
      </c>
      <c r="B19">
        <v>10</v>
      </c>
      <c r="C19" t="str">
        <f>A19&amp;B19</f>
        <v>Midwest10</v>
      </c>
      <c r="D19">
        <v>1</v>
      </c>
      <c r="E19">
        <v>0.36656461025800002</v>
      </c>
      <c r="F19">
        <v>9.9963700170000003E-2</v>
      </c>
      <c r="G19">
        <v>5.7101230454E-2</v>
      </c>
      <c r="H19">
        <v>2.0032276899000001E-2</v>
      </c>
      <c r="I19">
        <v>8.2170152560000001E-3</v>
      </c>
      <c r="J19">
        <v>2.9497159240000001E-3</v>
      </c>
      <c r="K19" t="s">
        <v>119</v>
      </c>
    </row>
    <row r="20" spans="1:11" x14ac:dyDescent="0.25">
      <c r="A20" t="s">
        <v>156</v>
      </c>
      <c r="B20">
        <v>11</v>
      </c>
      <c r="C20" t="str">
        <f>A20&amp;B20</f>
        <v>Midwest11</v>
      </c>
      <c r="D20">
        <v>1</v>
      </c>
      <c r="E20">
        <v>0.43914084133499998</v>
      </c>
      <c r="F20">
        <v>0.153258665386</v>
      </c>
      <c r="G20">
        <v>4.6331760937999997E-2</v>
      </c>
      <c r="H20">
        <v>1.2863550511999999E-2</v>
      </c>
      <c r="I20">
        <v>4.4732360100000002E-3</v>
      </c>
      <c r="J20">
        <v>1.366309429E-3</v>
      </c>
      <c r="K20" t="s">
        <v>123</v>
      </c>
    </row>
    <row r="21" spans="1:11" x14ac:dyDescent="0.25">
      <c r="A21" t="s">
        <v>156</v>
      </c>
      <c r="B21">
        <v>12</v>
      </c>
      <c r="C21" t="str">
        <f>A21&amp;B21</f>
        <v>Midwest12</v>
      </c>
      <c r="D21">
        <v>1</v>
      </c>
      <c r="E21">
        <v>0.16912036938</v>
      </c>
      <c r="F21">
        <v>3.8797278455E-2</v>
      </c>
      <c r="G21">
        <v>6.8736390399999998E-3</v>
      </c>
      <c r="H21">
        <v>1.9860063300000002E-3</v>
      </c>
      <c r="I21">
        <v>6.6183582500000001E-4</v>
      </c>
      <c r="J21">
        <v>1.93962041E-4</v>
      </c>
      <c r="K21" t="s">
        <v>133</v>
      </c>
    </row>
    <row r="22" spans="1:11" x14ac:dyDescent="0.25">
      <c r="A22" t="s">
        <v>156</v>
      </c>
      <c r="B22">
        <v>13</v>
      </c>
      <c r="C22" t="str">
        <f>A22&amp;B22</f>
        <v>Midwest13</v>
      </c>
      <c r="D22">
        <v>1</v>
      </c>
      <c r="E22">
        <v>0.14030368898699999</v>
      </c>
      <c r="F22">
        <v>3.5808358079999998E-2</v>
      </c>
      <c r="G22">
        <v>5.5029394770000004E-3</v>
      </c>
      <c r="H22">
        <v>1.404734306E-3</v>
      </c>
      <c r="I22">
        <v>3.32617909E-4</v>
      </c>
      <c r="J22">
        <v>7.0069399000000001E-5</v>
      </c>
      <c r="K22" t="s">
        <v>137</v>
      </c>
    </row>
    <row r="23" spans="1:11" x14ac:dyDescent="0.25">
      <c r="A23" t="s">
        <v>156</v>
      </c>
      <c r="B23">
        <v>14</v>
      </c>
      <c r="C23" t="str">
        <f>A23&amp;B23</f>
        <v>Midwest14</v>
      </c>
      <c r="D23">
        <v>1</v>
      </c>
      <c r="E23">
        <v>7.7546855206999998E-2</v>
      </c>
      <c r="F23">
        <v>1.4844208835000001E-2</v>
      </c>
      <c r="G23">
        <v>1.6508432280000001E-3</v>
      </c>
      <c r="H23">
        <v>1.80558859E-4</v>
      </c>
      <c r="I23">
        <v>2.7325321000000002E-5</v>
      </c>
      <c r="J23">
        <v>3.7351419999999999E-6</v>
      </c>
      <c r="K23" t="s">
        <v>28</v>
      </c>
    </row>
    <row r="24" spans="1:11" x14ac:dyDescent="0.25">
      <c r="A24" t="s">
        <v>156</v>
      </c>
      <c r="B24">
        <v>15</v>
      </c>
      <c r="C24" t="str">
        <f>A24&amp;B24</f>
        <v>Midwest15</v>
      </c>
      <c r="D24">
        <v>1</v>
      </c>
      <c r="E24">
        <v>2.6181881497000001E-2</v>
      </c>
      <c r="F24">
        <v>2.1490233519999998E-3</v>
      </c>
      <c r="G24">
        <v>2.58836074E-4</v>
      </c>
      <c r="H24">
        <v>1.6908121999999998E-5</v>
      </c>
      <c r="I24">
        <v>1.540458E-6</v>
      </c>
      <c r="J24" s="1">
        <v>1.2846E-7</v>
      </c>
      <c r="K24" t="s">
        <v>149</v>
      </c>
    </row>
    <row r="25" spans="1:11" x14ac:dyDescent="0.25">
      <c r="A25" t="s">
        <v>156</v>
      </c>
      <c r="B25">
        <v>16</v>
      </c>
      <c r="C25" t="str">
        <f>A25&amp;B25</f>
        <v>Midwest16</v>
      </c>
      <c r="D25">
        <v>1</v>
      </c>
      <c r="E25">
        <v>2.0387963953999999E-2</v>
      </c>
      <c r="F25">
        <v>2.5787980300000001E-3</v>
      </c>
      <c r="G25">
        <v>2.0661356399999999E-4</v>
      </c>
      <c r="H25">
        <v>1.9869457999999999E-5</v>
      </c>
      <c r="I25">
        <v>1.9782200000000001E-6</v>
      </c>
      <c r="J25" s="1">
        <v>1.80701E-7</v>
      </c>
      <c r="K25" t="s">
        <v>150</v>
      </c>
    </row>
    <row r="26" spans="1:11" x14ac:dyDescent="0.25">
      <c r="A26" t="s">
        <v>156</v>
      </c>
      <c r="B26">
        <v>2</v>
      </c>
      <c r="C26" t="str">
        <f>A26&amp;B26</f>
        <v>Midwest2</v>
      </c>
      <c r="D26">
        <v>1</v>
      </c>
      <c r="E26">
        <v>0.97381811850300004</v>
      </c>
      <c r="F26">
        <v>0.66818552247100005</v>
      </c>
      <c r="G26">
        <v>0.46517938654699997</v>
      </c>
      <c r="H26">
        <v>0.21609735035899999</v>
      </c>
      <c r="I26">
        <v>0.11082204806199999</v>
      </c>
      <c r="J26">
        <v>4.9736747758000001E-2</v>
      </c>
      <c r="K26" t="s">
        <v>107</v>
      </c>
    </row>
    <row r="27" spans="1:11" x14ac:dyDescent="0.25">
      <c r="A27" t="s">
        <v>156</v>
      </c>
      <c r="B27">
        <v>3</v>
      </c>
      <c r="C27" t="str">
        <f>A27&amp;B27</f>
        <v>Midwest3</v>
      </c>
      <c r="D27">
        <v>1</v>
      </c>
      <c r="E27">
        <v>0.922453144793</v>
      </c>
      <c r="F27">
        <v>0.61253091051499997</v>
      </c>
      <c r="G27">
        <v>0.21081950971399999</v>
      </c>
      <c r="H27">
        <v>6.5982422402000002E-2</v>
      </c>
      <c r="I27">
        <v>2.9510769900999999E-2</v>
      </c>
      <c r="J27">
        <v>1.1540625553E-2</v>
      </c>
      <c r="K27" t="s">
        <v>17</v>
      </c>
    </row>
    <row r="28" spans="1:11" x14ac:dyDescent="0.25">
      <c r="A28" t="s">
        <v>156</v>
      </c>
      <c r="B28">
        <v>4</v>
      </c>
      <c r="C28" t="str">
        <f>A28&amp;B28</f>
        <v>Midwest4</v>
      </c>
      <c r="D28">
        <v>1</v>
      </c>
      <c r="E28">
        <v>0.85969631101300004</v>
      </c>
      <c r="F28">
        <v>0.50612891305600005</v>
      </c>
      <c r="G28">
        <v>0.19661565395899999</v>
      </c>
      <c r="H28">
        <v>0.106255355754</v>
      </c>
      <c r="I28">
        <v>4.9423484121999997E-2</v>
      </c>
      <c r="J28">
        <v>2.0099202582E-2</v>
      </c>
      <c r="K28" t="s">
        <v>27</v>
      </c>
    </row>
    <row r="29" spans="1:11" x14ac:dyDescent="0.25">
      <c r="A29" t="s">
        <v>156</v>
      </c>
      <c r="B29">
        <v>5</v>
      </c>
      <c r="C29" t="str">
        <f>A29&amp;B29</f>
        <v>Midwest5</v>
      </c>
      <c r="D29">
        <v>1</v>
      </c>
      <c r="E29">
        <v>0.83087963062000003</v>
      </c>
      <c r="F29">
        <v>0.41926545040899998</v>
      </c>
      <c r="G29">
        <v>0.165322582089</v>
      </c>
      <c r="H29">
        <v>9.0313293305E-2</v>
      </c>
      <c r="I29">
        <v>4.1477263395999997E-2</v>
      </c>
      <c r="J29">
        <v>1.6654491228000001E-2</v>
      </c>
      <c r="K29" t="s">
        <v>113</v>
      </c>
    </row>
    <row r="30" spans="1:11" x14ac:dyDescent="0.25">
      <c r="A30" t="s">
        <v>156</v>
      </c>
      <c r="B30">
        <v>6</v>
      </c>
      <c r="C30" t="str">
        <f>A30&amp;B30</f>
        <v>Midwest6</v>
      </c>
      <c r="D30">
        <v>1</v>
      </c>
      <c r="E30">
        <v>0.56085915866500002</v>
      </c>
      <c r="F30">
        <v>0.21936621526299999</v>
      </c>
      <c r="G30">
        <v>8.2632247490999997E-2</v>
      </c>
      <c r="H30">
        <v>2.8122710754E-2</v>
      </c>
      <c r="I30">
        <v>1.0679373557000001E-2</v>
      </c>
      <c r="J30">
        <v>3.5542270559999999E-3</v>
      </c>
      <c r="K30" t="s">
        <v>118</v>
      </c>
    </row>
    <row r="31" spans="1:11" x14ac:dyDescent="0.25">
      <c r="A31" t="s">
        <v>156</v>
      </c>
      <c r="B31">
        <v>7</v>
      </c>
      <c r="C31" t="str">
        <f>A31&amp;B31</f>
        <v>Midwest7</v>
      </c>
      <c r="D31">
        <v>1</v>
      </c>
      <c r="E31">
        <v>0.63343538974199998</v>
      </c>
      <c r="F31">
        <v>0.22970175400599999</v>
      </c>
      <c r="G31">
        <v>0.13602618555500001</v>
      </c>
      <c r="H31">
        <v>5.006435897E-2</v>
      </c>
      <c r="I31">
        <v>2.1324030609999999E-2</v>
      </c>
      <c r="J31">
        <v>7.9446881849999998E-3</v>
      </c>
      <c r="K31" t="s">
        <v>116</v>
      </c>
    </row>
    <row r="32" spans="1:11" x14ac:dyDescent="0.25">
      <c r="A32" t="s">
        <v>156</v>
      </c>
      <c r="B32">
        <v>8</v>
      </c>
      <c r="C32" t="str">
        <f>A32&amp;B32</f>
        <v>Midwest8</v>
      </c>
      <c r="D32">
        <v>1</v>
      </c>
      <c r="E32">
        <v>0.55124140430699997</v>
      </c>
      <c r="F32">
        <v>0.11158846408799999</v>
      </c>
      <c r="G32">
        <v>4.0975026465000002E-2</v>
      </c>
      <c r="H32">
        <v>1.5984554480999998E-2</v>
      </c>
      <c r="I32">
        <v>5.8212389639999999E-3</v>
      </c>
      <c r="J32">
        <v>1.859809763E-3</v>
      </c>
      <c r="K32" t="s">
        <v>120</v>
      </c>
    </row>
    <row r="33" spans="1:11" x14ac:dyDescent="0.25">
      <c r="A33" t="s">
        <v>156</v>
      </c>
      <c r="B33">
        <v>9</v>
      </c>
      <c r="C33" t="str">
        <f>A33&amp;B33</f>
        <v>Midwest9</v>
      </c>
      <c r="D33">
        <v>1</v>
      </c>
      <c r="E33">
        <v>0.44875859569299997</v>
      </c>
      <c r="F33">
        <v>8.0259936463000003E-2</v>
      </c>
      <c r="G33">
        <v>2.7907106530999998E-2</v>
      </c>
      <c r="H33">
        <v>1.0376899401999999E-2</v>
      </c>
      <c r="I33">
        <v>3.360842366E-3</v>
      </c>
      <c r="J33">
        <v>9.5807727399999998E-4</v>
      </c>
      <c r="K33" t="s">
        <v>128</v>
      </c>
    </row>
    <row r="34" spans="1:11" x14ac:dyDescent="0.25">
      <c r="A34" t="s">
        <v>157</v>
      </c>
      <c r="B34">
        <v>1</v>
      </c>
      <c r="C34" t="str">
        <f>A34&amp;B34</f>
        <v>South1</v>
      </c>
      <c r="D34">
        <v>1</v>
      </c>
      <c r="E34">
        <v>0.97927533949599999</v>
      </c>
      <c r="F34">
        <v>0.798724712655</v>
      </c>
      <c r="G34">
        <v>0.57984197962600004</v>
      </c>
      <c r="H34">
        <v>0.29854891572600001</v>
      </c>
      <c r="I34">
        <v>0.15479222979500001</v>
      </c>
      <c r="J34">
        <v>6.9972957665000002E-2</v>
      </c>
      <c r="K34" t="s">
        <v>106</v>
      </c>
    </row>
    <row r="35" spans="1:11" x14ac:dyDescent="0.25">
      <c r="A35" t="s">
        <v>157</v>
      </c>
      <c r="B35">
        <v>10</v>
      </c>
      <c r="C35" t="str">
        <f>A35&amp;B35</f>
        <v>South10</v>
      </c>
      <c r="D35">
        <v>1</v>
      </c>
      <c r="E35">
        <v>0.69235830947099997</v>
      </c>
      <c r="F35">
        <v>0.244216762846</v>
      </c>
      <c r="G35">
        <v>0.149894118977</v>
      </c>
      <c r="H35">
        <v>8.3845937221999997E-2</v>
      </c>
      <c r="I35">
        <v>4.3748013930000003E-2</v>
      </c>
      <c r="J35">
        <v>1.9903767736999999E-2</v>
      </c>
      <c r="K35" t="s">
        <v>111</v>
      </c>
    </row>
    <row r="36" spans="1:11" x14ac:dyDescent="0.25">
      <c r="A36" t="s">
        <v>157</v>
      </c>
      <c r="B36">
        <v>11</v>
      </c>
      <c r="C36" t="str">
        <f>A36&amp;B36</f>
        <v>South11</v>
      </c>
      <c r="D36">
        <v>1</v>
      </c>
      <c r="E36">
        <v>0.37200768705100001</v>
      </c>
      <c r="F36">
        <v>0.11976659676200001</v>
      </c>
      <c r="G36">
        <v>3.5652600414999999E-2</v>
      </c>
      <c r="H36">
        <v>1.5184768045E-2</v>
      </c>
      <c r="I36">
        <v>5.8280356090000002E-3</v>
      </c>
      <c r="J36">
        <v>1.9595705570000003E-3</v>
      </c>
      <c r="K36" t="s">
        <v>124</v>
      </c>
    </row>
    <row r="37" spans="1:11" x14ac:dyDescent="0.25">
      <c r="A37" t="s">
        <v>157</v>
      </c>
      <c r="B37">
        <v>12</v>
      </c>
      <c r="C37" t="str">
        <f>A37&amp;B37</f>
        <v>South12</v>
      </c>
      <c r="D37">
        <v>1</v>
      </c>
      <c r="E37">
        <v>0.48043775947400003</v>
      </c>
      <c r="F37">
        <v>0.16441149966900001</v>
      </c>
      <c r="G37">
        <v>4.3759257842999999E-2</v>
      </c>
      <c r="H37">
        <v>1.1922664867999999E-2</v>
      </c>
      <c r="I37">
        <v>3.2400889769999999E-3</v>
      </c>
      <c r="J37">
        <v>7.7988462699999999E-4</v>
      </c>
      <c r="K37" t="s">
        <v>130</v>
      </c>
    </row>
    <row r="38" spans="1:11" x14ac:dyDescent="0.25">
      <c r="A38" t="s">
        <v>157</v>
      </c>
      <c r="B38">
        <v>13</v>
      </c>
      <c r="C38" t="str">
        <f>A38&amp;B38</f>
        <v>South13</v>
      </c>
      <c r="D38">
        <v>1</v>
      </c>
      <c r="E38">
        <v>0.109794093934</v>
      </c>
      <c r="F38">
        <v>3.087977255E-2</v>
      </c>
      <c r="G38">
        <v>3.8953108769999999E-3</v>
      </c>
      <c r="H38">
        <v>5.2219078699999996E-4</v>
      </c>
      <c r="I38">
        <v>7.8059028000000003E-5</v>
      </c>
      <c r="J38">
        <v>1.0602074E-5</v>
      </c>
      <c r="K38" t="s">
        <v>140</v>
      </c>
    </row>
    <row r="39" spans="1:11" x14ac:dyDescent="0.25">
      <c r="A39" t="s">
        <v>157</v>
      </c>
      <c r="B39">
        <v>14</v>
      </c>
      <c r="C39" t="str">
        <f>A39&amp;B39</f>
        <v>South14</v>
      </c>
      <c r="D39">
        <v>1</v>
      </c>
      <c r="E39">
        <v>5.8276357424000003E-2</v>
      </c>
      <c r="F39">
        <v>7.5326432100000004E-3</v>
      </c>
      <c r="G39">
        <v>6.3485288000000005E-4</v>
      </c>
      <c r="H39">
        <v>9.5967627E-5</v>
      </c>
      <c r="I39">
        <v>1.2897036000000001E-5</v>
      </c>
      <c r="J39">
        <v>1.581086E-6</v>
      </c>
      <c r="K39" t="s">
        <v>143</v>
      </c>
    </row>
    <row r="40" spans="1:11" x14ac:dyDescent="0.25">
      <c r="A40" t="s">
        <v>157</v>
      </c>
      <c r="B40">
        <v>15</v>
      </c>
      <c r="C40" t="str">
        <f>A40&amp;B40</f>
        <v>South15</v>
      </c>
      <c r="D40">
        <v>1</v>
      </c>
      <c r="E40">
        <v>3.3193621197999998E-2</v>
      </c>
      <c r="F40">
        <v>3.7632860150000002E-3</v>
      </c>
      <c r="G40">
        <v>4.72341308E-4</v>
      </c>
      <c r="H40">
        <v>6.1523434999999997E-5</v>
      </c>
      <c r="I40">
        <v>6.851955E-6</v>
      </c>
      <c r="J40" s="1">
        <v>7.0061200000000003E-7</v>
      </c>
      <c r="K40" t="s">
        <v>145</v>
      </c>
    </row>
    <row r="41" spans="1:11" x14ac:dyDescent="0.25">
      <c r="A41" t="s">
        <v>157</v>
      </c>
      <c r="B41">
        <v>16</v>
      </c>
      <c r="C41" t="str">
        <f>A41&amp;B41</f>
        <v>South16</v>
      </c>
      <c r="D41">
        <v>1</v>
      </c>
      <c r="E41">
        <v>2.0724660504E-2</v>
      </c>
      <c r="F41">
        <v>2.5326438329999999E-3</v>
      </c>
      <c r="G41">
        <v>3.4502029599999998E-4</v>
      </c>
      <c r="H41">
        <v>2.5118357999999998E-5</v>
      </c>
      <c r="I41">
        <v>2.3447990000000002E-6</v>
      </c>
      <c r="J41" s="1">
        <v>2.0203399999999999E-7</v>
      </c>
      <c r="K41" t="s">
        <v>148</v>
      </c>
    </row>
    <row r="42" spans="1:11" x14ac:dyDescent="0.25">
      <c r="A42" t="s">
        <v>157</v>
      </c>
      <c r="B42">
        <v>2</v>
      </c>
      <c r="C42" t="str">
        <f>A42&amp;B42</f>
        <v>South2</v>
      </c>
      <c r="D42">
        <v>1</v>
      </c>
      <c r="E42">
        <v>0.96680637880200004</v>
      </c>
      <c r="F42">
        <v>0.68192340728</v>
      </c>
      <c r="G42">
        <v>0.47482891546700001</v>
      </c>
      <c r="H42">
        <v>0.30224984267600002</v>
      </c>
      <c r="I42">
        <v>0.16823762626399999</v>
      </c>
      <c r="J42">
        <v>8.1807350750999999E-2</v>
      </c>
      <c r="K42" t="s">
        <v>22</v>
      </c>
    </row>
    <row r="43" spans="1:11" x14ac:dyDescent="0.25">
      <c r="A43" t="s">
        <v>157</v>
      </c>
      <c r="B43">
        <v>3</v>
      </c>
      <c r="C43" t="str">
        <f>A43&amp;B43</f>
        <v>South3</v>
      </c>
      <c r="D43">
        <v>1</v>
      </c>
      <c r="E43">
        <v>0.94172364257600005</v>
      </c>
      <c r="F43">
        <v>0.61453888773999998</v>
      </c>
      <c r="G43">
        <v>0.20831978658299999</v>
      </c>
      <c r="H43">
        <v>9.7548959502999993E-2</v>
      </c>
      <c r="I43">
        <v>5.2713170726999999E-2</v>
      </c>
      <c r="J43">
        <v>2.4859542929999999E-2</v>
      </c>
      <c r="K43" t="s">
        <v>109</v>
      </c>
    </row>
    <row r="44" spans="1:11" x14ac:dyDescent="0.25">
      <c r="A44" t="s">
        <v>157</v>
      </c>
      <c r="B44">
        <v>4</v>
      </c>
      <c r="C44" t="str">
        <f>A44&amp;B44</f>
        <v>South4</v>
      </c>
      <c r="D44">
        <v>1</v>
      </c>
      <c r="E44">
        <v>0.89020590606600003</v>
      </c>
      <c r="F44">
        <v>0.62012561110499997</v>
      </c>
      <c r="G44">
        <v>0.231390822307</v>
      </c>
      <c r="H44">
        <v>8.6281939128999993E-2</v>
      </c>
      <c r="I44">
        <v>3.298443953E-2</v>
      </c>
      <c r="J44">
        <v>1.1023811184999999E-2</v>
      </c>
      <c r="K44" t="s">
        <v>26</v>
      </c>
    </row>
    <row r="45" spans="1:11" x14ac:dyDescent="0.25">
      <c r="A45" t="s">
        <v>157</v>
      </c>
      <c r="B45">
        <v>5</v>
      </c>
      <c r="C45" t="str">
        <f>A45&amp;B45</f>
        <v>South5</v>
      </c>
      <c r="D45">
        <v>1</v>
      </c>
      <c r="E45">
        <v>0.51956224052599997</v>
      </c>
      <c r="F45">
        <v>0.18458311667499999</v>
      </c>
      <c r="G45">
        <v>4.2529634298000003E-2</v>
      </c>
      <c r="H45">
        <v>1.0122564751999999E-2</v>
      </c>
      <c r="I45">
        <v>2.831157322E-3</v>
      </c>
      <c r="J45">
        <v>7.0046124899999997E-4</v>
      </c>
      <c r="K45" t="s">
        <v>132</v>
      </c>
    </row>
    <row r="46" spans="1:11" x14ac:dyDescent="0.25">
      <c r="A46" t="s">
        <v>157</v>
      </c>
      <c r="B46">
        <v>6</v>
      </c>
      <c r="C46" t="str">
        <f>A46&amp;B46</f>
        <v>South6</v>
      </c>
      <c r="D46">
        <v>1</v>
      </c>
      <c r="E46">
        <v>0.62799231294799995</v>
      </c>
      <c r="F46">
        <v>0.25816187228699999</v>
      </c>
      <c r="G46">
        <v>0.10170891537600001</v>
      </c>
      <c r="H46">
        <v>5.3018996818999999E-2</v>
      </c>
      <c r="I46">
        <v>2.3916960306999999E-2</v>
      </c>
      <c r="J46">
        <v>9.4015195549999996E-3</v>
      </c>
      <c r="K46" t="s">
        <v>18</v>
      </c>
    </row>
    <row r="47" spans="1:11" x14ac:dyDescent="0.25">
      <c r="A47" t="s">
        <v>157</v>
      </c>
      <c r="B47">
        <v>7</v>
      </c>
      <c r="C47" t="str">
        <f>A47&amp;B47</f>
        <v>South7</v>
      </c>
      <c r="D47">
        <v>1</v>
      </c>
      <c r="E47">
        <v>0.30764169052899998</v>
      </c>
      <c r="F47">
        <v>7.0096543859999999E-2</v>
      </c>
      <c r="G47">
        <v>2.8488468994E-2</v>
      </c>
      <c r="H47">
        <v>1.0813929866999999E-2</v>
      </c>
      <c r="I47">
        <v>3.5397752089999998E-3</v>
      </c>
      <c r="J47">
        <v>1.018350194E-3</v>
      </c>
      <c r="K47" t="s">
        <v>30</v>
      </c>
    </row>
    <row r="48" spans="1:11" x14ac:dyDescent="0.25">
      <c r="A48" t="s">
        <v>157</v>
      </c>
      <c r="B48">
        <v>8</v>
      </c>
      <c r="C48" t="str">
        <f>A48&amp;B48</f>
        <v>South8</v>
      </c>
      <c r="D48">
        <v>1</v>
      </c>
      <c r="E48">
        <v>0.50573823900600001</v>
      </c>
      <c r="F48">
        <v>0.101191930091</v>
      </c>
      <c r="G48">
        <v>5.3221267146999998E-2</v>
      </c>
      <c r="H48">
        <v>1.7318660989E-2</v>
      </c>
      <c r="I48">
        <v>5.9181758359999996E-3</v>
      </c>
      <c r="J48">
        <v>1.774559915E-3</v>
      </c>
      <c r="K48" t="s">
        <v>121</v>
      </c>
    </row>
    <row r="49" spans="1:11" x14ac:dyDescent="0.25">
      <c r="A49" t="s">
        <v>157</v>
      </c>
      <c r="B49">
        <v>9</v>
      </c>
      <c r="C49" t="str">
        <f>A49&amp;B49</f>
        <v>South9</v>
      </c>
      <c r="D49">
        <v>1</v>
      </c>
      <c r="E49">
        <v>0.49426176099399999</v>
      </c>
      <c r="F49">
        <v>9.7550713420999996E-2</v>
      </c>
      <c r="G49">
        <v>4.5016707606000003E-2</v>
      </c>
      <c r="H49">
        <v>1.2438020197000001E-2</v>
      </c>
      <c r="I49">
        <v>3.8036726520000001E-3</v>
      </c>
      <c r="J49">
        <v>1.025090597E-3</v>
      </c>
      <c r="K49" t="s">
        <v>126</v>
      </c>
    </row>
    <row r="50" spans="1:11" x14ac:dyDescent="0.25">
      <c r="A50" t="s">
        <v>155</v>
      </c>
      <c r="B50">
        <v>1</v>
      </c>
      <c r="C50" t="str">
        <f>A50&amp;B50</f>
        <v>West1</v>
      </c>
      <c r="D50">
        <v>1</v>
      </c>
      <c r="E50">
        <v>0.97679563068099995</v>
      </c>
      <c r="F50">
        <v>0.84020327831099995</v>
      </c>
      <c r="G50">
        <v>0.59533292900099999</v>
      </c>
      <c r="H50">
        <v>0.41466401651399998</v>
      </c>
      <c r="I50">
        <v>0.22939963345600001</v>
      </c>
      <c r="J50">
        <v>0.13847996945999999</v>
      </c>
      <c r="K50" t="s">
        <v>29</v>
      </c>
    </row>
    <row r="51" spans="1:11" x14ac:dyDescent="0.25">
      <c r="A51" t="s">
        <v>155</v>
      </c>
      <c r="B51">
        <v>10</v>
      </c>
      <c r="C51" t="str">
        <f>A51&amp;B51</f>
        <v>West10</v>
      </c>
      <c r="D51">
        <v>1</v>
      </c>
      <c r="E51">
        <v>0.26222921234199997</v>
      </c>
      <c r="F51">
        <v>7.6255128253999993E-2</v>
      </c>
      <c r="G51">
        <v>3.6011588151000001E-2</v>
      </c>
      <c r="H51">
        <v>8.5286792E-3</v>
      </c>
      <c r="I51">
        <v>2.3170902249999999E-3</v>
      </c>
      <c r="J51">
        <v>7.8041782100000002E-4</v>
      </c>
      <c r="K51" t="s">
        <v>129</v>
      </c>
    </row>
    <row r="52" spans="1:11" x14ac:dyDescent="0.25">
      <c r="A52" t="s">
        <v>155</v>
      </c>
      <c r="B52">
        <v>11</v>
      </c>
      <c r="C52" t="str">
        <f>A52&amp;B52</f>
        <v>West11</v>
      </c>
      <c r="D52">
        <v>1</v>
      </c>
      <c r="E52">
        <v>0.49428172536100001</v>
      </c>
      <c r="F52">
        <v>0.16719960204699999</v>
      </c>
      <c r="G52">
        <v>4.2373494900000003E-2</v>
      </c>
      <c r="H52">
        <v>9.4728029490000008E-3</v>
      </c>
      <c r="I52">
        <v>2.4517088639999999E-3</v>
      </c>
      <c r="J52">
        <v>7.9249282399999996E-4</v>
      </c>
      <c r="K52" t="s">
        <v>24</v>
      </c>
    </row>
    <row r="53" spans="1:11" x14ac:dyDescent="0.25">
      <c r="A53" t="s">
        <v>155</v>
      </c>
      <c r="B53">
        <v>12</v>
      </c>
      <c r="C53" t="str">
        <f>A53&amp;B53</f>
        <v>West12</v>
      </c>
      <c r="D53">
        <v>1</v>
      </c>
      <c r="E53">
        <v>0.245291832786</v>
      </c>
      <c r="F53">
        <v>4.9146791543000001E-2</v>
      </c>
      <c r="G53">
        <v>7.3504113879999996E-3</v>
      </c>
      <c r="H53">
        <v>1.982721266E-3</v>
      </c>
      <c r="I53">
        <v>4.0903812300000002E-4</v>
      </c>
      <c r="J53">
        <v>1.08797491E-4</v>
      </c>
      <c r="K53" t="s">
        <v>134</v>
      </c>
    </row>
    <row r="54" spans="1:11" x14ac:dyDescent="0.25">
      <c r="A54" t="s">
        <v>155</v>
      </c>
      <c r="B54">
        <v>13</v>
      </c>
      <c r="C54" t="str">
        <f>A54&amp;B54</f>
        <v>West13</v>
      </c>
      <c r="D54">
        <v>1</v>
      </c>
      <c r="E54">
        <v>9.8170484963999993E-2</v>
      </c>
      <c r="F54">
        <v>2.8442092541999999E-2</v>
      </c>
      <c r="G54">
        <v>3.2760565279999999E-3</v>
      </c>
      <c r="H54">
        <v>7.0330580400000003E-4</v>
      </c>
      <c r="I54">
        <v>1.15270637E-4</v>
      </c>
      <c r="J54">
        <v>2.5042198999999999E-5</v>
      </c>
      <c r="K54" t="s">
        <v>138</v>
      </c>
    </row>
    <row r="55" spans="1:11" x14ac:dyDescent="0.25">
      <c r="A55" t="s">
        <v>155</v>
      </c>
      <c r="B55">
        <v>14</v>
      </c>
      <c r="C55" t="str">
        <f>A55&amp;B55</f>
        <v>West14</v>
      </c>
      <c r="D55">
        <v>1</v>
      </c>
      <c r="E55">
        <v>0.12454066257599999</v>
      </c>
      <c r="F55">
        <v>3.9875571346999997E-2</v>
      </c>
      <c r="G55">
        <v>4.3902413390000004E-3</v>
      </c>
      <c r="H55">
        <v>4.4342743E-4</v>
      </c>
      <c r="I55">
        <v>5.5080775999999997E-5</v>
      </c>
      <c r="J55">
        <v>9.3232739999999999E-6</v>
      </c>
      <c r="K55" t="s">
        <v>141</v>
      </c>
    </row>
    <row r="56" spans="1:11" x14ac:dyDescent="0.25">
      <c r="A56" t="s">
        <v>155</v>
      </c>
      <c r="B56">
        <v>15</v>
      </c>
      <c r="C56" t="str">
        <f>A56&amp;B56</f>
        <v>West15</v>
      </c>
      <c r="D56">
        <v>1</v>
      </c>
      <c r="E56">
        <v>4.7498365034999997E-2</v>
      </c>
      <c r="F56">
        <v>4.9181223710000003E-3</v>
      </c>
      <c r="G56">
        <v>8.1241775599999997E-4</v>
      </c>
      <c r="H56">
        <v>5.8861889000000003E-5</v>
      </c>
      <c r="I56">
        <v>5.111259E-6</v>
      </c>
      <c r="J56" s="1">
        <v>6.2179499999999999E-7</v>
      </c>
      <c r="K56" t="s">
        <v>147</v>
      </c>
    </row>
    <row r="57" spans="1:11" x14ac:dyDescent="0.25">
      <c r="A57" t="s">
        <v>155</v>
      </c>
      <c r="B57">
        <v>16</v>
      </c>
      <c r="C57" t="str">
        <f>A57&amp;B57</f>
        <v>West16</v>
      </c>
      <c r="D57">
        <v>1</v>
      </c>
      <c r="E57">
        <v>2.3204369318999999E-2</v>
      </c>
      <c r="F57">
        <v>4.1470115700000003E-3</v>
      </c>
      <c r="G57">
        <v>4.4729348699999998E-4</v>
      </c>
      <c r="H57">
        <v>5.5355855E-5</v>
      </c>
      <c r="I57">
        <v>5.2252369999999999E-6</v>
      </c>
      <c r="J57" s="1">
        <v>6.8703899999999996E-7</v>
      </c>
      <c r="K57" t="s">
        <v>146</v>
      </c>
    </row>
    <row r="58" spans="1:11" x14ac:dyDescent="0.25">
      <c r="A58" t="s">
        <v>155</v>
      </c>
      <c r="B58">
        <v>2</v>
      </c>
      <c r="C58" t="str">
        <f>A58&amp;B58</f>
        <v>West2</v>
      </c>
      <c r="D58">
        <v>1</v>
      </c>
      <c r="E58">
        <v>0.95250163496499995</v>
      </c>
      <c r="F58">
        <v>0.56827507764399998</v>
      </c>
      <c r="G58">
        <v>0.39245336166400002</v>
      </c>
      <c r="H58">
        <v>0.161012216087</v>
      </c>
      <c r="I58">
        <v>7.9675081501E-2</v>
      </c>
      <c r="J58">
        <v>4.3955030744E-2</v>
      </c>
      <c r="K58" t="s">
        <v>15</v>
      </c>
    </row>
    <row r="59" spans="1:11" x14ac:dyDescent="0.25">
      <c r="A59" t="s">
        <v>155</v>
      </c>
      <c r="B59">
        <v>3</v>
      </c>
      <c r="C59" t="str">
        <f>A59&amp;B59</f>
        <v>West3</v>
      </c>
      <c r="D59">
        <v>1</v>
      </c>
      <c r="E59">
        <v>0.87545933742399995</v>
      </c>
      <c r="F59">
        <v>0.61994803190500003</v>
      </c>
      <c r="G59">
        <v>0.22357992729000001</v>
      </c>
      <c r="H59">
        <v>6.9806578733999994E-2</v>
      </c>
      <c r="I59">
        <v>2.4619697151999999E-2</v>
      </c>
      <c r="J59">
        <v>1.0309221562999999E-2</v>
      </c>
      <c r="K59" t="s">
        <v>115</v>
      </c>
    </row>
    <row r="60" spans="1:11" x14ac:dyDescent="0.25">
      <c r="A60" t="s">
        <v>155</v>
      </c>
      <c r="B60">
        <v>4</v>
      </c>
      <c r="C60" t="str">
        <f>A60&amp;B60</f>
        <v>West4</v>
      </c>
      <c r="D60">
        <v>1</v>
      </c>
      <c r="E60">
        <v>0.90182951503599995</v>
      </c>
      <c r="F60">
        <v>0.64560099046800001</v>
      </c>
      <c r="G60">
        <v>0.25600598143999997</v>
      </c>
      <c r="H60">
        <v>0.14689020424099999</v>
      </c>
      <c r="I60">
        <v>6.7773822183000001E-2</v>
      </c>
      <c r="J60">
        <v>3.5333034940000001E-2</v>
      </c>
      <c r="K60" t="s">
        <v>108</v>
      </c>
    </row>
    <row r="61" spans="1:11" x14ac:dyDescent="0.25">
      <c r="A61" t="s">
        <v>155</v>
      </c>
      <c r="B61">
        <v>5</v>
      </c>
      <c r="C61" t="str">
        <f>A61&amp;B61</f>
        <v>West5</v>
      </c>
      <c r="D61">
        <v>1</v>
      </c>
      <c r="E61">
        <v>0.75470816721400003</v>
      </c>
      <c r="F61">
        <v>0.27681012544599998</v>
      </c>
      <c r="G61">
        <v>8.2734021214999995E-2</v>
      </c>
      <c r="H61">
        <v>3.8876176976000001E-2</v>
      </c>
      <c r="I61">
        <v>1.4374156817E-2</v>
      </c>
      <c r="J61">
        <v>6.2573995730000002E-3</v>
      </c>
      <c r="K61" t="s">
        <v>117</v>
      </c>
    </row>
    <row r="62" spans="1:11" x14ac:dyDescent="0.25">
      <c r="A62" t="s">
        <v>155</v>
      </c>
      <c r="B62">
        <v>6</v>
      </c>
      <c r="C62" t="str">
        <f>A62&amp;B62</f>
        <v>West6</v>
      </c>
      <c r="D62">
        <v>1</v>
      </c>
      <c r="E62">
        <v>0.50571827463899999</v>
      </c>
      <c r="F62">
        <v>0.172976794701</v>
      </c>
      <c r="G62">
        <v>4.2858486996999998E-2</v>
      </c>
      <c r="H62">
        <v>9.3790235429999994E-3</v>
      </c>
      <c r="I62">
        <v>2.365913402E-3</v>
      </c>
      <c r="J62">
        <v>7.48237926E-4</v>
      </c>
      <c r="K62" t="s">
        <v>14</v>
      </c>
    </row>
    <row r="63" spans="1:11" x14ac:dyDescent="0.25">
      <c r="A63" t="s">
        <v>155</v>
      </c>
      <c r="B63">
        <v>7</v>
      </c>
      <c r="C63" t="str">
        <f>A63&amp;B63</f>
        <v>West7</v>
      </c>
      <c r="D63">
        <v>1</v>
      </c>
      <c r="E63">
        <v>0.73777078765799997</v>
      </c>
      <c r="F63">
        <v>0.35055167173200003</v>
      </c>
      <c r="G63">
        <v>0.25752048190400001</v>
      </c>
      <c r="H63">
        <v>0.117770504604</v>
      </c>
      <c r="I63">
        <v>4.6161800816999998E-2</v>
      </c>
      <c r="J63">
        <v>2.1078897482000002E-2</v>
      </c>
      <c r="K63" t="s">
        <v>110</v>
      </c>
    </row>
    <row r="64" spans="1:11" x14ac:dyDescent="0.25">
      <c r="A64" t="s">
        <v>155</v>
      </c>
      <c r="B64">
        <v>8</v>
      </c>
      <c r="C64" t="str">
        <f>A64&amp;B64</f>
        <v>West8</v>
      </c>
      <c r="D64">
        <v>1</v>
      </c>
      <c r="E64">
        <v>0.45429281593100002</v>
      </c>
      <c r="F64">
        <v>6.6373981917000002E-2</v>
      </c>
      <c r="G64">
        <v>2.2163655144999999E-2</v>
      </c>
      <c r="H64">
        <v>7.8240922339999994E-3</v>
      </c>
      <c r="I64">
        <v>2.139142037E-3</v>
      </c>
      <c r="J64">
        <v>7.2434130900000005E-4</v>
      </c>
      <c r="K64" t="s">
        <v>131</v>
      </c>
    </row>
    <row r="65" spans="1:11" x14ac:dyDescent="0.25">
      <c r="A65" t="s">
        <v>155</v>
      </c>
      <c r="B65">
        <v>9</v>
      </c>
      <c r="C65" t="str">
        <f>A65&amp;B65</f>
        <v>West9</v>
      </c>
      <c r="D65">
        <v>1</v>
      </c>
      <c r="E65">
        <v>0.54570718406899998</v>
      </c>
      <c r="F65">
        <v>8.9275728201999999E-2</v>
      </c>
      <c r="G65">
        <v>3.2689651797000001E-2</v>
      </c>
      <c r="H65">
        <v>1.2532032674E-2</v>
      </c>
      <c r="I65">
        <v>3.7733575450000002E-3</v>
      </c>
      <c r="J65">
        <v>1.38565857E-3</v>
      </c>
      <c r="K65" t="s">
        <v>122</v>
      </c>
    </row>
  </sheetData>
  <sortState ref="A2:K6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N28" sqref="N28"/>
    </sheetView>
  </sheetViews>
  <sheetFormatPr defaultRowHeight="15" x14ac:dyDescent="0.25"/>
  <cols>
    <col min="1" max="1" width="18.7109375" customWidth="1"/>
    <col min="3" max="3" width="20.85546875" customWidth="1"/>
    <col min="5" max="5" width="18.42578125" customWidth="1"/>
    <col min="7" max="7" width="23.7109375" customWidth="1"/>
    <col min="9" max="9" width="15.7109375" customWidth="1"/>
    <col min="11" max="11" width="14.7109375" customWidth="1"/>
  </cols>
  <sheetData>
    <row r="1" spans="1:12" x14ac:dyDescent="0.25">
      <c r="A1" t="s">
        <v>32</v>
      </c>
      <c r="B1" t="s">
        <v>33</v>
      </c>
      <c r="C1" t="s">
        <v>32</v>
      </c>
      <c r="D1" t="s">
        <v>33</v>
      </c>
      <c r="E1" t="s">
        <v>32</v>
      </c>
      <c r="F1" t="s">
        <v>33</v>
      </c>
      <c r="G1" t="s">
        <v>32</v>
      </c>
      <c r="H1" t="s">
        <v>33</v>
      </c>
      <c r="I1" t="s">
        <v>32</v>
      </c>
      <c r="J1" t="s">
        <v>33</v>
      </c>
      <c r="K1" t="s">
        <v>32</v>
      </c>
      <c r="L1" t="s">
        <v>33</v>
      </c>
    </row>
    <row r="2" spans="1:12" x14ac:dyDescent="0.25">
      <c r="A2" t="s">
        <v>34</v>
      </c>
      <c r="B2">
        <v>99</v>
      </c>
      <c r="C2" t="s">
        <v>38</v>
      </c>
      <c r="D2">
        <v>93.5</v>
      </c>
      <c r="E2" t="s">
        <v>38</v>
      </c>
      <c r="F2">
        <v>85.1</v>
      </c>
      <c r="G2" t="s">
        <v>36</v>
      </c>
      <c r="H2">
        <v>57.7</v>
      </c>
      <c r="I2" t="s">
        <v>34</v>
      </c>
      <c r="J2">
        <v>31</v>
      </c>
      <c r="K2" t="s">
        <v>34</v>
      </c>
      <c r="L2">
        <v>16.5</v>
      </c>
    </row>
    <row r="3" spans="1:12" x14ac:dyDescent="0.25">
      <c r="A3" t="s">
        <v>35</v>
      </c>
      <c r="B3">
        <v>97.6</v>
      </c>
      <c r="C3" t="s">
        <v>35</v>
      </c>
      <c r="D3">
        <v>92.4</v>
      </c>
      <c r="E3" t="s">
        <v>34</v>
      </c>
      <c r="F3">
        <v>83.4</v>
      </c>
      <c r="G3" t="s">
        <v>34</v>
      </c>
      <c r="H3">
        <v>48.3</v>
      </c>
      <c r="I3" t="s">
        <v>36</v>
      </c>
      <c r="J3">
        <v>28.6</v>
      </c>
      <c r="K3" t="s">
        <v>38</v>
      </c>
      <c r="L3">
        <v>15.2</v>
      </c>
    </row>
    <row r="4" spans="1:12" x14ac:dyDescent="0.25">
      <c r="A4" t="s">
        <v>36</v>
      </c>
      <c r="B4">
        <v>97.3</v>
      </c>
      <c r="C4" t="s">
        <v>34</v>
      </c>
      <c r="D4">
        <v>91.8</v>
      </c>
      <c r="E4" t="s">
        <v>36</v>
      </c>
      <c r="F4">
        <v>79.900000000000006</v>
      </c>
      <c r="G4" t="s">
        <v>39</v>
      </c>
      <c r="H4">
        <v>46.1</v>
      </c>
      <c r="I4" t="s">
        <v>38</v>
      </c>
      <c r="J4">
        <v>27.1</v>
      </c>
      <c r="K4" t="s">
        <v>36</v>
      </c>
      <c r="L4">
        <v>14.2</v>
      </c>
    </row>
    <row r="5" spans="1:12" x14ac:dyDescent="0.25">
      <c r="A5" t="s">
        <v>37</v>
      </c>
      <c r="B5">
        <v>97.2</v>
      </c>
      <c r="C5" t="s">
        <v>36</v>
      </c>
      <c r="D5">
        <v>90.5</v>
      </c>
      <c r="E5" t="s">
        <v>39</v>
      </c>
      <c r="F5">
        <v>74.099999999999994</v>
      </c>
      <c r="G5" t="s">
        <v>38</v>
      </c>
      <c r="H5">
        <v>44.3</v>
      </c>
      <c r="I5" t="s">
        <v>35</v>
      </c>
      <c r="J5">
        <v>26.5</v>
      </c>
      <c r="K5" t="s">
        <v>35</v>
      </c>
      <c r="L5">
        <v>12.6</v>
      </c>
    </row>
    <row r="6" spans="1:12" x14ac:dyDescent="0.25">
      <c r="A6" t="s">
        <v>38</v>
      </c>
      <c r="B6">
        <v>96.6</v>
      </c>
      <c r="C6" t="s">
        <v>37</v>
      </c>
      <c r="D6">
        <v>90.4</v>
      </c>
      <c r="E6" t="s">
        <v>35</v>
      </c>
      <c r="F6">
        <v>73.5</v>
      </c>
      <c r="G6" t="s">
        <v>35</v>
      </c>
      <c r="H6">
        <v>39.799999999999997</v>
      </c>
      <c r="I6" t="s">
        <v>39</v>
      </c>
      <c r="J6">
        <v>17.5</v>
      </c>
      <c r="K6" t="s">
        <v>37</v>
      </c>
      <c r="L6">
        <v>9</v>
      </c>
    </row>
    <row r="7" spans="1:12" x14ac:dyDescent="0.25">
      <c r="A7" t="s">
        <v>39</v>
      </c>
      <c r="B7">
        <v>96.5</v>
      </c>
      <c r="C7" t="s">
        <v>39</v>
      </c>
      <c r="D7">
        <v>89.6</v>
      </c>
      <c r="E7" t="s">
        <v>37</v>
      </c>
      <c r="F7">
        <v>66.3</v>
      </c>
      <c r="G7" t="s">
        <v>37</v>
      </c>
      <c r="H7">
        <v>35.700000000000003</v>
      </c>
      <c r="I7" t="s">
        <v>42</v>
      </c>
      <c r="J7">
        <v>16.100000000000001</v>
      </c>
      <c r="K7" t="s">
        <v>42</v>
      </c>
      <c r="L7">
        <v>8.4</v>
      </c>
    </row>
    <row r="8" spans="1:12" x14ac:dyDescent="0.25">
      <c r="A8" t="s">
        <v>40</v>
      </c>
      <c r="B8">
        <v>96.4</v>
      </c>
      <c r="C8" t="s">
        <v>40</v>
      </c>
      <c r="D8">
        <v>84.6</v>
      </c>
      <c r="E8" t="s">
        <v>41</v>
      </c>
      <c r="F8">
        <v>48.9</v>
      </c>
      <c r="G8" t="s">
        <v>42</v>
      </c>
      <c r="H8">
        <v>26.3</v>
      </c>
      <c r="I8" t="s">
        <v>37</v>
      </c>
      <c r="J8">
        <v>15.8</v>
      </c>
      <c r="K8" t="s">
        <v>39</v>
      </c>
      <c r="L8">
        <v>7.5</v>
      </c>
    </row>
    <row r="9" spans="1:12" x14ac:dyDescent="0.25">
      <c r="A9" t="s">
        <v>41</v>
      </c>
      <c r="B9">
        <v>95.7</v>
      </c>
      <c r="C9" t="s">
        <v>42</v>
      </c>
      <c r="D9">
        <v>83.6</v>
      </c>
      <c r="E9" t="s">
        <v>42</v>
      </c>
      <c r="F9">
        <v>47.7</v>
      </c>
      <c r="G9" t="s">
        <v>40</v>
      </c>
      <c r="H9">
        <v>22.4</v>
      </c>
      <c r="I9" t="s">
        <v>40</v>
      </c>
      <c r="J9">
        <v>13.2</v>
      </c>
      <c r="K9" t="s">
        <v>40</v>
      </c>
      <c r="L9">
        <v>6.7</v>
      </c>
    </row>
    <row r="10" spans="1:12" x14ac:dyDescent="0.25">
      <c r="A10" t="s">
        <v>42</v>
      </c>
      <c r="B10">
        <v>94.5</v>
      </c>
      <c r="C10" t="s">
        <v>43</v>
      </c>
      <c r="D10">
        <v>73.7</v>
      </c>
      <c r="E10" t="s">
        <v>40</v>
      </c>
      <c r="F10">
        <v>43.8</v>
      </c>
      <c r="G10" t="s">
        <v>41</v>
      </c>
      <c r="H10">
        <v>18.399999999999999</v>
      </c>
      <c r="I10" t="s">
        <v>41</v>
      </c>
      <c r="J10">
        <v>5.4</v>
      </c>
      <c r="K10" t="s">
        <v>41</v>
      </c>
      <c r="L10">
        <v>2.1</v>
      </c>
    </row>
    <row r="11" spans="1:12" x14ac:dyDescent="0.25">
      <c r="A11" t="s">
        <v>43</v>
      </c>
      <c r="B11">
        <v>92.9</v>
      </c>
      <c r="C11" t="s">
        <v>41</v>
      </c>
      <c r="D11">
        <v>71.3</v>
      </c>
      <c r="E11" t="s">
        <v>43</v>
      </c>
      <c r="F11">
        <v>31</v>
      </c>
      <c r="G11" t="s">
        <v>43</v>
      </c>
      <c r="H11">
        <v>10.5</v>
      </c>
      <c r="I11" t="s">
        <v>43</v>
      </c>
      <c r="J11">
        <v>3</v>
      </c>
      <c r="K11" t="s">
        <v>43</v>
      </c>
      <c r="L11">
        <v>1.2</v>
      </c>
    </row>
    <row r="12" spans="1:12" x14ac:dyDescent="0.25">
      <c r="A12" t="s">
        <v>44</v>
      </c>
      <c r="B12">
        <v>92</v>
      </c>
      <c r="C12" t="s">
        <v>45</v>
      </c>
      <c r="D12">
        <v>64.2</v>
      </c>
      <c r="E12" t="s">
        <v>49</v>
      </c>
      <c r="F12">
        <v>16.5</v>
      </c>
      <c r="G12" t="s">
        <v>50</v>
      </c>
      <c r="H12">
        <v>5.2</v>
      </c>
      <c r="I12" t="s">
        <v>44</v>
      </c>
      <c r="J12">
        <v>1.6</v>
      </c>
      <c r="K12" t="s">
        <v>55</v>
      </c>
      <c r="L12">
        <v>0.9</v>
      </c>
    </row>
    <row r="13" spans="1:12" x14ac:dyDescent="0.25">
      <c r="A13" t="s">
        <v>45</v>
      </c>
      <c r="B13">
        <v>90.4</v>
      </c>
      <c r="C13" t="s">
        <v>50</v>
      </c>
      <c r="D13">
        <v>59.6</v>
      </c>
      <c r="E13" t="s">
        <v>44</v>
      </c>
      <c r="F13">
        <v>15.3</v>
      </c>
      <c r="G13" t="s">
        <v>49</v>
      </c>
      <c r="H13">
        <v>4.7</v>
      </c>
      <c r="I13" t="s">
        <v>55</v>
      </c>
      <c r="J13">
        <v>1.5</v>
      </c>
      <c r="K13" t="s">
        <v>44</v>
      </c>
      <c r="L13">
        <v>0.5</v>
      </c>
    </row>
    <row r="14" spans="1:12" x14ac:dyDescent="0.25">
      <c r="A14" t="s">
        <v>46</v>
      </c>
      <c r="B14">
        <v>88.8</v>
      </c>
      <c r="C14" t="s">
        <v>44</v>
      </c>
      <c r="D14">
        <v>58.4</v>
      </c>
      <c r="E14" t="s">
        <v>50</v>
      </c>
      <c r="F14">
        <v>14.7</v>
      </c>
      <c r="G14" t="s">
        <v>44</v>
      </c>
      <c r="H14">
        <v>4.3</v>
      </c>
      <c r="I14" t="s">
        <v>50</v>
      </c>
      <c r="J14">
        <v>1.3</v>
      </c>
      <c r="K14" t="s">
        <v>46</v>
      </c>
      <c r="L14">
        <v>0.4</v>
      </c>
    </row>
    <row r="15" spans="1:12" x14ac:dyDescent="0.25">
      <c r="A15" t="s">
        <v>47</v>
      </c>
      <c r="B15">
        <v>86.3</v>
      </c>
      <c r="C15" t="s">
        <v>49</v>
      </c>
      <c r="D15">
        <v>50.1</v>
      </c>
      <c r="E15" t="s">
        <v>55</v>
      </c>
      <c r="F15">
        <v>12.9</v>
      </c>
      <c r="G15" t="s">
        <v>55</v>
      </c>
      <c r="H15">
        <v>4.2</v>
      </c>
      <c r="I15" t="s">
        <v>49</v>
      </c>
      <c r="J15">
        <v>1.1000000000000001</v>
      </c>
      <c r="K15" t="s">
        <v>49</v>
      </c>
      <c r="L15">
        <v>0.4</v>
      </c>
    </row>
    <row r="16" spans="1:12" x14ac:dyDescent="0.25">
      <c r="A16" t="s">
        <v>48</v>
      </c>
      <c r="B16">
        <v>84.5</v>
      </c>
      <c r="C16" t="s">
        <v>47</v>
      </c>
      <c r="D16">
        <v>49.2</v>
      </c>
      <c r="E16" t="s">
        <v>46</v>
      </c>
      <c r="F16">
        <v>12.6</v>
      </c>
      <c r="G16" t="s">
        <v>46</v>
      </c>
      <c r="H16">
        <v>4.0999999999999996</v>
      </c>
      <c r="I16" t="s">
        <v>46</v>
      </c>
      <c r="J16">
        <v>1.1000000000000001</v>
      </c>
      <c r="K16" t="s">
        <v>50</v>
      </c>
      <c r="L16">
        <v>0.4</v>
      </c>
    </row>
    <row r="17" spans="1:12" x14ac:dyDescent="0.25">
      <c r="A17" t="s">
        <v>49</v>
      </c>
      <c r="B17">
        <v>84</v>
      </c>
      <c r="C17" t="s">
        <v>48</v>
      </c>
      <c r="D17">
        <v>46.3</v>
      </c>
      <c r="E17" t="s">
        <v>45</v>
      </c>
      <c r="F17">
        <v>8.6</v>
      </c>
      <c r="G17" t="s">
        <v>47</v>
      </c>
      <c r="H17">
        <v>2.7</v>
      </c>
      <c r="I17" t="s">
        <v>45</v>
      </c>
      <c r="J17">
        <v>1</v>
      </c>
      <c r="K17" t="s">
        <v>48</v>
      </c>
      <c r="L17">
        <v>0.4</v>
      </c>
    </row>
    <row r="18" spans="1:12" x14ac:dyDescent="0.25">
      <c r="A18" t="s">
        <v>50</v>
      </c>
      <c r="B18">
        <v>83.4</v>
      </c>
      <c r="C18" t="s">
        <v>46</v>
      </c>
      <c r="D18">
        <v>42.8</v>
      </c>
      <c r="E18" t="s">
        <v>51</v>
      </c>
      <c r="F18">
        <v>7.5</v>
      </c>
      <c r="G18" t="s">
        <v>54</v>
      </c>
      <c r="H18">
        <v>2.5</v>
      </c>
      <c r="I18" t="s">
        <v>48</v>
      </c>
      <c r="J18">
        <v>0.8</v>
      </c>
      <c r="K18" t="s">
        <v>45</v>
      </c>
      <c r="L18">
        <v>0.3</v>
      </c>
    </row>
    <row r="19" spans="1:12" x14ac:dyDescent="0.25">
      <c r="A19" t="s">
        <v>51</v>
      </c>
      <c r="B19">
        <v>78.2</v>
      </c>
      <c r="C19" t="s">
        <v>52</v>
      </c>
      <c r="D19">
        <v>42</v>
      </c>
      <c r="E19" t="s">
        <v>47</v>
      </c>
      <c r="F19">
        <v>7</v>
      </c>
      <c r="G19" t="s">
        <v>45</v>
      </c>
      <c r="H19">
        <v>2.5</v>
      </c>
      <c r="I19" t="s">
        <v>47</v>
      </c>
      <c r="J19">
        <v>0.7</v>
      </c>
      <c r="K19" t="s">
        <v>47</v>
      </c>
      <c r="L19">
        <v>0.3</v>
      </c>
    </row>
    <row r="20" spans="1:12" x14ac:dyDescent="0.25">
      <c r="A20" t="s">
        <v>52</v>
      </c>
      <c r="B20">
        <v>78</v>
      </c>
      <c r="C20" t="s">
        <v>54</v>
      </c>
      <c r="D20">
        <v>40.299999999999997</v>
      </c>
      <c r="E20" t="s">
        <v>54</v>
      </c>
      <c r="F20">
        <v>6.8</v>
      </c>
      <c r="G20" t="s">
        <v>48</v>
      </c>
      <c r="H20">
        <v>2</v>
      </c>
      <c r="I20" t="s">
        <v>54</v>
      </c>
      <c r="J20">
        <v>0.6</v>
      </c>
      <c r="K20" t="s">
        <v>56</v>
      </c>
      <c r="L20">
        <v>0.3</v>
      </c>
    </row>
    <row r="21" spans="1:12" x14ac:dyDescent="0.25">
      <c r="A21" t="s">
        <v>53</v>
      </c>
      <c r="B21">
        <v>77.400000000000006</v>
      </c>
      <c r="C21" t="s">
        <v>51</v>
      </c>
      <c r="D21">
        <v>34.700000000000003</v>
      </c>
      <c r="E21" t="s">
        <v>48</v>
      </c>
      <c r="F21">
        <v>6.2</v>
      </c>
      <c r="G21" t="s">
        <v>51</v>
      </c>
      <c r="H21">
        <v>1.4</v>
      </c>
      <c r="I21" t="s">
        <v>56</v>
      </c>
      <c r="J21">
        <v>0.5</v>
      </c>
      <c r="K21" t="s">
        <v>54</v>
      </c>
      <c r="L21">
        <v>0.3</v>
      </c>
    </row>
    <row r="22" spans="1:12" x14ac:dyDescent="0.25">
      <c r="A22" t="s">
        <v>54</v>
      </c>
      <c r="B22">
        <v>77.2</v>
      </c>
      <c r="C22" t="s">
        <v>55</v>
      </c>
      <c r="D22">
        <v>22.7</v>
      </c>
      <c r="E22" t="s">
        <v>52</v>
      </c>
      <c r="F22">
        <v>4.9000000000000004</v>
      </c>
      <c r="G22" t="s">
        <v>52</v>
      </c>
      <c r="H22">
        <v>1.4</v>
      </c>
      <c r="I22" t="s">
        <v>52</v>
      </c>
      <c r="J22">
        <v>0.5</v>
      </c>
      <c r="K22" t="s">
        <v>59</v>
      </c>
      <c r="L22">
        <v>0.2</v>
      </c>
    </row>
    <row r="23" spans="1:12" x14ac:dyDescent="0.25">
      <c r="A23" t="s">
        <v>55</v>
      </c>
      <c r="B23">
        <v>74.400000000000006</v>
      </c>
      <c r="C23" t="s">
        <v>61</v>
      </c>
      <c r="D23">
        <v>19.7</v>
      </c>
      <c r="E23" t="s">
        <v>61</v>
      </c>
      <c r="F23">
        <v>3.9</v>
      </c>
      <c r="G23" t="s">
        <v>61</v>
      </c>
      <c r="H23">
        <v>1.1000000000000001</v>
      </c>
      <c r="I23" t="s">
        <v>57</v>
      </c>
      <c r="J23">
        <v>0.4</v>
      </c>
      <c r="K23" t="s">
        <v>52</v>
      </c>
      <c r="L23">
        <v>0.2</v>
      </c>
    </row>
    <row r="24" spans="1:12" x14ac:dyDescent="0.25">
      <c r="A24" t="s">
        <v>56</v>
      </c>
      <c r="B24">
        <v>70.2</v>
      </c>
      <c r="C24" t="s">
        <v>62</v>
      </c>
      <c r="D24">
        <v>18.100000000000001</v>
      </c>
      <c r="E24" t="s">
        <v>56</v>
      </c>
      <c r="F24">
        <v>3.3</v>
      </c>
      <c r="G24" t="s">
        <v>56</v>
      </c>
      <c r="H24">
        <v>1.1000000000000001</v>
      </c>
      <c r="I24" t="s">
        <v>59</v>
      </c>
      <c r="J24">
        <v>0.4</v>
      </c>
      <c r="K24" t="s">
        <v>51</v>
      </c>
      <c r="L24">
        <v>0.2</v>
      </c>
    </row>
    <row r="25" spans="1:12" x14ac:dyDescent="0.25">
      <c r="A25" t="s">
        <v>57</v>
      </c>
      <c r="B25">
        <v>68.5</v>
      </c>
      <c r="C25" t="s">
        <v>70</v>
      </c>
      <c r="D25">
        <v>13.3</v>
      </c>
      <c r="E25" t="s">
        <v>57</v>
      </c>
      <c r="F25">
        <v>2.9</v>
      </c>
      <c r="G25" t="s">
        <v>59</v>
      </c>
      <c r="H25">
        <v>1</v>
      </c>
      <c r="I25" t="s">
        <v>51</v>
      </c>
      <c r="J25">
        <v>0.4</v>
      </c>
      <c r="K25" t="s">
        <v>57</v>
      </c>
      <c r="L25">
        <v>0.2</v>
      </c>
    </row>
    <row r="26" spans="1:12" x14ac:dyDescent="0.25">
      <c r="A26" t="s">
        <v>58</v>
      </c>
      <c r="B26">
        <v>61.3</v>
      </c>
      <c r="C26" t="s">
        <v>60</v>
      </c>
      <c r="D26">
        <v>13.2</v>
      </c>
      <c r="E26" t="s">
        <v>59</v>
      </c>
      <c r="F26">
        <v>2.7</v>
      </c>
      <c r="G26" t="s">
        <v>57</v>
      </c>
      <c r="H26">
        <v>1</v>
      </c>
      <c r="I26" t="s">
        <v>61</v>
      </c>
      <c r="J26">
        <v>0.3</v>
      </c>
      <c r="K26" t="s">
        <v>61</v>
      </c>
      <c r="L26">
        <v>0.1</v>
      </c>
    </row>
    <row r="27" spans="1:12" x14ac:dyDescent="0.25">
      <c r="A27" t="s">
        <v>59</v>
      </c>
      <c r="B27">
        <v>58.7</v>
      </c>
      <c r="C27" t="s">
        <v>69</v>
      </c>
      <c r="D27">
        <v>12.9</v>
      </c>
      <c r="E27" t="s">
        <v>60</v>
      </c>
      <c r="F27">
        <v>2.7</v>
      </c>
      <c r="G27" t="s">
        <v>53</v>
      </c>
      <c r="H27">
        <v>0.6</v>
      </c>
      <c r="I27" t="s">
        <v>53</v>
      </c>
      <c r="J27">
        <v>0.2</v>
      </c>
      <c r="K27" t="s">
        <v>62</v>
      </c>
      <c r="L27">
        <v>0.1</v>
      </c>
    </row>
    <row r="28" spans="1:12" x14ac:dyDescent="0.25">
      <c r="A28" t="s">
        <v>60</v>
      </c>
      <c r="B28">
        <v>58.1</v>
      </c>
      <c r="C28" t="s">
        <v>53</v>
      </c>
      <c r="D28">
        <v>11.4</v>
      </c>
      <c r="E28" t="s">
        <v>53</v>
      </c>
      <c r="F28">
        <v>2.5</v>
      </c>
      <c r="G28" t="s">
        <v>62</v>
      </c>
      <c r="H28">
        <v>0.5</v>
      </c>
      <c r="I28" t="s">
        <v>62</v>
      </c>
      <c r="J28">
        <v>0.2</v>
      </c>
      <c r="K28" t="s">
        <v>66</v>
      </c>
      <c r="L28">
        <v>0.1</v>
      </c>
    </row>
    <row r="29" spans="1:12" x14ac:dyDescent="0.25">
      <c r="A29" t="s">
        <v>61</v>
      </c>
      <c r="B29">
        <v>56.6</v>
      </c>
      <c r="C29" t="s">
        <v>57</v>
      </c>
      <c r="D29">
        <v>10.199999999999999</v>
      </c>
      <c r="E29" t="s">
        <v>64</v>
      </c>
      <c r="F29">
        <v>2.2000000000000002</v>
      </c>
      <c r="G29" t="s">
        <v>60</v>
      </c>
      <c r="H29">
        <v>0.5</v>
      </c>
      <c r="I29" t="s">
        <v>66</v>
      </c>
      <c r="J29">
        <v>0.1</v>
      </c>
      <c r="K29" t="s">
        <v>53</v>
      </c>
      <c r="L29">
        <v>0.1</v>
      </c>
    </row>
    <row r="30" spans="1:12" x14ac:dyDescent="0.25">
      <c r="A30" t="s">
        <v>62</v>
      </c>
      <c r="B30">
        <v>56</v>
      </c>
      <c r="C30" t="s">
        <v>71</v>
      </c>
      <c r="D30">
        <v>9.5</v>
      </c>
      <c r="E30" t="s">
        <v>69</v>
      </c>
      <c r="F30">
        <v>2.1</v>
      </c>
      <c r="G30" t="s">
        <v>69</v>
      </c>
      <c r="H30">
        <v>0.5</v>
      </c>
      <c r="I30" t="s">
        <v>72</v>
      </c>
      <c r="J30">
        <v>0.1</v>
      </c>
      <c r="K30" t="s">
        <v>72</v>
      </c>
      <c r="L30">
        <v>0.1</v>
      </c>
    </row>
    <row r="31" spans="1:12" x14ac:dyDescent="0.25">
      <c r="A31" t="s">
        <v>63</v>
      </c>
      <c r="B31">
        <v>52.7</v>
      </c>
      <c r="C31" t="s">
        <v>77</v>
      </c>
      <c r="D31">
        <v>6.5</v>
      </c>
      <c r="E31" t="s">
        <v>62</v>
      </c>
      <c r="F31">
        <v>1.7</v>
      </c>
      <c r="G31" t="s">
        <v>66</v>
      </c>
      <c r="H31">
        <v>0.4</v>
      </c>
      <c r="I31" t="s">
        <v>60</v>
      </c>
      <c r="J31">
        <v>0.1</v>
      </c>
      <c r="K31" t="s">
        <v>68</v>
      </c>
      <c r="L31">
        <v>0.1</v>
      </c>
    </row>
    <row r="32" spans="1:12" x14ac:dyDescent="0.25">
      <c r="A32" t="s">
        <v>64</v>
      </c>
      <c r="B32">
        <v>51.7</v>
      </c>
      <c r="C32" t="s">
        <v>81</v>
      </c>
      <c r="D32">
        <v>5.4</v>
      </c>
      <c r="E32" t="s">
        <v>66</v>
      </c>
      <c r="F32">
        <v>1.2</v>
      </c>
      <c r="G32" t="s">
        <v>64</v>
      </c>
      <c r="H32">
        <v>0.4</v>
      </c>
      <c r="I32" t="s">
        <v>69</v>
      </c>
      <c r="J32">
        <v>0.1</v>
      </c>
      <c r="K32" t="s">
        <v>75</v>
      </c>
      <c r="L32">
        <v>0.1</v>
      </c>
    </row>
    <row r="33" spans="1:12" x14ac:dyDescent="0.25">
      <c r="A33" t="s">
        <v>65</v>
      </c>
      <c r="B33">
        <v>48.5</v>
      </c>
      <c r="C33" t="s">
        <v>56</v>
      </c>
      <c r="D33">
        <v>5.3</v>
      </c>
      <c r="E33" t="s">
        <v>71</v>
      </c>
      <c r="F33">
        <v>1.1000000000000001</v>
      </c>
      <c r="G33" t="s">
        <v>72</v>
      </c>
      <c r="H33">
        <v>0.4</v>
      </c>
      <c r="I33" t="s">
        <v>68</v>
      </c>
      <c r="J33">
        <v>0.1</v>
      </c>
      <c r="K33" t="s">
        <v>60</v>
      </c>
      <c r="L33">
        <v>0</v>
      </c>
    </row>
    <row r="34" spans="1:12" x14ac:dyDescent="0.25">
      <c r="A34" t="s">
        <v>66</v>
      </c>
      <c r="B34">
        <v>48.5</v>
      </c>
      <c r="C34" t="s">
        <v>78</v>
      </c>
      <c r="D34">
        <v>5.2</v>
      </c>
      <c r="E34" t="s">
        <v>76</v>
      </c>
      <c r="F34">
        <v>1.1000000000000001</v>
      </c>
      <c r="G34" t="s">
        <v>65</v>
      </c>
      <c r="H34">
        <v>0.3</v>
      </c>
      <c r="I34" t="s">
        <v>75</v>
      </c>
      <c r="J34">
        <v>0.1</v>
      </c>
      <c r="K34" t="s">
        <v>69</v>
      </c>
      <c r="L34">
        <v>0</v>
      </c>
    </row>
    <row r="35" spans="1:12" x14ac:dyDescent="0.25">
      <c r="A35" t="s">
        <v>67</v>
      </c>
      <c r="B35">
        <v>45.1</v>
      </c>
      <c r="C35" t="s">
        <v>64</v>
      </c>
      <c r="D35">
        <v>4.9000000000000004</v>
      </c>
      <c r="E35" t="s">
        <v>72</v>
      </c>
      <c r="F35">
        <v>1.1000000000000001</v>
      </c>
      <c r="G35" t="s">
        <v>76</v>
      </c>
      <c r="H35">
        <v>0.3</v>
      </c>
      <c r="I35" t="s">
        <v>63</v>
      </c>
      <c r="J35">
        <v>0.1</v>
      </c>
      <c r="K35" t="s">
        <v>73</v>
      </c>
      <c r="L35">
        <v>0</v>
      </c>
    </row>
    <row r="36" spans="1:12" x14ac:dyDescent="0.25">
      <c r="A36" t="s">
        <v>68</v>
      </c>
      <c r="B36">
        <v>43.3</v>
      </c>
      <c r="C36" t="s">
        <v>59</v>
      </c>
      <c r="D36">
        <v>4.8</v>
      </c>
      <c r="E36" t="s">
        <v>58</v>
      </c>
      <c r="F36">
        <v>1.1000000000000001</v>
      </c>
      <c r="G36" t="s">
        <v>68</v>
      </c>
      <c r="H36">
        <v>0.2</v>
      </c>
      <c r="I36" t="s">
        <v>64</v>
      </c>
      <c r="J36">
        <v>0.1</v>
      </c>
      <c r="K36" t="s">
        <v>76</v>
      </c>
      <c r="L36">
        <v>0</v>
      </c>
    </row>
    <row r="37" spans="1:12" x14ac:dyDescent="0.25">
      <c r="A37" t="s">
        <v>69</v>
      </c>
      <c r="B37">
        <v>40.200000000000003</v>
      </c>
      <c r="C37" t="s">
        <v>66</v>
      </c>
      <c r="D37">
        <v>3.7</v>
      </c>
      <c r="E37" t="s">
        <v>65</v>
      </c>
      <c r="F37">
        <v>1</v>
      </c>
      <c r="G37" t="s">
        <v>58</v>
      </c>
      <c r="H37">
        <v>0.2</v>
      </c>
      <c r="I37" t="s">
        <v>76</v>
      </c>
      <c r="J37">
        <v>0.1</v>
      </c>
      <c r="K37" t="s">
        <v>71</v>
      </c>
      <c r="L37">
        <v>0</v>
      </c>
    </row>
    <row r="38" spans="1:12" x14ac:dyDescent="0.25">
      <c r="A38" t="s">
        <v>70</v>
      </c>
      <c r="B38">
        <v>40.200000000000003</v>
      </c>
      <c r="C38" t="s">
        <v>65</v>
      </c>
      <c r="D38">
        <v>3.5</v>
      </c>
      <c r="E38" t="s">
        <v>67</v>
      </c>
      <c r="F38">
        <v>0.9</v>
      </c>
      <c r="G38" t="s">
        <v>63</v>
      </c>
      <c r="H38">
        <v>0.2</v>
      </c>
      <c r="I38" t="s">
        <v>73</v>
      </c>
      <c r="J38">
        <v>0.1</v>
      </c>
      <c r="K38" t="s">
        <v>63</v>
      </c>
      <c r="L38">
        <v>0</v>
      </c>
    </row>
    <row r="39" spans="1:12" x14ac:dyDescent="0.25">
      <c r="A39" t="s">
        <v>71</v>
      </c>
      <c r="B39">
        <v>38.200000000000003</v>
      </c>
      <c r="C39" t="s">
        <v>79</v>
      </c>
      <c r="D39">
        <v>3.4</v>
      </c>
      <c r="E39" t="s">
        <v>68</v>
      </c>
      <c r="F39">
        <v>0.9</v>
      </c>
      <c r="G39" t="s">
        <v>67</v>
      </c>
      <c r="H39">
        <v>0.2</v>
      </c>
      <c r="I39" t="s">
        <v>65</v>
      </c>
      <c r="J39">
        <v>0.1</v>
      </c>
      <c r="K39" t="s">
        <v>64</v>
      </c>
      <c r="L39">
        <v>0</v>
      </c>
    </row>
    <row r="40" spans="1:12" x14ac:dyDescent="0.25">
      <c r="A40" t="s">
        <v>72</v>
      </c>
      <c r="B40">
        <v>37.799999999999997</v>
      </c>
      <c r="C40" t="s">
        <v>58</v>
      </c>
      <c r="D40">
        <v>3.3</v>
      </c>
      <c r="E40" t="s">
        <v>63</v>
      </c>
      <c r="F40">
        <v>0.8</v>
      </c>
      <c r="G40" t="s">
        <v>71</v>
      </c>
      <c r="H40">
        <v>0.2</v>
      </c>
      <c r="I40" t="s">
        <v>58</v>
      </c>
      <c r="J40">
        <v>0.1</v>
      </c>
      <c r="K40" t="s">
        <v>58</v>
      </c>
      <c r="L40">
        <v>0</v>
      </c>
    </row>
    <row r="41" spans="1:12" x14ac:dyDescent="0.25">
      <c r="A41" t="s">
        <v>73</v>
      </c>
      <c r="B41">
        <v>36.1</v>
      </c>
      <c r="C41" t="s">
        <v>83</v>
      </c>
      <c r="D41">
        <v>3.2</v>
      </c>
      <c r="E41" t="s">
        <v>70</v>
      </c>
      <c r="F41">
        <v>0.8</v>
      </c>
      <c r="G41" t="s">
        <v>75</v>
      </c>
      <c r="H41">
        <v>0.2</v>
      </c>
      <c r="I41" t="s">
        <v>70</v>
      </c>
      <c r="J41">
        <v>0.1</v>
      </c>
      <c r="K41" t="s">
        <v>65</v>
      </c>
      <c r="L41">
        <v>0</v>
      </c>
    </row>
    <row r="42" spans="1:12" x14ac:dyDescent="0.25">
      <c r="A42" t="s">
        <v>74</v>
      </c>
      <c r="B42">
        <v>27.8</v>
      </c>
      <c r="C42" t="s">
        <v>82</v>
      </c>
      <c r="D42">
        <v>3.2</v>
      </c>
      <c r="E42" t="s">
        <v>73</v>
      </c>
      <c r="F42">
        <v>0.7</v>
      </c>
      <c r="G42" t="s">
        <v>73</v>
      </c>
      <c r="H42">
        <v>0.2</v>
      </c>
      <c r="I42" t="s">
        <v>71</v>
      </c>
      <c r="J42">
        <v>0.1</v>
      </c>
      <c r="K42" t="s">
        <v>92</v>
      </c>
      <c r="L42">
        <v>0</v>
      </c>
    </row>
    <row r="43" spans="1:12" x14ac:dyDescent="0.25">
      <c r="A43" t="s">
        <v>75</v>
      </c>
      <c r="B43">
        <v>27.8</v>
      </c>
      <c r="C43" t="s">
        <v>76</v>
      </c>
      <c r="D43">
        <v>3</v>
      </c>
      <c r="E43" t="s">
        <v>74</v>
      </c>
      <c r="F43">
        <v>0.6</v>
      </c>
      <c r="G43" t="s">
        <v>74</v>
      </c>
      <c r="H43">
        <v>0.2</v>
      </c>
      <c r="I43" t="s">
        <v>74</v>
      </c>
      <c r="J43">
        <v>0.1</v>
      </c>
      <c r="K43" t="s">
        <v>74</v>
      </c>
      <c r="L43">
        <v>0</v>
      </c>
    </row>
    <row r="44" spans="1:12" x14ac:dyDescent="0.25">
      <c r="A44" t="s">
        <v>76</v>
      </c>
      <c r="B44">
        <v>22.1</v>
      </c>
      <c r="C44" t="s">
        <v>67</v>
      </c>
      <c r="D44">
        <v>2.8</v>
      </c>
      <c r="E44" t="s">
        <v>75</v>
      </c>
      <c r="F44">
        <v>0.6</v>
      </c>
      <c r="G44" t="s">
        <v>70</v>
      </c>
      <c r="H44">
        <v>0.2</v>
      </c>
      <c r="I44" t="s">
        <v>95</v>
      </c>
      <c r="J44">
        <v>0.1</v>
      </c>
      <c r="K44" t="s">
        <v>70</v>
      </c>
      <c r="L44">
        <v>0</v>
      </c>
    </row>
    <row r="45" spans="1:12" x14ac:dyDescent="0.25">
      <c r="A45" t="s">
        <v>77</v>
      </c>
      <c r="B45">
        <v>19.899999999999999</v>
      </c>
      <c r="C45" t="s">
        <v>84</v>
      </c>
      <c r="D45">
        <v>2.5</v>
      </c>
      <c r="E45" t="s">
        <v>81</v>
      </c>
      <c r="F45">
        <v>0.5</v>
      </c>
      <c r="G45" t="s">
        <v>78</v>
      </c>
      <c r="H45">
        <v>0.1</v>
      </c>
      <c r="I45" t="s">
        <v>92</v>
      </c>
      <c r="J45">
        <v>0.1</v>
      </c>
      <c r="K45" t="s">
        <v>78</v>
      </c>
      <c r="L45">
        <v>0</v>
      </c>
    </row>
    <row r="46" spans="1:12" x14ac:dyDescent="0.25">
      <c r="A46" t="s">
        <v>78</v>
      </c>
      <c r="B46">
        <v>19.3</v>
      </c>
      <c r="C46" t="s">
        <v>73</v>
      </c>
      <c r="D46">
        <v>2.4</v>
      </c>
      <c r="E46" t="s">
        <v>83</v>
      </c>
      <c r="F46">
        <v>0.4</v>
      </c>
      <c r="G46" t="s">
        <v>83</v>
      </c>
      <c r="H46">
        <v>0.1</v>
      </c>
      <c r="I46" t="s">
        <v>67</v>
      </c>
      <c r="J46">
        <v>0.1</v>
      </c>
      <c r="K46" t="s">
        <v>95</v>
      </c>
      <c r="L46">
        <v>0</v>
      </c>
    </row>
    <row r="47" spans="1:12" x14ac:dyDescent="0.25">
      <c r="A47" t="s">
        <v>79</v>
      </c>
      <c r="B47">
        <v>19</v>
      </c>
      <c r="C47" t="s">
        <v>74</v>
      </c>
      <c r="D47">
        <v>2.4</v>
      </c>
      <c r="E47" t="s">
        <v>78</v>
      </c>
      <c r="F47">
        <v>0.4</v>
      </c>
      <c r="G47" t="s">
        <v>95</v>
      </c>
      <c r="H47">
        <v>0.1</v>
      </c>
      <c r="I47" t="s">
        <v>78</v>
      </c>
      <c r="J47">
        <v>0.1</v>
      </c>
      <c r="K47" t="s">
        <v>79</v>
      </c>
      <c r="L47">
        <v>0</v>
      </c>
    </row>
    <row r="48" spans="1:12" x14ac:dyDescent="0.25">
      <c r="A48" t="s">
        <v>80</v>
      </c>
      <c r="B48">
        <v>18.3</v>
      </c>
      <c r="C48" t="s">
        <v>72</v>
      </c>
      <c r="D48">
        <v>2.2000000000000002</v>
      </c>
      <c r="E48" t="s">
        <v>79</v>
      </c>
      <c r="F48">
        <v>0.4</v>
      </c>
      <c r="G48" t="s">
        <v>81</v>
      </c>
      <c r="H48">
        <v>0.1</v>
      </c>
      <c r="I48" t="s">
        <v>79</v>
      </c>
      <c r="J48">
        <v>0</v>
      </c>
      <c r="K48" t="s">
        <v>67</v>
      </c>
      <c r="L48">
        <v>0</v>
      </c>
    </row>
    <row r="49" spans="1:12" x14ac:dyDescent="0.25">
      <c r="A49" t="s">
        <v>81</v>
      </c>
      <c r="B49">
        <v>13.9</v>
      </c>
      <c r="C49" t="s">
        <v>63</v>
      </c>
      <c r="D49">
        <v>1.9</v>
      </c>
      <c r="E49" t="s">
        <v>77</v>
      </c>
      <c r="F49">
        <v>0.3</v>
      </c>
      <c r="G49" t="s">
        <v>84</v>
      </c>
      <c r="H49">
        <v>0.1</v>
      </c>
      <c r="I49" t="s">
        <v>81</v>
      </c>
      <c r="J49">
        <v>0</v>
      </c>
      <c r="K49" t="s">
        <v>81</v>
      </c>
      <c r="L49">
        <v>0</v>
      </c>
    </row>
    <row r="50" spans="1:12" x14ac:dyDescent="0.25">
      <c r="A50" t="s">
        <v>82</v>
      </c>
      <c r="B50">
        <v>13.4</v>
      </c>
      <c r="C50" t="s">
        <v>68</v>
      </c>
      <c r="D50">
        <v>1.8</v>
      </c>
      <c r="E50" t="s">
        <v>84</v>
      </c>
      <c r="F50">
        <v>0.3</v>
      </c>
      <c r="G50" t="s">
        <v>79</v>
      </c>
      <c r="H50">
        <v>0.1</v>
      </c>
      <c r="I50" t="s">
        <v>77</v>
      </c>
      <c r="J50">
        <v>0</v>
      </c>
      <c r="K50" t="s">
        <v>83</v>
      </c>
      <c r="L50">
        <v>0</v>
      </c>
    </row>
    <row r="51" spans="1:12" x14ac:dyDescent="0.25">
      <c r="A51" t="s">
        <v>83</v>
      </c>
      <c r="B51">
        <v>13.4</v>
      </c>
      <c r="C51" t="s">
        <v>85</v>
      </c>
      <c r="D51">
        <v>1.6</v>
      </c>
      <c r="E51" t="s">
        <v>91</v>
      </c>
      <c r="F51">
        <v>0.3</v>
      </c>
      <c r="G51" t="s">
        <v>92</v>
      </c>
      <c r="H51">
        <v>0.1</v>
      </c>
      <c r="I51" t="s">
        <v>83</v>
      </c>
      <c r="J51">
        <v>0</v>
      </c>
      <c r="K51" t="s">
        <v>96</v>
      </c>
      <c r="L51">
        <v>0</v>
      </c>
    </row>
    <row r="52" spans="1:12" x14ac:dyDescent="0.25">
      <c r="A52" t="s">
        <v>84</v>
      </c>
      <c r="B52">
        <v>10.199999999999999</v>
      </c>
      <c r="C52" t="s">
        <v>80</v>
      </c>
      <c r="D52">
        <v>1.5</v>
      </c>
      <c r="E52" t="s">
        <v>80</v>
      </c>
      <c r="F52">
        <v>0.3</v>
      </c>
      <c r="G52" t="s">
        <v>77</v>
      </c>
      <c r="H52">
        <v>0.1</v>
      </c>
      <c r="I52" t="s">
        <v>96</v>
      </c>
      <c r="J52">
        <v>0</v>
      </c>
      <c r="K52" t="s">
        <v>84</v>
      </c>
      <c r="L52">
        <v>0</v>
      </c>
    </row>
    <row r="53" spans="1:12" x14ac:dyDescent="0.25">
      <c r="A53" t="s">
        <v>85</v>
      </c>
      <c r="B53">
        <v>8.4</v>
      </c>
      <c r="C53" t="s">
        <v>86</v>
      </c>
      <c r="D53">
        <v>1.5</v>
      </c>
      <c r="E53" t="s">
        <v>85</v>
      </c>
      <c r="F53">
        <v>0.2</v>
      </c>
      <c r="G53" t="s">
        <v>96</v>
      </c>
      <c r="H53">
        <v>0.1</v>
      </c>
      <c r="I53" t="s">
        <v>84</v>
      </c>
      <c r="J53">
        <v>0</v>
      </c>
      <c r="K53" t="s">
        <v>80</v>
      </c>
      <c r="L53">
        <v>0</v>
      </c>
    </row>
    <row r="54" spans="1:12" x14ac:dyDescent="0.25">
      <c r="A54" t="s">
        <v>86</v>
      </c>
      <c r="B54">
        <v>6.1</v>
      </c>
      <c r="C54" t="s">
        <v>75</v>
      </c>
      <c r="D54">
        <v>1.4</v>
      </c>
      <c r="E54" t="s">
        <v>95</v>
      </c>
      <c r="F54">
        <v>0.2</v>
      </c>
      <c r="G54" t="s">
        <v>91</v>
      </c>
      <c r="H54">
        <v>0.1</v>
      </c>
      <c r="I54" t="s">
        <v>91</v>
      </c>
      <c r="J54">
        <v>0</v>
      </c>
      <c r="K54" t="s">
        <v>91</v>
      </c>
      <c r="L54">
        <v>0</v>
      </c>
    </row>
    <row r="55" spans="1:12" x14ac:dyDescent="0.25">
      <c r="A55" t="s">
        <v>87</v>
      </c>
      <c r="B55">
        <v>6</v>
      </c>
      <c r="C55" t="s">
        <v>87</v>
      </c>
      <c r="D55">
        <v>1.3</v>
      </c>
      <c r="E55" t="s">
        <v>82</v>
      </c>
      <c r="F55">
        <v>0.2</v>
      </c>
      <c r="G55" t="s">
        <v>97</v>
      </c>
      <c r="H55">
        <v>0.1</v>
      </c>
      <c r="I55" t="s">
        <v>97</v>
      </c>
      <c r="J55">
        <v>0</v>
      </c>
      <c r="K55" t="s">
        <v>77</v>
      </c>
      <c r="L55">
        <v>0</v>
      </c>
    </row>
    <row r="56" spans="1:12" x14ac:dyDescent="0.25">
      <c r="A56" t="s">
        <v>88</v>
      </c>
      <c r="B56">
        <v>4</v>
      </c>
      <c r="C56" t="s">
        <v>88</v>
      </c>
      <c r="D56">
        <v>1</v>
      </c>
      <c r="E56" t="s">
        <v>90</v>
      </c>
      <c r="F56">
        <v>0.2</v>
      </c>
      <c r="G56" t="s">
        <v>80</v>
      </c>
      <c r="H56">
        <v>0.1</v>
      </c>
      <c r="I56" t="s">
        <v>80</v>
      </c>
      <c r="J56">
        <v>0</v>
      </c>
      <c r="K56" t="s">
        <v>97</v>
      </c>
      <c r="L56">
        <v>0</v>
      </c>
    </row>
    <row r="57" spans="1:12" x14ac:dyDescent="0.25">
      <c r="A57" t="s">
        <v>89</v>
      </c>
      <c r="B57">
        <v>2.5</v>
      </c>
      <c r="C57" t="s">
        <v>89</v>
      </c>
      <c r="D57">
        <v>0.8</v>
      </c>
      <c r="E57" t="s">
        <v>94</v>
      </c>
      <c r="F57">
        <v>0.2</v>
      </c>
      <c r="G57" t="s">
        <v>85</v>
      </c>
      <c r="H57">
        <v>0.1</v>
      </c>
      <c r="I57" t="s">
        <v>89</v>
      </c>
      <c r="J57">
        <v>0</v>
      </c>
      <c r="K57" t="s">
        <v>89</v>
      </c>
      <c r="L57">
        <v>0</v>
      </c>
    </row>
    <row r="58" spans="1:12" x14ac:dyDescent="0.25">
      <c r="A58" t="s">
        <v>90</v>
      </c>
      <c r="B58">
        <v>1.6</v>
      </c>
      <c r="C58" t="s">
        <v>91</v>
      </c>
      <c r="D58">
        <v>0.7</v>
      </c>
      <c r="E58" t="s">
        <v>87</v>
      </c>
      <c r="F58">
        <v>0.2</v>
      </c>
      <c r="G58" t="s">
        <v>82</v>
      </c>
      <c r="H58">
        <v>0.1</v>
      </c>
      <c r="I58" t="s">
        <v>94</v>
      </c>
      <c r="J58">
        <v>0</v>
      </c>
      <c r="K58" t="s">
        <v>85</v>
      </c>
      <c r="L58">
        <v>0</v>
      </c>
    </row>
    <row r="59" spans="1:12" x14ac:dyDescent="0.25">
      <c r="A59" t="s">
        <v>91</v>
      </c>
      <c r="B59">
        <v>1.6</v>
      </c>
      <c r="C59" t="s">
        <v>92</v>
      </c>
      <c r="D59">
        <v>0.4</v>
      </c>
      <c r="E59" t="s">
        <v>93</v>
      </c>
      <c r="F59">
        <v>0.2</v>
      </c>
      <c r="G59" t="s">
        <v>89</v>
      </c>
      <c r="H59">
        <v>0.1</v>
      </c>
      <c r="I59" t="s">
        <v>82</v>
      </c>
      <c r="J59">
        <v>0</v>
      </c>
      <c r="K59" t="s">
        <v>86</v>
      </c>
      <c r="L59">
        <v>0</v>
      </c>
    </row>
    <row r="60" spans="1:12" x14ac:dyDescent="0.25">
      <c r="A60" t="s">
        <v>92</v>
      </c>
      <c r="B60">
        <v>1.3</v>
      </c>
      <c r="C60" t="s">
        <v>90</v>
      </c>
      <c r="D60">
        <v>0.4</v>
      </c>
      <c r="E60" t="s">
        <v>92</v>
      </c>
      <c r="F60">
        <v>0.2</v>
      </c>
      <c r="G60" t="s">
        <v>90</v>
      </c>
      <c r="H60">
        <v>0.1</v>
      </c>
      <c r="I60" t="s">
        <v>85</v>
      </c>
      <c r="J60">
        <v>0</v>
      </c>
      <c r="K60" t="s">
        <v>87</v>
      </c>
      <c r="L60">
        <v>0</v>
      </c>
    </row>
    <row r="61" spans="1:12" x14ac:dyDescent="0.25">
      <c r="A61" t="s">
        <v>93</v>
      </c>
      <c r="B61">
        <v>1.1000000000000001</v>
      </c>
      <c r="C61" t="s">
        <v>95</v>
      </c>
      <c r="D61">
        <v>0.4</v>
      </c>
      <c r="E61" t="s">
        <v>88</v>
      </c>
      <c r="F61">
        <v>0.2</v>
      </c>
      <c r="G61" t="s">
        <v>94</v>
      </c>
      <c r="H61">
        <v>0.1</v>
      </c>
      <c r="I61" t="s">
        <v>86</v>
      </c>
      <c r="J61">
        <v>0</v>
      </c>
      <c r="K61" t="s">
        <v>94</v>
      </c>
      <c r="L61">
        <v>0</v>
      </c>
    </row>
    <row r="62" spans="1:12" x14ac:dyDescent="0.25">
      <c r="A62" t="s">
        <v>94</v>
      </c>
      <c r="B62">
        <v>1.1000000000000001</v>
      </c>
      <c r="C62" t="s">
        <v>94</v>
      </c>
      <c r="D62">
        <v>0.4</v>
      </c>
      <c r="E62" t="s">
        <v>89</v>
      </c>
      <c r="F62">
        <v>0.2</v>
      </c>
      <c r="G62" t="s">
        <v>87</v>
      </c>
      <c r="H62">
        <v>0.1</v>
      </c>
      <c r="I62" t="s">
        <v>87</v>
      </c>
      <c r="J62">
        <v>0</v>
      </c>
      <c r="K62" t="s">
        <v>82</v>
      </c>
      <c r="L62">
        <v>0</v>
      </c>
    </row>
    <row r="63" spans="1:12" x14ac:dyDescent="0.25">
      <c r="A63" t="s">
        <v>95</v>
      </c>
      <c r="B63">
        <v>1</v>
      </c>
      <c r="C63" t="s">
        <v>93</v>
      </c>
      <c r="D63">
        <v>0.4</v>
      </c>
      <c r="E63" t="s">
        <v>86</v>
      </c>
      <c r="F63">
        <v>0.2</v>
      </c>
      <c r="G63" t="s">
        <v>86</v>
      </c>
      <c r="H63">
        <v>0.1</v>
      </c>
      <c r="I63" t="s">
        <v>88</v>
      </c>
      <c r="J63">
        <v>0</v>
      </c>
      <c r="K63" t="s">
        <v>88</v>
      </c>
      <c r="L63">
        <v>0</v>
      </c>
    </row>
    <row r="64" spans="1:12" x14ac:dyDescent="0.25">
      <c r="A64" t="s">
        <v>96</v>
      </c>
      <c r="B64">
        <v>0.7</v>
      </c>
      <c r="C64" t="s">
        <v>96</v>
      </c>
      <c r="D64">
        <v>0.3</v>
      </c>
      <c r="E64" t="s">
        <v>96</v>
      </c>
      <c r="F64">
        <v>0.2</v>
      </c>
      <c r="G64" t="s">
        <v>93</v>
      </c>
      <c r="H64">
        <v>0.1</v>
      </c>
      <c r="I64" t="s">
        <v>90</v>
      </c>
      <c r="J64">
        <v>0</v>
      </c>
      <c r="K64" t="s">
        <v>90</v>
      </c>
      <c r="L64">
        <v>0</v>
      </c>
    </row>
    <row r="65" spans="1:12" x14ac:dyDescent="0.25">
      <c r="A65" t="s">
        <v>97</v>
      </c>
      <c r="B65">
        <v>0.6</v>
      </c>
      <c r="C65" t="s">
        <v>97</v>
      </c>
      <c r="D65">
        <v>0.2</v>
      </c>
      <c r="E65" t="s">
        <v>97</v>
      </c>
      <c r="F65">
        <v>0.1</v>
      </c>
      <c r="G65" t="s">
        <v>88</v>
      </c>
      <c r="H65">
        <v>0.1</v>
      </c>
      <c r="I65" t="s">
        <v>93</v>
      </c>
      <c r="J65">
        <v>0</v>
      </c>
      <c r="K65" t="s">
        <v>93</v>
      </c>
      <c r="L6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G1" sqref="G1"/>
    </sheetView>
  </sheetViews>
  <sheetFormatPr defaultRowHeight="15" x14ac:dyDescent="0.25"/>
  <cols>
    <col min="1" max="1" width="32.7109375" bestFit="1" customWidth="1"/>
  </cols>
  <sheetData>
    <row r="1" spans="1:13" x14ac:dyDescent="0.25">
      <c r="A1" t="s">
        <v>34</v>
      </c>
      <c r="B1" s="2">
        <f ca="1">VLOOKUP($C1,WinDist!$C:$J,3,FALSE)</f>
        <v>0.98763200174800003</v>
      </c>
      <c r="C1" s="2">
        <f ca="1">VLOOKUP($C1,WinDist!$C:$J,4,FALSE)</f>
        <v>0.80322130668900005</v>
      </c>
      <c r="D1" s="2">
        <f ca="1">VLOOKUP($C1,WinDist!$C:$J,5,FALSE)</f>
        <v>0.58920600398599998</v>
      </c>
      <c r="E1" s="2">
        <f ca="1">VLOOKUP($C1,WinDist!$C:$J,6,FALSE)</f>
        <v>0.40173709175900002</v>
      </c>
      <c r="F1" s="2">
        <f ca="1">VLOOKUP($C1,WinDist!$C:$J,7,FALSE)</f>
        <v>0.24112521355800001</v>
      </c>
      <c r="G1" s="2">
        <f ca="1">VLOOKUP($C1,WinDist!$C:$J,8,FALSE)</f>
        <v>0.14995384296200001</v>
      </c>
      <c r="H1" s="2">
        <f ca="1">VLOOKUP($D1,PickDist!$A$2:$B$65,2,FALSE)/100</f>
        <v>0.99</v>
      </c>
      <c r="I1" s="2">
        <f ca="1">VLOOKUP($D1,PickDist!$C$2:$D$65,2,FALSE)/100</f>
        <v>0.91799999999999993</v>
      </c>
      <c r="J1" s="2">
        <f ca="1">VLOOKUP($D1,PickDist!$E$2:$F$65,2,FALSE)/100</f>
        <v>0.83400000000000007</v>
      </c>
      <c r="K1" s="2">
        <f ca="1">VLOOKUP($D1,PickDist!$G$2:$H$65,2,FALSE)/100</f>
        <v>0.48299999999999998</v>
      </c>
      <c r="L1" s="2">
        <f ca="1">VLOOKUP($D1,PickDist!$I$2:$J$65,2,FALSE)/100</f>
        <v>0.31</v>
      </c>
      <c r="M1" s="2">
        <f ca="1">VLOOKUP($D1,PickDist!$K$2:$L$65,2,FALSE)/100</f>
        <v>0.16500000000000001</v>
      </c>
    </row>
    <row r="2" spans="1:13" x14ac:dyDescent="0.25">
      <c r="A2" t="s">
        <v>97</v>
      </c>
      <c r="B2" s="2">
        <f ca="1">VLOOKUP($C2,WinDist!$C:$J,3,FALSE)</f>
        <v>1.2367998251E-2</v>
      </c>
      <c r="C2" s="2">
        <f ca="1">VLOOKUP($C2,WinDist!$C:$J,4,FALSE)</f>
        <v>1.0923053459999999E-3</v>
      </c>
      <c r="D2" s="2">
        <f ca="1">VLOOKUP($C2,WinDist!$C:$J,5,FALSE)</f>
        <v>8.3170588999999996E-5</v>
      </c>
      <c r="E2" s="2">
        <f ca="1">VLOOKUP($C2,WinDist!$C:$J,6,FALSE)</f>
        <v>6.3946129999999995E-6</v>
      </c>
      <c r="F2" s="2">
        <f ca="1">VLOOKUP($C2,WinDist!$C:$J,7,FALSE)</f>
        <v>4.6994399999999999E-7</v>
      </c>
      <c r="G2" s="2">
        <f ca="1">VLOOKUP($C2,WinDist!$C:$J,8,FALSE)</f>
        <v>4.3952999999999997E-8</v>
      </c>
      <c r="H2" s="2">
        <f ca="1">VLOOKUP($D2,PickDist!$A$2:$B$65,2,FALSE)/100</f>
        <v>6.0000000000000001E-3</v>
      </c>
      <c r="I2" s="2">
        <f ca="1">VLOOKUP($D2,PickDist!$C$2:$D$65,2,FALSE)/100</f>
        <v>2E-3</v>
      </c>
      <c r="J2" s="2">
        <f ca="1">VLOOKUP($D2,PickDist!$E$2:$F$65,2,FALSE)/100</f>
        <v>1E-3</v>
      </c>
      <c r="K2" s="2">
        <f ca="1">VLOOKUP($D2,PickDist!$G$2:$H$65,2,FALSE)/100</f>
        <v>1E-3</v>
      </c>
      <c r="L2" s="2">
        <f ca="1">VLOOKUP($D2,PickDist!$I$2:$J$65,2,FALSE)/100</f>
        <v>0</v>
      </c>
      <c r="M2" s="2">
        <f ca="1">VLOOKUP($D2,PickDist!$K$2:$L$65,2,FALSE)/100</f>
        <v>0</v>
      </c>
    </row>
    <row r="3" spans="1:13" x14ac:dyDescent="0.25">
      <c r="A3" t="s">
        <v>56</v>
      </c>
      <c r="B3" s="2">
        <f ca="1">VLOOKUP($C3,WinDist!$C:$J,3,FALSE)</f>
        <v>0.78979804093899997</v>
      </c>
      <c r="C3" s="2">
        <f ca="1">VLOOKUP($C3,WinDist!$C:$J,4,FALSE)</f>
        <v>0.17621419688699999</v>
      </c>
      <c r="D3" s="2">
        <f ca="1">VLOOKUP($C3,WinDist!$C:$J,5,FALSE)</f>
        <v>9.1755651982000003E-2</v>
      </c>
      <c r="E3" s="2">
        <f ca="1">VLOOKUP($C3,WinDist!$C:$J,6,FALSE)</f>
        <v>4.4102419263000001E-2</v>
      </c>
      <c r="F3" s="2">
        <f ca="1">VLOOKUP($C3,WinDist!$C:$J,7,FALSE)</f>
        <v>1.9314220584000001E-2</v>
      </c>
      <c r="G3" s="2">
        <f ca="1">VLOOKUP($C3,WinDist!$C:$J,8,FALSE)</f>
        <v>9.1538209380000006E-3</v>
      </c>
      <c r="H3" s="2">
        <f ca="1">VLOOKUP($D3,PickDist!$A$2:$B$65,2,FALSE)/100</f>
        <v>0.70200000000000007</v>
      </c>
      <c r="I3" s="2">
        <f ca="1">VLOOKUP($D3,PickDist!$C$2:$D$65,2,FALSE)/100</f>
        <v>5.2999999999999999E-2</v>
      </c>
      <c r="J3" s="2">
        <f ca="1">VLOOKUP($D3,PickDist!$E$2:$F$65,2,FALSE)/100</f>
        <v>3.3000000000000002E-2</v>
      </c>
      <c r="K3" s="2">
        <f ca="1">VLOOKUP($D3,PickDist!$G$2:$H$65,2,FALSE)/100</f>
        <v>1.1000000000000001E-2</v>
      </c>
      <c r="L3" s="2">
        <f ca="1">VLOOKUP($D3,PickDist!$I$2:$J$65,2,FALSE)/100</f>
        <v>5.0000000000000001E-3</v>
      </c>
      <c r="M3" s="2">
        <f ca="1">VLOOKUP($D3,PickDist!$K$2:$L$65,2,FALSE)/100</f>
        <v>3.0000000000000001E-3</v>
      </c>
    </row>
    <row r="4" spans="1:13" x14ac:dyDescent="0.25">
      <c r="A4" t="s">
        <v>75</v>
      </c>
      <c r="B4" s="2">
        <f ca="1">VLOOKUP($C4,WinDist!$C:$J,3,FALSE)</f>
        <v>0.210201959061</v>
      </c>
      <c r="C4" s="2">
        <f ca="1">VLOOKUP($C4,WinDist!$C:$J,4,FALSE)</f>
        <v>1.9472191077999999E-2</v>
      </c>
      <c r="D4" s="2">
        <f ca="1">VLOOKUP($C4,WinDist!$C:$J,5,FALSE)</f>
        <v>5.2760953180000002E-3</v>
      </c>
      <c r="E4" s="2">
        <f ca="1">VLOOKUP($C4,WinDist!$C:$J,6,FALSE)</f>
        <v>1.3667671449999999E-3</v>
      </c>
      <c r="F4" s="2">
        <f ca="1">VLOOKUP($C4,WinDist!$C:$J,7,FALSE)</f>
        <v>3.2138524599999998E-4</v>
      </c>
      <c r="G4" s="2">
        <f ca="1">VLOOKUP($C4,WinDist!$C:$J,8,FALSE)</f>
        <v>8.8433902999999995E-5</v>
      </c>
      <c r="H4" s="2">
        <f ca="1">VLOOKUP($D4,PickDist!$A$2:$B$65,2,FALSE)/100</f>
        <v>0.27800000000000002</v>
      </c>
      <c r="I4" s="2">
        <f ca="1">VLOOKUP($D4,PickDist!$C$2:$D$65,2,FALSE)/100</f>
        <v>1.3999999999999999E-2</v>
      </c>
      <c r="J4" s="2">
        <f ca="1">VLOOKUP($D4,PickDist!$E$2:$F$65,2,FALSE)/100</f>
        <v>6.0000000000000001E-3</v>
      </c>
      <c r="K4" s="2">
        <f ca="1">VLOOKUP($D4,PickDist!$G$2:$H$65,2,FALSE)/100</f>
        <v>2E-3</v>
      </c>
      <c r="L4" s="2">
        <f ca="1">VLOOKUP($D4,PickDist!$I$2:$J$65,2,FALSE)/100</f>
        <v>1E-3</v>
      </c>
      <c r="M4" s="2">
        <f ca="1">VLOOKUP($D4,PickDist!$K$2:$L$65,2,FALSE)/100</f>
        <v>1E-3</v>
      </c>
    </row>
    <row r="5" spans="1:13" x14ac:dyDescent="0.25">
      <c r="A5" t="s">
        <v>52</v>
      </c>
      <c r="B5" s="2">
        <f ca="1">VLOOKUP($C5,WinDist!$C:$J,3,FALSE)</f>
        <v>0.84476691150100003</v>
      </c>
      <c r="C5" s="2">
        <f ca="1">VLOOKUP($C5,WinDist!$C:$J,4,FALSE)</f>
        <v>0.49157769056</v>
      </c>
      <c r="D5" s="2">
        <f ca="1">VLOOKUP($C5,WinDist!$C:$J,5,FALSE)</f>
        <v>0.178718248947</v>
      </c>
      <c r="E5" s="2">
        <f ca="1">VLOOKUP($C5,WinDist!$C:$J,6,FALSE)</f>
        <v>9.5957030871999999E-2</v>
      </c>
      <c r="F5" s="2">
        <f ca="1">VLOOKUP($C5,WinDist!$C:$J,7,FALSE)</f>
        <v>4.7313097802E-2</v>
      </c>
      <c r="G5" s="2">
        <f ca="1">VLOOKUP($C5,WinDist!$C:$J,8,FALSE)</f>
        <v>2.4829884468E-2</v>
      </c>
      <c r="H5" s="2">
        <f ca="1">VLOOKUP($D5,PickDist!$A$2:$B$65,2,FALSE)/100</f>
        <v>0.78</v>
      </c>
      <c r="I5" s="2">
        <f ca="1">VLOOKUP($D5,PickDist!$C$2:$D$65,2,FALSE)/100</f>
        <v>0.42</v>
      </c>
      <c r="J5" s="2">
        <f ca="1">VLOOKUP($D5,PickDist!$E$2:$F$65,2,FALSE)/100</f>
        <v>4.9000000000000002E-2</v>
      </c>
      <c r="K5" s="2">
        <f ca="1">VLOOKUP($D5,PickDist!$G$2:$H$65,2,FALSE)/100</f>
        <v>1.3999999999999999E-2</v>
      </c>
      <c r="L5" s="2">
        <f ca="1">VLOOKUP($D5,PickDist!$I$2:$J$65,2,FALSE)/100</f>
        <v>5.0000000000000001E-3</v>
      </c>
      <c r="M5" s="2">
        <f ca="1">VLOOKUP($D5,PickDist!$K$2:$L$65,2,FALSE)/100</f>
        <v>2E-3</v>
      </c>
    </row>
    <row r="6" spans="1:13" x14ac:dyDescent="0.25">
      <c r="A6" t="s">
        <v>77</v>
      </c>
      <c r="B6" s="2">
        <f ca="1">VLOOKUP($C6,WinDist!$C:$J,3,FALSE)</f>
        <v>0.155233088499</v>
      </c>
      <c r="C6" s="2">
        <f ca="1">VLOOKUP($C6,WinDist!$C:$J,4,FALSE)</f>
        <v>4.2110696367000003E-2</v>
      </c>
      <c r="D6" s="2">
        <f ca="1">VLOOKUP($C6,WinDist!$C:$J,5,FALSE)</f>
        <v>5.9876174710000001E-3</v>
      </c>
      <c r="E6" s="2">
        <f ca="1">VLOOKUP($C6,WinDist!$C:$J,6,FALSE)</f>
        <v>1.578643986E-3</v>
      </c>
      <c r="F6" s="2">
        <f ca="1">VLOOKUP($C6,WinDist!$C:$J,7,FALSE)</f>
        <v>3.7360280000000001E-4</v>
      </c>
      <c r="G6" s="2">
        <f ca="1">VLOOKUP($C6,WinDist!$C:$J,8,FALSE)</f>
        <v>1.033947E-4</v>
      </c>
      <c r="H6" s="2">
        <f ca="1">VLOOKUP($D6,PickDist!$A$2:$B$65,2,FALSE)/100</f>
        <v>0.19899999999999998</v>
      </c>
      <c r="I6" s="2">
        <f ca="1">VLOOKUP($D6,PickDist!$C$2:$D$65,2,FALSE)/100</f>
        <v>6.5000000000000002E-2</v>
      </c>
      <c r="J6" s="2">
        <f ca="1">VLOOKUP($D6,PickDist!$E$2:$F$65,2,FALSE)/100</f>
        <v>3.0000000000000001E-3</v>
      </c>
      <c r="K6" s="2">
        <f ca="1">VLOOKUP($D6,PickDist!$G$2:$H$65,2,FALSE)/100</f>
        <v>1E-3</v>
      </c>
      <c r="L6" s="2">
        <f ca="1">VLOOKUP($D6,PickDist!$I$2:$J$65,2,FALSE)/100</f>
        <v>0</v>
      </c>
      <c r="M6" s="2">
        <f ca="1">VLOOKUP($D6,PickDist!$K$2:$L$65,2,FALSE)/100</f>
        <v>0</v>
      </c>
    </row>
    <row r="7" spans="1:13" x14ac:dyDescent="0.25">
      <c r="A7" t="s">
        <v>48</v>
      </c>
      <c r="B7" s="2">
        <f ca="1">VLOOKUP($C7,WinDist!$C:$J,3,FALSE)</f>
        <v>0.87491805237700004</v>
      </c>
      <c r="C7" s="2">
        <f ca="1">VLOOKUP($C7,WinDist!$C:$J,4,FALSE)</f>
        <v>0.44357012510100002</v>
      </c>
      <c r="D7" s="2">
        <f ca="1">VLOOKUP($C7,WinDist!$C:$J,5,FALSE)</f>
        <v>0.12650591017900001</v>
      </c>
      <c r="E7" s="2">
        <f ca="1">VLOOKUP($C7,WinDist!$C:$J,6,FALSE)</f>
        <v>5.7340558777999998E-2</v>
      </c>
      <c r="F7" s="2">
        <f ca="1">VLOOKUP($C7,WinDist!$C:$J,7,FALSE)</f>
        <v>2.3554631132000001E-2</v>
      </c>
      <c r="G7" s="2">
        <f ca="1">VLOOKUP($C7,WinDist!$C:$J,8,FALSE)</f>
        <v>1.0564921073E-2</v>
      </c>
      <c r="H7" s="2">
        <f ca="1">VLOOKUP($D7,PickDist!$A$2:$B$65,2,FALSE)/100</f>
        <v>0.84499999999999997</v>
      </c>
      <c r="I7" s="2">
        <f ca="1">VLOOKUP($D7,PickDist!$C$2:$D$65,2,FALSE)/100</f>
        <v>0.46299999999999997</v>
      </c>
      <c r="J7" s="2">
        <f ca="1">VLOOKUP($D7,PickDist!$E$2:$F$65,2,FALSE)/100</f>
        <v>6.2E-2</v>
      </c>
      <c r="K7" s="2">
        <f ca="1">VLOOKUP($D7,PickDist!$G$2:$H$65,2,FALSE)/100</f>
        <v>0.02</v>
      </c>
      <c r="L7" s="2">
        <f ca="1">VLOOKUP($D7,PickDist!$I$2:$J$65,2,FALSE)/100</f>
        <v>8.0000000000000002E-3</v>
      </c>
      <c r="M7" s="2">
        <f ca="1">VLOOKUP($D7,PickDist!$K$2:$L$65,2,FALSE)/100</f>
        <v>4.0000000000000001E-3</v>
      </c>
    </row>
    <row r="8" spans="1:13" x14ac:dyDescent="0.25">
      <c r="A8" t="s">
        <v>82</v>
      </c>
      <c r="B8" s="2">
        <f ca="1">VLOOKUP($C8,WinDist!$C:$J,3,FALSE)</f>
        <v>0.12508194762300001</v>
      </c>
      <c r="C8" s="2">
        <f ca="1">VLOOKUP($C8,WinDist!$C:$J,4,FALSE)</f>
        <v>2.2741487971999999E-2</v>
      </c>
      <c r="D8" s="2">
        <f ca="1">VLOOKUP($C8,WinDist!$C:$J,5,FALSE)</f>
        <v>2.4673015269999999E-3</v>
      </c>
      <c r="E8" s="2">
        <f ca="1">VLOOKUP($C8,WinDist!$C:$J,6,FALSE)</f>
        <v>5.1680689399999998E-4</v>
      </c>
      <c r="F8" s="2">
        <f ca="1">VLOOKUP($C8,WinDist!$C:$J,7,FALSE)</f>
        <v>1.00943835E-4</v>
      </c>
      <c r="G8" s="2">
        <f ca="1">VLOOKUP($C8,WinDist!$C:$J,8,FALSE)</f>
        <v>2.3507113999999999E-5</v>
      </c>
      <c r="H8" s="2">
        <f ca="1">VLOOKUP($D8,PickDist!$A$2:$B$65,2,FALSE)/100</f>
        <v>0.13400000000000001</v>
      </c>
      <c r="I8" s="2">
        <f ca="1">VLOOKUP($D8,PickDist!$C$2:$D$65,2,FALSE)/100</f>
        <v>3.2000000000000001E-2</v>
      </c>
      <c r="J8" s="2">
        <f ca="1">VLOOKUP($D8,PickDist!$E$2:$F$65,2,FALSE)/100</f>
        <v>2E-3</v>
      </c>
      <c r="K8" s="2">
        <f ca="1">VLOOKUP($D8,PickDist!$G$2:$H$65,2,FALSE)/100</f>
        <v>1E-3</v>
      </c>
      <c r="L8" s="2">
        <f ca="1">VLOOKUP($D8,PickDist!$I$2:$J$65,2,FALSE)/100</f>
        <v>0</v>
      </c>
      <c r="M8" s="2">
        <f ca="1">VLOOKUP($D8,PickDist!$K$2:$L$65,2,FALSE)/100</f>
        <v>0</v>
      </c>
    </row>
    <row r="9" spans="1:13" x14ac:dyDescent="0.25">
      <c r="A9" t="s">
        <v>51</v>
      </c>
      <c r="B9" s="2">
        <f ca="1">VLOOKUP($C9,WinDist!$C:$J,3,FALSE)</f>
        <v>0.78964169630699999</v>
      </c>
      <c r="C9" s="2">
        <f ca="1">VLOOKUP($C9,WinDist!$C:$J,4,FALSE)</f>
        <v>0.45629966633300001</v>
      </c>
      <c r="D9" s="2">
        <f ca="1">VLOOKUP($C9,WinDist!$C:$J,5,FALSE)</f>
        <v>0.19790373503</v>
      </c>
      <c r="E9" s="2">
        <f ca="1">VLOOKUP($C9,WinDist!$C:$J,6,FALSE)</f>
        <v>7.1711275902999999E-2</v>
      </c>
      <c r="F9" s="2">
        <f ca="1">VLOOKUP($C9,WinDist!$C:$J,7,FALSE)</f>
        <v>3.3629270789999999E-2</v>
      </c>
      <c r="G9" s="2">
        <f ca="1">VLOOKUP($C9,WinDist!$C:$J,8,FALSE)</f>
        <v>1.6904120246999998E-2</v>
      </c>
      <c r="H9" s="2">
        <f ca="1">VLOOKUP($D9,PickDist!$A$2:$B$65,2,FALSE)/100</f>
        <v>0.78200000000000003</v>
      </c>
      <c r="I9" s="2">
        <f ca="1">VLOOKUP($D9,PickDist!$C$2:$D$65,2,FALSE)/100</f>
        <v>0.34700000000000003</v>
      </c>
      <c r="J9" s="2">
        <f ca="1">VLOOKUP($D9,PickDist!$E$2:$F$65,2,FALSE)/100</f>
        <v>7.4999999999999997E-2</v>
      </c>
      <c r="K9" s="2">
        <f ca="1">VLOOKUP($D9,PickDist!$G$2:$H$65,2,FALSE)/100</f>
        <v>1.3999999999999999E-2</v>
      </c>
      <c r="L9" s="2">
        <f ca="1">VLOOKUP($D9,PickDist!$I$2:$J$65,2,FALSE)/100</f>
        <v>4.0000000000000001E-3</v>
      </c>
      <c r="M9" s="2">
        <f ca="1">VLOOKUP($D9,PickDist!$K$2:$L$65,2,FALSE)/100</f>
        <v>2E-3</v>
      </c>
    </row>
    <row r="10" spans="1:13" x14ac:dyDescent="0.25">
      <c r="A10" t="s">
        <v>79</v>
      </c>
      <c r="B10" s="2">
        <f ca="1">VLOOKUP($C10,WinDist!$C:$J,3,FALSE)</f>
        <v>0.21035830369300001</v>
      </c>
      <c r="C10" s="2">
        <f ca="1">VLOOKUP($C10,WinDist!$C:$J,4,FALSE)</f>
        <v>6.9726782646999996E-2</v>
      </c>
      <c r="D10" s="2">
        <f ca="1">VLOOKUP($C10,WinDist!$C:$J,5,FALSE)</f>
        <v>2.0736783751999999E-2</v>
      </c>
      <c r="E10" s="2">
        <f ca="1">VLOOKUP($C10,WinDist!$C:$J,6,FALSE)</f>
        <v>5.1196987640000002E-3</v>
      </c>
      <c r="F10" s="2">
        <f ca="1">VLOOKUP($C10,WinDist!$C:$J,7,FALSE)</f>
        <v>1.6516038770000002E-3</v>
      </c>
      <c r="G10" s="2">
        <f ca="1">VLOOKUP($C10,WinDist!$C:$J,8,FALSE)</f>
        <v>6.0761093800000001E-4</v>
      </c>
      <c r="H10" s="2">
        <f ca="1">VLOOKUP($D10,PickDist!$A$2:$B$65,2,FALSE)/100</f>
        <v>0.19</v>
      </c>
      <c r="I10" s="2">
        <f ca="1">VLOOKUP($D10,PickDist!$C$2:$D$65,2,FALSE)/100</f>
        <v>3.4000000000000002E-2</v>
      </c>
      <c r="J10" s="2">
        <f ca="1">VLOOKUP($D10,PickDist!$E$2:$F$65,2,FALSE)/100</f>
        <v>4.0000000000000001E-3</v>
      </c>
      <c r="K10" s="2">
        <f ca="1">VLOOKUP($D10,PickDist!$G$2:$H$65,2,FALSE)/100</f>
        <v>1E-3</v>
      </c>
      <c r="L10" s="2">
        <f ca="1">VLOOKUP($D10,PickDist!$I$2:$J$65,2,FALSE)/100</f>
        <v>0</v>
      </c>
      <c r="M10" s="2">
        <f ca="1">VLOOKUP($D10,PickDist!$K$2:$L$65,2,FALSE)/100</f>
        <v>0</v>
      </c>
    </row>
    <row r="11" spans="1:13" x14ac:dyDescent="0.25">
      <c r="A11" t="s">
        <v>44</v>
      </c>
      <c r="B11" s="2">
        <f ca="1">VLOOKUP($C11,WinDist!$C:$J,3,FALSE)</f>
        <v>0.90349888491100006</v>
      </c>
      <c r="C11" s="2">
        <f ca="1">VLOOKUP($C11,WinDist!$C:$J,4,FALSE)</f>
        <v>0.46061431473499997</v>
      </c>
      <c r="D11" s="2">
        <f ca="1">VLOOKUP($C11,WinDist!$C:$J,5,FALSE)</f>
        <v>0.18842652251100001</v>
      </c>
      <c r="E11" s="2">
        <f ca="1">VLOOKUP($C11,WinDist!$C:$J,6,FALSE)</f>
        <v>6.4282634938999994E-2</v>
      </c>
      <c r="F11" s="2">
        <f ca="1">VLOOKUP($C11,WinDist!$C:$J,7,FALSE)</f>
        <v>2.8869538874000001E-2</v>
      </c>
      <c r="G11" s="2">
        <f ca="1">VLOOKUP($C11,WinDist!$C:$J,8,FALSE)</f>
        <v>1.3981917848E-2</v>
      </c>
      <c r="H11" s="2">
        <f ca="1">VLOOKUP($D11,PickDist!$A$2:$B$65,2,FALSE)/100</f>
        <v>0.92</v>
      </c>
      <c r="I11" s="2">
        <f ca="1">VLOOKUP($D11,PickDist!$C$2:$D$65,2,FALSE)/100</f>
        <v>0.58399999999999996</v>
      </c>
      <c r="J11" s="2">
        <f ca="1">VLOOKUP($D11,PickDist!$E$2:$F$65,2,FALSE)/100</f>
        <v>0.153</v>
      </c>
      <c r="K11" s="2">
        <f ca="1">VLOOKUP($D11,PickDist!$G$2:$H$65,2,FALSE)/100</f>
        <v>4.2999999999999997E-2</v>
      </c>
      <c r="L11" s="2">
        <f ca="1">VLOOKUP($D11,PickDist!$I$2:$J$65,2,FALSE)/100</f>
        <v>1.6E-2</v>
      </c>
      <c r="M11" s="2">
        <f ca="1">VLOOKUP($D11,PickDist!$K$2:$L$65,2,FALSE)/100</f>
        <v>5.0000000000000001E-3</v>
      </c>
    </row>
    <row r="12" spans="1:13" x14ac:dyDescent="0.25">
      <c r="A12" t="s">
        <v>87</v>
      </c>
      <c r="B12" s="2">
        <f ca="1">VLOOKUP($C12,WinDist!$C:$J,3,FALSE)</f>
        <v>9.6501115089E-2</v>
      </c>
      <c r="C12" s="2">
        <f ca="1">VLOOKUP($C12,WinDist!$C:$J,4,FALSE)</f>
        <v>1.3359236284000001E-2</v>
      </c>
      <c r="D12" s="2">
        <f ca="1">VLOOKUP($C12,WinDist!$C:$J,5,FALSE)</f>
        <v>1.6676781210000001E-3</v>
      </c>
      <c r="E12" s="2">
        <f ca="1">VLOOKUP($C12,WinDist!$C:$J,6,FALSE)</f>
        <v>1.72057783E-4</v>
      </c>
      <c r="F12" s="2">
        <f ca="1">VLOOKUP($C12,WinDist!$C:$J,7,FALSE)</f>
        <v>3.2634422999999997E-5</v>
      </c>
      <c r="G12" s="2">
        <f ca="1">VLOOKUP($C12,WinDist!$C:$J,8,FALSE)</f>
        <v>7.4000829999999998E-6</v>
      </c>
      <c r="H12" s="2">
        <f ca="1">VLOOKUP($D12,PickDist!$A$2:$B$65,2,FALSE)/100</f>
        <v>0.06</v>
      </c>
      <c r="I12" s="2">
        <f ca="1">VLOOKUP($D12,PickDist!$C$2:$D$65,2,FALSE)/100</f>
        <v>1.3000000000000001E-2</v>
      </c>
      <c r="J12" s="2">
        <f ca="1">VLOOKUP($D12,PickDist!$E$2:$F$65,2,FALSE)/100</f>
        <v>2E-3</v>
      </c>
      <c r="K12" s="2">
        <f ca="1">VLOOKUP($D12,PickDist!$G$2:$H$65,2,FALSE)/100</f>
        <v>1E-3</v>
      </c>
      <c r="L12" s="2">
        <f ca="1">VLOOKUP($D12,PickDist!$I$2:$J$65,2,FALSE)/100</f>
        <v>0</v>
      </c>
      <c r="M12" s="2">
        <f ca="1">VLOOKUP($D12,PickDist!$K$2:$L$65,2,FALSE)/100</f>
        <v>0</v>
      </c>
    </row>
    <row r="13" spans="1:13" x14ac:dyDescent="0.25">
      <c r="A13" t="s">
        <v>73</v>
      </c>
      <c r="B13" s="2">
        <f ca="1">VLOOKUP($C13,WinDist!$C:$J,3,FALSE)</f>
        <v>0.567264572844</v>
      </c>
      <c r="C13" s="2">
        <f ca="1">VLOOKUP($C13,WinDist!$C:$J,4,FALSE)</f>
        <v>0.12788435313999999</v>
      </c>
      <c r="D13" s="2">
        <f ca="1">VLOOKUP($C13,WinDist!$C:$J,5,FALSE)</f>
        <v>4.6432448692E-2</v>
      </c>
      <c r="E13" s="2">
        <f ca="1">VLOOKUP($C13,WinDist!$C:$J,6,FALSE)</f>
        <v>1.0826562453E-2</v>
      </c>
      <c r="F13" s="2">
        <f ca="1">VLOOKUP($C13,WinDist!$C:$J,7,FALSE)</f>
        <v>3.1782182559999999E-3</v>
      </c>
      <c r="G13" s="2">
        <f ca="1">VLOOKUP($C13,WinDist!$C:$J,8,FALSE)</f>
        <v>1.0644591809999999E-3</v>
      </c>
      <c r="H13" s="2">
        <f ca="1">VLOOKUP($D13,PickDist!$A$2:$B$65,2,FALSE)/100</f>
        <v>0.36099999999999999</v>
      </c>
      <c r="I13" s="2">
        <f ca="1">VLOOKUP($D13,PickDist!$C$2:$D$65,2,FALSE)/100</f>
        <v>2.4E-2</v>
      </c>
      <c r="J13" s="2">
        <f ca="1">VLOOKUP($D13,PickDist!$E$2:$F$65,2,FALSE)/100</f>
        <v>6.9999999999999993E-3</v>
      </c>
      <c r="K13" s="2">
        <f ca="1">VLOOKUP($D13,PickDist!$G$2:$H$65,2,FALSE)/100</f>
        <v>2E-3</v>
      </c>
      <c r="L13" s="2">
        <f ca="1">VLOOKUP($D13,PickDist!$I$2:$J$65,2,FALSE)/100</f>
        <v>1E-3</v>
      </c>
      <c r="M13" s="2">
        <f ca="1">VLOOKUP($D13,PickDist!$K$2:$L$65,2,FALSE)/100</f>
        <v>0</v>
      </c>
    </row>
    <row r="14" spans="1:13" x14ac:dyDescent="0.25">
      <c r="A14" t="s">
        <v>58</v>
      </c>
      <c r="B14" s="2">
        <f ca="1">VLOOKUP($C14,WinDist!$C:$J,3,FALSE)</f>
        <v>0.432735427156</v>
      </c>
      <c r="C14" s="2">
        <f ca="1">VLOOKUP($C14,WinDist!$C:$J,4,FALSE)</f>
        <v>8.6480328391999997E-2</v>
      </c>
      <c r="D14" s="2">
        <f ca="1">VLOOKUP($C14,WinDist!$C:$J,5,FALSE)</f>
        <v>3.4046864364E-2</v>
      </c>
      <c r="E14" s="2">
        <f ca="1">VLOOKUP($C14,WinDist!$C:$J,6,FALSE)</f>
        <v>8.6580899059999997E-3</v>
      </c>
      <c r="F14" s="2">
        <f ca="1">VLOOKUP($C14,WinDist!$C:$J,7,FALSE)</f>
        <v>2.7747141000000002E-3</v>
      </c>
      <c r="G14" s="2">
        <f ca="1">VLOOKUP($C14,WinDist!$C:$J,8,FALSE)</f>
        <v>1.00354284E-3</v>
      </c>
      <c r="H14" s="2">
        <f ca="1">VLOOKUP($D14,PickDist!$A$2:$B$65,2,FALSE)/100</f>
        <v>0.61299999999999999</v>
      </c>
      <c r="I14" s="2">
        <f ca="1">VLOOKUP($D14,PickDist!$C$2:$D$65,2,FALSE)/100</f>
        <v>3.3000000000000002E-2</v>
      </c>
      <c r="J14" s="2">
        <f ca="1">VLOOKUP($D14,PickDist!$E$2:$F$65,2,FALSE)/100</f>
        <v>1.1000000000000001E-2</v>
      </c>
      <c r="K14" s="2">
        <f ca="1">VLOOKUP($D14,PickDist!$G$2:$H$65,2,FALSE)/100</f>
        <v>2E-3</v>
      </c>
      <c r="L14" s="2">
        <f ca="1">VLOOKUP($D14,PickDist!$I$2:$J$65,2,FALSE)/100</f>
        <v>1E-3</v>
      </c>
      <c r="M14" s="2">
        <f ca="1">VLOOKUP($D14,PickDist!$K$2:$L$65,2,FALSE)/100</f>
        <v>0</v>
      </c>
    </row>
    <row r="15" spans="1:13" x14ac:dyDescent="0.25">
      <c r="A15" t="s">
        <v>35</v>
      </c>
      <c r="B15" s="2">
        <f ca="1">VLOOKUP($C15,WinDist!$C:$J,3,FALSE)</f>
        <v>0.96690349434400003</v>
      </c>
      <c r="C15" s="2">
        <f ca="1">VLOOKUP($C15,WinDist!$C:$J,4,FALSE)</f>
        <v>0.77986968716000005</v>
      </c>
      <c r="D15" s="2">
        <f ca="1">VLOOKUP($C15,WinDist!$C:$J,5,FALSE)</f>
        <v>0.51011610707300004</v>
      </c>
      <c r="E15" s="2">
        <f ca="1">VLOOKUP($C15,WinDist!$C:$J,6,FALSE)</f>
        <v>0.23657493387199999</v>
      </c>
      <c r="F15" s="2">
        <f ca="1">VLOOKUP($C15,WinDist!$C:$J,7,FALSE)</f>
        <v>0.12211405819</v>
      </c>
      <c r="G15" s="2">
        <f ca="1">VLOOKUP($C15,WinDist!$C:$J,8,FALSE)</f>
        <v>6.6660797637999994E-2</v>
      </c>
      <c r="H15" s="2">
        <f ca="1">VLOOKUP($D15,PickDist!$A$2:$B$65,2,FALSE)/100</f>
        <v>0.97599999999999998</v>
      </c>
      <c r="I15" s="2">
        <f ca="1">VLOOKUP($D15,PickDist!$C$2:$D$65,2,FALSE)/100</f>
        <v>0.92400000000000004</v>
      </c>
      <c r="J15" s="2">
        <f ca="1">VLOOKUP($D15,PickDist!$E$2:$F$65,2,FALSE)/100</f>
        <v>0.73499999999999999</v>
      </c>
      <c r="K15" s="2">
        <f ca="1">VLOOKUP($D15,PickDist!$G$2:$H$65,2,FALSE)/100</f>
        <v>0.39799999999999996</v>
      </c>
      <c r="L15" s="2">
        <f ca="1">VLOOKUP($D15,PickDist!$I$2:$J$65,2,FALSE)/100</f>
        <v>0.26500000000000001</v>
      </c>
      <c r="M15" s="2">
        <f ca="1">VLOOKUP($D15,PickDist!$K$2:$L$65,2,FALSE)/100</f>
        <v>0.126</v>
      </c>
    </row>
    <row r="16" spans="1:13" x14ac:dyDescent="0.25">
      <c r="A16" t="s">
        <v>93</v>
      </c>
      <c r="B16" s="2">
        <f ca="1">VLOOKUP($C16,WinDist!$C:$J,3,FALSE)</f>
        <v>3.3096505656000003E-2</v>
      </c>
      <c r="C16" s="2">
        <f ca="1">VLOOKUP($C16,WinDist!$C:$J,4,FALSE)</f>
        <v>5.7656313090000003E-3</v>
      </c>
      <c r="D16" s="2">
        <f ca="1">VLOOKUP($C16,WinDist!$C:$J,5,FALSE)</f>
        <v>6.69860458E-4</v>
      </c>
      <c r="E16" s="2">
        <f ca="1">VLOOKUP($C16,WinDist!$C:$J,6,FALSE)</f>
        <v>4.9033070999999997E-5</v>
      </c>
      <c r="F16" s="2">
        <f ca="1">VLOOKUP($C16,WinDist!$C:$J,7,FALSE)</f>
        <v>5.2665579999999998E-6</v>
      </c>
      <c r="G16" s="2">
        <f ca="1">VLOOKUP($C16,WinDist!$C:$J,8,FALSE)</f>
        <v>7.0574800000000003E-7</v>
      </c>
      <c r="H16" s="2">
        <f ca="1">VLOOKUP($D16,PickDist!$A$2:$B$65,2,FALSE)/100</f>
        <v>1.1000000000000001E-2</v>
      </c>
      <c r="I16" s="2">
        <f ca="1">VLOOKUP($D16,PickDist!$C$2:$D$65,2,FALSE)/100</f>
        <v>4.0000000000000001E-3</v>
      </c>
      <c r="J16" s="2">
        <f ca="1">VLOOKUP($D16,PickDist!$E$2:$F$65,2,FALSE)/100</f>
        <v>2E-3</v>
      </c>
      <c r="K16" s="2">
        <f ca="1">VLOOKUP($D16,PickDist!$G$2:$H$65,2,FALSE)/100</f>
        <v>1E-3</v>
      </c>
      <c r="L16" s="2">
        <f ca="1">VLOOKUP($D16,PickDist!$I$2:$J$65,2,FALSE)/100</f>
        <v>0</v>
      </c>
      <c r="M16" s="2">
        <f ca="1">VLOOKUP($D16,PickDist!$K$2:$L$65,2,FALSE)/100</f>
        <v>0</v>
      </c>
    </row>
    <row r="17" spans="1:13" x14ac:dyDescent="0.25">
      <c r="A17" t="s">
        <v>37</v>
      </c>
      <c r="B17" s="2">
        <f ca="1">VLOOKUP($C17,WinDist!$C:$J,3,FALSE)</f>
        <v>0.98763200174800003</v>
      </c>
      <c r="C17" s="2">
        <f ca="1">VLOOKUP($C17,WinDist!$C:$J,4,FALSE)</f>
        <v>0.80322130668900005</v>
      </c>
      <c r="D17" s="2">
        <f ca="1">VLOOKUP($C17,WinDist!$C:$J,5,FALSE)</f>
        <v>0.58920600398599998</v>
      </c>
      <c r="E17" s="2">
        <f ca="1">VLOOKUP($C17,WinDist!$C:$J,6,FALSE)</f>
        <v>0.40173709175900002</v>
      </c>
      <c r="F17" s="2">
        <f ca="1">VLOOKUP($C17,WinDist!$C:$J,7,FALSE)</f>
        <v>0.24112521355800001</v>
      </c>
      <c r="G17" s="2">
        <f ca="1">VLOOKUP($C17,WinDist!$C:$J,8,FALSE)</f>
        <v>0.14995384296200001</v>
      </c>
      <c r="H17" s="2">
        <f ca="1">VLOOKUP($D17,PickDist!$A$2:$B$65,2,FALSE)/100</f>
        <v>0.97199999999999998</v>
      </c>
      <c r="I17" s="2">
        <f ca="1">VLOOKUP($D17,PickDist!$C$2:$D$65,2,FALSE)/100</f>
        <v>0.90400000000000003</v>
      </c>
      <c r="J17" s="2">
        <f ca="1">VLOOKUP($D17,PickDist!$E$2:$F$65,2,FALSE)/100</f>
        <v>0.66299999999999992</v>
      </c>
      <c r="K17" s="2">
        <f ca="1">VLOOKUP($D17,PickDist!$G$2:$H$65,2,FALSE)/100</f>
        <v>0.35700000000000004</v>
      </c>
      <c r="L17" s="2">
        <f ca="1">VLOOKUP($D17,PickDist!$I$2:$J$65,2,FALSE)/100</f>
        <v>0.158</v>
      </c>
      <c r="M17" s="2">
        <f ca="1">VLOOKUP($D17,PickDist!$K$2:$L$65,2,FALSE)/100</f>
        <v>0.09</v>
      </c>
    </row>
    <row r="18" spans="1:13" x14ac:dyDescent="0.25">
      <c r="A18" t="s">
        <v>92</v>
      </c>
      <c r="B18" s="2">
        <f ca="1">VLOOKUP($C18,WinDist!$C:$J,3,FALSE)</f>
        <v>2.3204369318999999E-2</v>
      </c>
      <c r="C18" s="2">
        <f ca="1">VLOOKUP($C18,WinDist!$C:$J,4,FALSE)</f>
        <v>4.1470115700000003E-3</v>
      </c>
      <c r="D18" s="2">
        <f ca="1">VLOOKUP($C18,WinDist!$C:$J,5,FALSE)</f>
        <v>4.4729348699999998E-4</v>
      </c>
      <c r="E18" s="2">
        <f ca="1">VLOOKUP($C18,WinDist!$C:$J,6,FALSE)</f>
        <v>5.5355855E-5</v>
      </c>
      <c r="F18" s="2">
        <f ca="1">VLOOKUP($C18,WinDist!$C:$J,7,FALSE)</f>
        <v>5.2252369999999999E-6</v>
      </c>
      <c r="G18" s="2">
        <f ca="1">VLOOKUP($C18,WinDist!$C:$J,8,FALSE)</f>
        <v>6.8703899999999996E-7</v>
      </c>
      <c r="H18" s="2">
        <f ca="1">VLOOKUP($D18,PickDist!$A$2:$B$65,2,FALSE)/100</f>
        <v>1.3000000000000001E-2</v>
      </c>
      <c r="I18" s="2">
        <f ca="1">VLOOKUP($D18,PickDist!$C$2:$D$65,2,FALSE)/100</f>
        <v>4.0000000000000001E-3</v>
      </c>
      <c r="J18" s="2">
        <f ca="1">VLOOKUP($D18,PickDist!$E$2:$F$65,2,FALSE)/100</f>
        <v>2E-3</v>
      </c>
      <c r="K18" s="2">
        <f ca="1">VLOOKUP($D18,PickDist!$G$2:$H$65,2,FALSE)/100</f>
        <v>1E-3</v>
      </c>
      <c r="L18" s="2">
        <f ca="1">VLOOKUP($D18,PickDist!$I$2:$J$65,2,FALSE)/100</f>
        <v>1E-3</v>
      </c>
      <c r="M18" s="2">
        <f ca="1">VLOOKUP($D18,PickDist!$K$2:$L$65,2,FALSE)/100</f>
        <v>0</v>
      </c>
    </row>
    <row r="19" spans="1:13" x14ac:dyDescent="0.25">
      <c r="A19" t="s">
        <v>66</v>
      </c>
      <c r="B19" s="2">
        <f ca="1">VLOOKUP($C19,WinDist!$C:$J,3,FALSE)</f>
        <v>0.45429281593100002</v>
      </c>
      <c r="C19" s="2">
        <f ca="1">VLOOKUP($C19,WinDist!$C:$J,4,FALSE)</f>
        <v>6.6373981917000002E-2</v>
      </c>
      <c r="D19" s="2">
        <f ca="1">VLOOKUP($C19,WinDist!$C:$J,5,FALSE)</f>
        <v>2.2163655144999999E-2</v>
      </c>
      <c r="E19" s="2">
        <f ca="1">VLOOKUP($C19,WinDist!$C:$J,6,FALSE)</f>
        <v>7.8240922339999994E-3</v>
      </c>
      <c r="F19" s="2">
        <f ca="1">VLOOKUP($C19,WinDist!$C:$J,7,FALSE)</f>
        <v>2.139142037E-3</v>
      </c>
      <c r="G19" s="2">
        <f ca="1">VLOOKUP($C19,WinDist!$C:$J,8,FALSE)</f>
        <v>7.2434130900000005E-4</v>
      </c>
      <c r="H19" s="2">
        <f ca="1">VLOOKUP($D19,PickDist!$A$2:$B$65,2,FALSE)/100</f>
        <v>0.48499999999999999</v>
      </c>
      <c r="I19" s="2">
        <f ca="1">VLOOKUP($D19,PickDist!$C$2:$D$65,2,FALSE)/100</f>
        <v>3.7000000000000005E-2</v>
      </c>
      <c r="J19" s="2">
        <f ca="1">VLOOKUP($D19,PickDist!$E$2:$F$65,2,FALSE)/100</f>
        <v>1.2E-2</v>
      </c>
      <c r="K19" s="2">
        <f ca="1">VLOOKUP($D19,PickDist!$G$2:$H$65,2,FALSE)/100</f>
        <v>4.0000000000000001E-3</v>
      </c>
      <c r="L19" s="2">
        <f ca="1">VLOOKUP($D19,PickDist!$I$2:$J$65,2,FALSE)/100</f>
        <v>1E-3</v>
      </c>
      <c r="M19" s="2">
        <f ca="1">VLOOKUP($D19,PickDist!$K$2:$L$65,2,FALSE)/100</f>
        <v>1E-3</v>
      </c>
    </row>
    <row r="20" spans="1:13" x14ac:dyDescent="0.25">
      <c r="A20" t="s">
        <v>65</v>
      </c>
      <c r="B20" s="2">
        <f ca="1">VLOOKUP($C20,WinDist!$C:$J,3,FALSE)</f>
        <v>0.54570718406899998</v>
      </c>
      <c r="C20" s="2">
        <f ca="1">VLOOKUP($C20,WinDist!$C:$J,4,FALSE)</f>
        <v>8.9275728201999999E-2</v>
      </c>
      <c r="D20" s="2">
        <f ca="1">VLOOKUP($C20,WinDist!$C:$J,5,FALSE)</f>
        <v>3.2689651797000001E-2</v>
      </c>
      <c r="E20" s="2">
        <f ca="1">VLOOKUP($C20,WinDist!$C:$J,6,FALSE)</f>
        <v>1.2532032674E-2</v>
      </c>
      <c r="F20" s="2">
        <f ca="1">VLOOKUP($C20,WinDist!$C:$J,7,FALSE)</f>
        <v>3.7733575450000002E-3</v>
      </c>
      <c r="G20" s="2">
        <f ca="1">VLOOKUP($C20,WinDist!$C:$J,8,FALSE)</f>
        <v>1.38565857E-3</v>
      </c>
      <c r="H20" s="2">
        <f ca="1">VLOOKUP($D20,PickDist!$A$2:$B$65,2,FALSE)/100</f>
        <v>0.48499999999999999</v>
      </c>
      <c r="I20" s="2">
        <f ca="1">VLOOKUP($D20,PickDist!$C$2:$D$65,2,FALSE)/100</f>
        <v>3.5000000000000003E-2</v>
      </c>
      <c r="J20" s="2">
        <f ca="1">VLOOKUP($D20,PickDist!$E$2:$F$65,2,FALSE)/100</f>
        <v>0.01</v>
      </c>
      <c r="K20" s="2">
        <f ca="1">VLOOKUP($D20,PickDist!$G$2:$H$65,2,FALSE)/100</f>
        <v>3.0000000000000001E-3</v>
      </c>
      <c r="L20" s="2">
        <f ca="1">VLOOKUP($D20,PickDist!$I$2:$J$65,2,FALSE)/100</f>
        <v>1E-3</v>
      </c>
      <c r="M20" s="2">
        <f ca="1">VLOOKUP($D20,PickDist!$K$2:$L$65,2,FALSE)/100</f>
        <v>0</v>
      </c>
    </row>
    <row r="21" spans="1:13" x14ac:dyDescent="0.25">
      <c r="A21" t="s">
        <v>49</v>
      </c>
      <c r="B21" s="2">
        <f ca="1">VLOOKUP($C21,WinDist!$C:$J,3,FALSE)</f>
        <v>0.75470816721400003</v>
      </c>
      <c r="C21" s="2">
        <f ca="1">VLOOKUP($C21,WinDist!$C:$J,4,FALSE)</f>
        <v>0.27681012544599998</v>
      </c>
      <c r="D21" s="2">
        <f ca="1">VLOOKUP($C21,WinDist!$C:$J,5,FALSE)</f>
        <v>8.2734021214999995E-2</v>
      </c>
      <c r="E21" s="2">
        <f ca="1">VLOOKUP($C21,WinDist!$C:$J,6,FALSE)</f>
        <v>3.8876176976000001E-2</v>
      </c>
      <c r="F21" s="2">
        <f ca="1">VLOOKUP($C21,WinDist!$C:$J,7,FALSE)</f>
        <v>1.4374156817E-2</v>
      </c>
      <c r="G21" s="2">
        <f ca="1">VLOOKUP($C21,WinDist!$C:$J,8,FALSE)</f>
        <v>6.2573995730000002E-3</v>
      </c>
      <c r="H21" s="2">
        <f ca="1">VLOOKUP($D21,PickDist!$A$2:$B$65,2,FALSE)/100</f>
        <v>0.84</v>
      </c>
      <c r="I21" s="2">
        <f ca="1">VLOOKUP($D21,PickDist!$C$2:$D$65,2,FALSE)/100</f>
        <v>0.501</v>
      </c>
      <c r="J21" s="2">
        <f ca="1">VLOOKUP($D21,PickDist!$E$2:$F$65,2,FALSE)/100</f>
        <v>0.16500000000000001</v>
      </c>
      <c r="K21" s="2">
        <f ca="1">VLOOKUP($D21,PickDist!$G$2:$H$65,2,FALSE)/100</f>
        <v>4.7E-2</v>
      </c>
      <c r="L21" s="2">
        <f ca="1">VLOOKUP($D21,PickDist!$I$2:$J$65,2,FALSE)/100</f>
        <v>1.1000000000000001E-2</v>
      </c>
      <c r="M21" s="2">
        <f ca="1">VLOOKUP($D21,PickDist!$K$2:$L$65,2,FALSE)/100</f>
        <v>4.0000000000000001E-3</v>
      </c>
    </row>
    <row r="22" spans="1:13" x14ac:dyDescent="0.25">
      <c r="A22" t="s">
        <v>83</v>
      </c>
      <c r="B22" s="2">
        <f ca="1">VLOOKUP($C22,WinDist!$C:$J,3,FALSE)</f>
        <v>0.245291832786</v>
      </c>
      <c r="C22" s="2">
        <f ca="1">VLOOKUP($C22,WinDist!$C:$J,4,FALSE)</f>
        <v>4.9146791543000001E-2</v>
      </c>
      <c r="D22" s="2">
        <f ca="1">VLOOKUP($C22,WinDist!$C:$J,5,FALSE)</f>
        <v>7.3504113879999996E-3</v>
      </c>
      <c r="E22" s="2">
        <f ca="1">VLOOKUP($C22,WinDist!$C:$J,6,FALSE)</f>
        <v>1.982721266E-3</v>
      </c>
      <c r="F22" s="2">
        <f ca="1">VLOOKUP($C22,WinDist!$C:$J,7,FALSE)</f>
        <v>4.0903812300000002E-4</v>
      </c>
      <c r="G22" s="2">
        <f ca="1">VLOOKUP($C22,WinDist!$C:$J,8,FALSE)</f>
        <v>1.08797491E-4</v>
      </c>
      <c r="H22" s="2">
        <f ca="1">VLOOKUP($D22,PickDist!$A$2:$B$65,2,FALSE)/100</f>
        <v>0.13400000000000001</v>
      </c>
      <c r="I22" s="2">
        <f ca="1">VLOOKUP($D22,PickDist!$C$2:$D$65,2,FALSE)/100</f>
        <v>3.2000000000000001E-2</v>
      </c>
      <c r="J22" s="2">
        <f ca="1">VLOOKUP($D22,PickDist!$E$2:$F$65,2,FALSE)/100</f>
        <v>4.0000000000000001E-3</v>
      </c>
      <c r="K22" s="2">
        <f ca="1">VLOOKUP($D22,PickDist!$G$2:$H$65,2,FALSE)/100</f>
        <v>1E-3</v>
      </c>
      <c r="L22" s="2">
        <f ca="1">VLOOKUP($D22,PickDist!$I$2:$J$65,2,FALSE)/100</f>
        <v>0</v>
      </c>
      <c r="M22" s="2">
        <f ca="1">VLOOKUP($D22,PickDist!$K$2:$L$65,2,FALSE)/100</f>
        <v>0</v>
      </c>
    </row>
    <row r="23" spans="1:13" x14ac:dyDescent="0.25">
      <c r="A23" t="s">
        <v>46</v>
      </c>
      <c r="B23" s="2">
        <f ca="1">VLOOKUP($C23,WinDist!$C:$J,3,FALSE)</f>
        <v>0.90182951503599995</v>
      </c>
      <c r="C23" s="2">
        <f ca="1">VLOOKUP($C23,WinDist!$C:$J,4,FALSE)</f>
        <v>0.64560099046800001</v>
      </c>
      <c r="D23" s="2">
        <f ca="1">VLOOKUP($C23,WinDist!$C:$J,5,FALSE)</f>
        <v>0.25600598143999997</v>
      </c>
      <c r="E23" s="2">
        <f ca="1">VLOOKUP($C23,WinDist!$C:$J,6,FALSE)</f>
        <v>0.14689020424099999</v>
      </c>
      <c r="F23" s="2">
        <f ca="1">VLOOKUP($C23,WinDist!$C:$J,7,FALSE)</f>
        <v>6.7773822183000001E-2</v>
      </c>
      <c r="G23" s="2">
        <f ca="1">VLOOKUP($C23,WinDist!$C:$J,8,FALSE)</f>
        <v>3.5333034940000001E-2</v>
      </c>
      <c r="H23" s="2">
        <f ca="1">VLOOKUP($D23,PickDist!$A$2:$B$65,2,FALSE)/100</f>
        <v>0.88800000000000001</v>
      </c>
      <c r="I23" s="2">
        <f ca="1">VLOOKUP($D23,PickDist!$C$2:$D$65,2,FALSE)/100</f>
        <v>0.42799999999999999</v>
      </c>
      <c r="J23" s="2">
        <f ca="1">VLOOKUP($D23,PickDist!$E$2:$F$65,2,FALSE)/100</f>
        <v>0.126</v>
      </c>
      <c r="K23" s="2">
        <f ca="1">VLOOKUP($D23,PickDist!$G$2:$H$65,2,FALSE)/100</f>
        <v>4.0999999999999995E-2</v>
      </c>
      <c r="L23" s="2">
        <f ca="1">VLOOKUP($D23,PickDist!$I$2:$J$65,2,FALSE)/100</f>
        <v>1.1000000000000001E-2</v>
      </c>
      <c r="M23" s="2">
        <f ca="1">VLOOKUP($D23,PickDist!$K$2:$L$65,2,FALSE)/100</f>
        <v>4.0000000000000001E-3</v>
      </c>
    </row>
    <row r="24" spans="1:13" x14ac:dyDescent="0.25">
      <c r="A24" t="s">
        <v>85</v>
      </c>
      <c r="B24" s="2">
        <f ca="1">VLOOKUP($C24,WinDist!$C:$J,3,FALSE)</f>
        <v>9.8170484963999993E-2</v>
      </c>
      <c r="C24" s="2">
        <f ca="1">VLOOKUP($C24,WinDist!$C:$J,4,FALSE)</f>
        <v>2.8442092541999999E-2</v>
      </c>
      <c r="D24" s="2">
        <f ca="1">VLOOKUP($C24,WinDist!$C:$J,5,FALSE)</f>
        <v>3.2760565279999999E-3</v>
      </c>
      <c r="E24" s="2">
        <f ca="1">VLOOKUP($C24,WinDist!$C:$J,6,FALSE)</f>
        <v>7.0330580400000003E-4</v>
      </c>
      <c r="F24" s="2">
        <f ca="1">VLOOKUP($C24,WinDist!$C:$J,7,FALSE)</f>
        <v>1.15270637E-4</v>
      </c>
      <c r="G24" s="2">
        <f ca="1">VLOOKUP($C24,WinDist!$C:$J,8,FALSE)</f>
        <v>2.5042198999999999E-5</v>
      </c>
      <c r="H24" s="2">
        <f ca="1">VLOOKUP($D24,PickDist!$A$2:$B$65,2,FALSE)/100</f>
        <v>8.4000000000000005E-2</v>
      </c>
      <c r="I24" s="2">
        <f ca="1">VLOOKUP($D24,PickDist!$C$2:$D$65,2,FALSE)/100</f>
        <v>1.6E-2</v>
      </c>
      <c r="J24" s="2">
        <f ca="1">VLOOKUP($D24,PickDist!$E$2:$F$65,2,FALSE)/100</f>
        <v>2E-3</v>
      </c>
      <c r="K24" s="2">
        <f ca="1">VLOOKUP($D24,PickDist!$G$2:$H$65,2,FALSE)/100</f>
        <v>1E-3</v>
      </c>
      <c r="L24" s="2">
        <f ca="1">VLOOKUP($D24,PickDist!$I$2:$J$65,2,FALSE)/100</f>
        <v>0</v>
      </c>
      <c r="M24" s="2">
        <f ca="1">VLOOKUP($D24,PickDist!$K$2:$L$65,2,FALSE)/100</f>
        <v>0</v>
      </c>
    </row>
    <row r="25" spans="1:13" x14ac:dyDescent="0.25">
      <c r="A25" t="s">
        <v>61</v>
      </c>
      <c r="B25" s="2">
        <f ca="1">VLOOKUP($C25,WinDist!$C:$J,3,FALSE)</f>
        <v>0.50571827463899999</v>
      </c>
      <c r="C25" s="2">
        <f ca="1">VLOOKUP($C25,WinDist!$C:$J,4,FALSE)</f>
        <v>0.172976794701</v>
      </c>
      <c r="D25" s="2">
        <f ca="1">VLOOKUP($C25,WinDist!$C:$J,5,FALSE)</f>
        <v>4.2858486996999998E-2</v>
      </c>
      <c r="E25" s="2">
        <f ca="1">VLOOKUP($C25,WinDist!$C:$J,6,FALSE)</f>
        <v>9.3790235429999994E-3</v>
      </c>
      <c r="F25" s="2">
        <f ca="1">VLOOKUP($C25,WinDist!$C:$J,7,FALSE)</f>
        <v>2.365913402E-3</v>
      </c>
      <c r="G25" s="2">
        <f ca="1">VLOOKUP($C25,WinDist!$C:$J,8,FALSE)</f>
        <v>7.48237926E-4</v>
      </c>
      <c r="H25" s="2">
        <f ca="1">VLOOKUP($D25,PickDist!$A$2:$B$65,2,FALSE)/100</f>
        <v>0.56600000000000006</v>
      </c>
      <c r="I25" s="2">
        <f ca="1">VLOOKUP($D25,PickDist!$C$2:$D$65,2,FALSE)/100</f>
        <v>0.19699999999999998</v>
      </c>
      <c r="J25" s="2">
        <f ca="1">VLOOKUP($D25,PickDist!$E$2:$F$65,2,FALSE)/100</f>
        <v>3.9E-2</v>
      </c>
      <c r="K25" s="2">
        <f ca="1">VLOOKUP($D25,PickDist!$G$2:$H$65,2,FALSE)/100</f>
        <v>1.1000000000000001E-2</v>
      </c>
      <c r="L25" s="2">
        <f ca="1">VLOOKUP($D25,PickDist!$I$2:$J$65,2,FALSE)/100</f>
        <v>3.0000000000000001E-3</v>
      </c>
      <c r="M25" s="2">
        <f ca="1">VLOOKUP($D25,PickDist!$K$2:$L$65,2,FALSE)/100</f>
        <v>1E-3</v>
      </c>
    </row>
    <row r="26" spans="1:13" x14ac:dyDescent="0.25">
      <c r="A26" t="s">
        <v>69</v>
      </c>
      <c r="B26" s="2">
        <f ca="1">VLOOKUP($C26,WinDist!$C:$J,3,FALSE)</f>
        <v>0.49428172536100001</v>
      </c>
      <c r="C26" s="2">
        <f ca="1">VLOOKUP($C26,WinDist!$C:$J,4,FALSE)</f>
        <v>0.16719960204699999</v>
      </c>
      <c r="D26" s="2">
        <f ca="1">VLOOKUP($C26,WinDist!$C:$J,5,FALSE)</f>
        <v>4.2373494900000003E-2</v>
      </c>
      <c r="E26" s="2">
        <f ca="1">VLOOKUP($C26,WinDist!$C:$J,6,FALSE)</f>
        <v>9.4728029490000008E-3</v>
      </c>
      <c r="F26" s="2">
        <f ca="1">VLOOKUP($C26,WinDist!$C:$J,7,FALSE)</f>
        <v>2.4517088639999999E-3</v>
      </c>
      <c r="G26" s="2">
        <f ca="1">VLOOKUP($C26,WinDist!$C:$J,8,FALSE)</f>
        <v>7.9249282399999996E-4</v>
      </c>
      <c r="H26" s="2">
        <f ca="1">VLOOKUP($D26,PickDist!$A$2:$B$65,2,FALSE)/100</f>
        <v>0.40200000000000002</v>
      </c>
      <c r="I26" s="2">
        <f ca="1">VLOOKUP($D26,PickDist!$C$2:$D$65,2,FALSE)/100</f>
        <v>0.129</v>
      </c>
      <c r="J26" s="2">
        <f ca="1">VLOOKUP($D26,PickDist!$E$2:$F$65,2,FALSE)/100</f>
        <v>2.1000000000000001E-2</v>
      </c>
      <c r="K26" s="2">
        <f ca="1">VLOOKUP($D26,PickDist!$G$2:$H$65,2,FALSE)/100</f>
        <v>5.0000000000000001E-3</v>
      </c>
      <c r="L26" s="2">
        <f ca="1">VLOOKUP($D26,PickDist!$I$2:$J$65,2,FALSE)/100</f>
        <v>1E-3</v>
      </c>
      <c r="M26" s="2">
        <f ca="1">VLOOKUP($D26,PickDist!$K$2:$L$65,2,FALSE)/100</f>
        <v>0</v>
      </c>
    </row>
    <row r="27" spans="1:13" x14ac:dyDescent="0.25">
      <c r="A27" t="s">
        <v>50</v>
      </c>
      <c r="B27" s="2">
        <f ca="1">VLOOKUP($C27,WinDist!$C:$J,3,FALSE)</f>
        <v>0.87545933742399995</v>
      </c>
      <c r="C27" s="2">
        <f ca="1">VLOOKUP($C27,WinDist!$C:$J,4,FALSE)</f>
        <v>0.61994803190500003</v>
      </c>
      <c r="D27" s="2">
        <f ca="1">VLOOKUP($C27,WinDist!$C:$J,5,FALSE)</f>
        <v>0.22357992729000001</v>
      </c>
      <c r="E27" s="2">
        <f ca="1">VLOOKUP($C27,WinDist!$C:$J,6,FALSE)</f>
        <v>6.9806578733999994E-2</v>
      </c>
      <c r="F27" s="2">
        <f ca="1">VLOOKUP($C27,WinDist!$C:$J,7,FALSE)</f>
        <v>2.4619697151999999E-2</v>
      </c>
      <c r="G27" s="2">
        <f ca="1">VLOOKUP($C27,WinDist!$C:$J,8,FALSE)</f>
        <v>1.0309221562999999E-2</v>
      </c>
      <c r="H27" s="2">
        <f ca="1">VLOOKUP($D27,PickDist!$A$2:$B$65,2,FALSE)/100</f>
        <v>0.83400000000000007</v>
      </c>
      <c r="I27" s="2">
        <f ca="1">VLOOKUP($D27,PickDist!$C$2:$D$65,2,FALSE)/100</f>
        <v>0.59599999999999997</v>
      </c>
      <c r="J27" s="2">
        <f ca="1">VLOOKUP($D27,PickDist!$E$2:$F$65,2,FALSE)/100</f>
        <v>0.14699999999999999</v>
      </c>
      <c r="K27" s="2">
        <f ca="1">VLOOKUP($D27,PickDist!$G$2:$H$65,2,FALSE)/100</f>
        <v>5.2000000000000005E-2</v>
      </c>
      <c r="L27" s="2">
        <f ca="1">VLOOKUP($D27,PickDist!$I$2:$J$65,2,FALSE)/100</f>
        <v>1.3000000000000001E-2</v>
      </c>
      <c r="M27" s="2">
        <f ca="1">VLOOKUP($D27,PickDist!$K$2:$L$65,2,FALSE)/100</f>
        <v>4.0000000000000001E-3</v>
      </c>
    </row>
    <row r="28" spans="1:13" x14ac:dyDescent="0.25">
      <c r="A28" t="s">
        <v>81</v>
      </c>
      <c r="B28" s="2">
        <f ca="1">VLOOKUP($C28,WinDist!$C:$J,3,FALSE)</f>
        <v>0.12454066257599999</v>
      </c>
      <c r="C28" s="2">
        <f ca="1">VLOOKUP($C28,WinDist!$C:$J,4,FALSE)</f>
        <v>3.9875571346999997E-2</v>
      </c>
      <c r="D28" s="2">
        <f ca="1">VLOOKUP($C28,WinDist!$C:$J,5,FALSE)</f>
        <v>4.3902413390000004E-3</v>
      </c>
      <c r="E28" s="2">
        <f ca="1">VLOOKUP($C28,WinDist!$C:$J,6,FALSE)</f>
        <v>4.4342743E-4</v>
      </c>
      <c r="F28" s="2">
        <f ca="1">VLOOKUP($C28,WinDist!$C:$J,7,FALSE)</f>
        <v>5.5080775999999997E-5</v>
      </c>
      <c r="G28" s="2">
        <f ca="1">VLOOKUP($C28,WinDist!$C:$J,8,FALSE)</f>
        <v>9.3232739999999999E-6</v>
      </c>
      <c r="H28" s="2">
        <f ca="1">VLOOKUP($D28,PickDist!$A$2:$B$65,2,FALSE)/100</f>
        <v>0.13900000000000001</v>
      </c>
      <c r="I28" s="2">
        <f ca="1">VLOOKUP($D28,PickDist!$C$2:$D$65,2,FALSE)/100</f>
        <v>5.4000000000000006E-2</v>
      </c>
      <c r="J28" s="2">
        <f ca="1">VLOOKUP($D28,PickDist!$E$2:$F$65,2,FALSE)/100</f>
        <v>5.0000000000000001E-3</v>
      </c>
      <c r="K28" s="2">
        <f ca="1">VLOOKUP($D28,PickDist!$G$2:$H$65,2,FALSE)/100</f>
        <v>1E-3</v>
      </c>
      <c r="L28" s="2">
        <f ca="1">VLOOKUP($D28,PickDist!$I$2:$J$65,2,FALSE)/100</f>
        <v>0</v>
      </c>
      <c r="M28" s="2">
        <f ca="1">VLOOKUP($D28,PickDist!$K$2:$L$65,2,FALSE)/100</f>
        <v>0</v>
      </c>
    </row>
    <row r="29" spans="1:13" x14ac:dyDescent="0.25">
      <c r="A29" t="s">
        <v>64</v>
      </c>
      <c r="B29" s="2">
        <f ca="1">VLOOKUP($C29,WinDist!$C:$J,3,FALSE)</f>
        <v>0.73777078765799997</v>
      </c>
      <c r="C29" s="2">
        <f ca="1">VLOOKUP($C29,WinDist!$C:$J,4,FALSE)</f>
        <v>0.35055167173200003</v>
      </c>
      <c r="D29" s="2">
        <f ca="1">VLOOKUP($C29,WinDist!$C:$J,5,FALSE)</f>
        <v>0.25752048190400001</v>
      </c>
      <c r="E29" s="2">
        <f ca="1">VLOOKUP($C29,WinDist!$C:$J,6,FALSE)</f>
        <v>0.117770504604</v>
      </c>
      <c r="F29" s="2">
        <f ca="1">VLOOKUP($C29,WinDist!$C:$J,7,FALSE)</f>
        <v>4.6161800816999998E-2</v>
      </c>
      <c r="G29" s="2">
        <f ca="1">VLOOKUP($C29,WinDist!$C:$J,8,FALSE)</f>
        <v>2.1078897482000002E-2</v>
      </c>
      <c r="H29" s="2">
        <f ca="1">VLOOKUP($D29,PickDist!$A$2:$B$65,2,FALSE)/100</f>
        <v>0.51700000000000002</v>
      </c>
      <c r="I29" s="2">
        <f ca="1">VLOOKUP($D29,PickDist!$C$2:$D$65,2,FALSE)/100</f>
        <v>4.9000000000000002E-2</v>
      </c>
      <c r="J29" s="2">
        <f ca="1">VLOOKUP($D29,PickDist!$E$2:$F$65,2,FALSE)/100</f>
        <v>2.2000000000000002E-2</v>
      </c>
      <c r="K29" s="2">
        <f ca="1">VLOOKUP($D29,PickDist!$G$2:$H$65,2,FALSE)/100</f>
        <v>4.0000000000000001E-3</v>
      </c>
      <c r="L29" s="2">
        <f ca="1">VLOOKUP($D29,PickDist!$I$2:$J$65,2,FALSE)/100</f>
        <v>1E-3</v>
      </c>
      <c r="M29" s="2">
        <f ca="1">VLOOKUP($D29,PickDist!$K$2:$L$65,2,FALSE)/100</f>
        <v>0</v>
      </c>
    </row>
    <row r="30" spans="1:13" x14ac:dyDescent="0.25">
      <c r="A30" t="s">
        <v>67</v>
      </c>
      <c r="B30" s="2">
        <f ca="1">VLOOKUP($C30,WinDist!$C:$J,3,FALSE)</f>
        <v>0.26222921234199997</v>
      </c>
      <c r="C30" s="2">
        <f ca="1">VLOOKUP($C30,WinDist!$C:$J,4,FALSE)</f>
        <v>7.6255128253999993E-2</v>
      </c>
      <c r="D30" s="2">
        <f ca="1">VLOOKUP($C30,WinDist!$C:$J,5,FALSE)</f>
        <v>3.6011588151000001E-2</v>
      </c>
      <c r="E30" s="2">
        <f ca="1">VLOOKUP($C30,WinDist!$C:$J,6,FALSE)</f>
        <v>8.5286792E-3</v>
      </c>
      <c r="F30" s="2">
        <f ca="1">VLOOKUP($C30,WinDist!$C:$J,7,FALSE)</f>
        <v>2.3170902249999999E-3</v>
      </c>
      <c r="G30" s="2">
        <f ca="1">VLOOKUP($C30,WinDist!$C:$J,8,FALSE)</f>
        <v>7.8041782100000002E-4</v>
      </c>
      <c r="H30" s="2">
        <f ca="1">VLOOKUP($D30,PickDist!$A$2:$B$65,2,FALSE)/100</f>
        <v>0.45100000000000001</v>
      </c>
      <c r="I30" s="2">
        <f ca="1">VLOOKUP($D30,PickDist!$C$2:$D$65,2,FALSE)/100</f>
        <v>2.7999999999999997E-2</v>
      </c>
      <c r="J30" s="2">
        <f ca="1">VLOOKUP($D30,PickDist!$E$2:$F$65,2,FALSE)/100</f>
        <v>9.0000000000000011E-3</v>
      </c>
      <c r="K30" s="2">
        <f ca="1">VLOOKUP($D30,PickDist!$G$2:$H$65,2,FALSE)/100</f>
        <v>2E-3</v>
      </c>
      <c r="L30" s="2">
        <f ca="1">VLOOKUP($D30,PickDist!$I$2:$J$65,2,FALSE)/100</f>
        <v>1E-3</v>
      </c>
      <c r="M30" s="2">
        <f ca="1">VLOOKUP($D30,PickDist!$K$2:$L$65,2,FALSE)/100</f>
        <v>0</v>
      </c>
    </row>
    <row r="31" spans="1:13" x14ac:dyDescent="0.25">
      <c r="A31" t="s">
        <v>39</v>
      </c>
      <c r="B31" s="2">
        <f ca="1">VLOOKUP($C31,WinDist!$C:$J,3,FALSE)</f>
        <v>0.95250163496499995</v>
      </c>
      <c r="C31" s="2">
        <f ca="1">VLOOKUP($C31,WinDist!$C:$J,4,FALSE)</f>
        <v>0.56827507764399998</v>
      </c>
      <c r="D31" s="2">
        <f ca="1">VLOOKUP($C31,WinDist!$C:$J,5,FALSE)</f>
        <v>0.39245336166400002</v>
      </c>
      <c r="E31" s="2">
        <f ca="1">VLOOKUP($C31,WinDist!$C:$J,6,FALSE)</f>
        <v>0.161012216087</v>
      </c>
      <c r="F31" s="2">
        <f ca="1">VLOOKUP($C31,WinDist!$C:$J,7,FALSE)</f>
        <v>7.9675081501E-2</v>
      </c>
      <c r="G31" s="2">
        <f ca="1">VLOOKUP($C31,WinDist!$C:$J,8,FALSE)</f>
        <v>4.3955030744E-2</v>
      </c>
      <c r="H31" s="2">
        <f ca="1">VLOOKUP($D31,PickDist!$A$2:$B$65,2,FALSE)/100</f>
        <v>0.96499999999999997</v>
      </c>
      <c r="I31" s="2">
        <f ca="1">VLOOKUP($D31,PickDist!$C$2:$D$65,2,FALSE)/100</f>
        <v>0.89599999999999991</v>
      </c>
      <c r="J31" s="2">
        <f ca="1">VLOOKUP($D31,PickDist!$E$2:$F$65,2,FALSE)/100</f>
        <v>0.74099999999999999</v>
      </c>
      <c r="K31" s="2">
        <f ca="1">VLOOKUP($D31,PickDist!$G$2:$H$65,2,FALSE)/100</f>
        <v>0.46100000000000002</v>
      </c>
      <c r="L31" s="2">
        <f ca="1">VLOOKUP($D31,PickDist!$I$2:$J$65,2,FALSE)/100</f>
        <v>0.17499999999999999</v>
      </c>
      <c r="M31" s="2">
        <f ca="1">VLOOKUP($D31,PickDist!$K$2:$L$65,2,FALSE)/100</f>
        <v>7.4999999999999997E-2</v>
      </c>
    </row>
    <row r="32" spans="1:13" x14ac:dyDescent="0.25">
      <c r="A32" t="s">
        <v>91</v>
      </c>
      <c r="B32" s="2">
        <f ca="1">VLOOKUP($C32,WinDist!$C:$J,3,FALSE)</f>
        <v>4.7498365034999997E-2</v>
      </c>
      <c r="C32" s="2">
        <f ca="1">VLOOKUP($C32,WinDist!$C:$J,4,FALSE)</f>
        <v>4.9181223710000003E-3</v>
      </c>
      <c r="D32" s="2">
        <f ca="1">VLOOKUP($C32,WinDist!$C:$J,5,FALSE)</f>
        <v>8.1241775599999997E-4</v>
      </c>
      <c r="E32" s="2">
        <f ca="1">VLOOKUP($C32,WinDist!$C:$J,6,FALSE)</f>
        <v>5.8861889000000003E-5</v>
      </c>
      <c r="F32" s="2">
        <f ca="1">VLOOKUP($C32,WinDist!$C:$J,7,FALSE)</f>
        <v>5.111259E-6</v>
      </c>
      <c r="G32" s="2">
        <f ca="1">VLOOKUP($C32,WinDist!$C:$J,8,FALSE)</f>
        <v>6.2179499999999999E-7</v>
      </c>
      <c r="H32" s="2">
        <f ca="1">VLOOKUP($D32,PickDist!$A$2:$B$65,2,FALSE)/100</f>
        <v>1.6E-2</v>
      </c>
      <c r="I32" s="2">
        <f ca="1">VLOOKUP($D32,PickDist!$C$2:$D$65,2,FALSE)/100</f>
        <v>6.9999999999999993E-3</v>
      </c>
      <c r="J32" s="2">
        <f ca="1">VLOOKUP($D32,PickDist!$E$2:$F$65,2,FALSE)/100</f>
        <v>3.0000000000000001E-3</v>
      </c>
      <c r="K32" s="2">
        <f ca="1">VLOOKUP($D32,PickDist!$G$2:$H$65,2,FALSE)/100</f>
        <v>1E-3</v>
      </c>
      <c r="L32" s="2">
        <f ca="1">VLOOKUP($D32,PickDist!$I$2:$J$65,2,FALSE)/100</f>
        <v>0</v>
      </c>
      <c r="M32" s="2">
        <f ca="1">VLOOKUP($D32,PickDist!$K$2:$L$65,2,FALSE)/100</f>
        <v>0</v>
      </c>
    </row>
    <row r="33" spans="1:13" x14ac:dyDescent="0.25">
      <c r="A33" t="s">
        <v>36</v>
      </c>
      <c r="B33" s="2">
        <f ca="1">VLOOKUP($C33,WinDist!$C:$J,3,FALSE)</f>
        <v>0.979612036046</v>
      </c>
      <c r="C33" s="2">
        <f ca="1">VLOOKUP($C33,WinDist!$C:$J,4,FALSE)</f>
        <v>0.80557280141999998</v>
      </c>
      <c r="D33" s="2">
        <f ca="1">VLOOKUP($C33,WinDist!$C:$J,5,FALSE)</f>
        <v>0.55659643887499999</v>
      </c>
      <c r="E33" s="2">
        <f ca="1">VLOOKUP($C33,WinDist!$C:$J,6,FALSE)</f>
        <v>0.38029915008699999</v>
      </c>
      <c r="F33" s="2">
        <f ca="1">VLOOKUP($C33,WinDist!$C:$J,7,FALSE)</f>
        <v>0.212211901047</v>
      </c>
      <c r="G33" s="2">
        <f ca="1">VLOOKUP($C33,WinDist!$C:$J,8,FALSE)</f>
        <v>0.103890499091</v>
      </c>
      <c r="H33" s="2">
        <f ca="1">VLOOKUP($D33,PickDist!$A$2:$B$65,2,FALSE)/100</f>
        <v>0.97299999999999998</v>
      </c>
      <c r="I33" s="2">
        <f ca="1">VLOOKUP($D33,PickDist!$C$2:$D$65,2,FALSE)/100</f>
        <v>0.90500000000000003</v>
      </c>
      <c r="J33" s="2">
        <f ca="1">VLOOKUP($D33,PickDist!$E$2:$F$65,2,FALSE)/100</f>
        <v>0.79900000000000004</v>
      </c>
      <c r="K33" s="2">
        <f ca="1">VLOOKUP($D33,PickDist!$G$2:$H$65,2,FALSE)/100</f>
        <v>0.57700000000000007</v>
      </c>
      <c r="L33" s="2">
        <f ca="1">VLOOKUP($D33,PickDist!$I$2:$J$65,2,FALSE)/100</f>
        <v>0.28600000000000003</v>
      </c>
      <c r="M33" s="2">
        <f ca="1">VLOOKUP($D33,PickDist!$K$2:$L$65,2,FALSE)/100</f>
        <v>0.14199999999999999</v>
      </c>
    </row>
    <row r="34" spans="1:13" x14ac:dyDescent="0.25">
      <c r="A34" t="s">
        <v>96</v>
      </c>
      <c r="B34" s="2">
        <f ca="1">VLOOKUP($C34,WinDist!$C:$J,3,FALSE)</f>
        <v>2.0387963953999999E-2</v>
      </c>
      <c r="C34" s="2">
        <f ca="1">VLOOKUP($C34,WinDist!$C:$J,4,FALSE)</f>
        <v>2.5787980300000001E-3</v>
      </c>
      <c r="D34" s="2">
        <f ca="1">VLOOKUP($C34,WinDist!$C:$J,5,FALSE)</f>
        <v>2.0661356399999999E-4</v>
      </c>
      <c r="E34" s="2">
        <f ca="1">VLOOKUP($C34,WinDist!$C:$J,6,FALSE)</f>
        <v>1.9869457999999999E-5</v>
      </c>
      <c r="F34" s="2">
        <f ca="1">VLOOKUP($C34,WinDist!$C:$J,7,FALSE)</f>
        <v>1.9782200000000001E-6</v>
      </c>
      <c r="G34" s="2">
        <f ca="1">VLOOKUP($C34,WinDist!$C:$J,8,FALSE)</f>
        <v>1.80701E-7</v>
      </c>
      <c r="H34" s="2">
        <f ca="1">VLOOKUP($D34,PickDist!$A$2:$B$65,2,FALSE)/100</f>
        <v>6.9999999999999993E-3</v>
      </c>
      <c r="I34" s="2">
        <f ca="1">VLOOKUP($D34,PickDist!$C$2:$D$65,2,FALSE)/100</f>
        <v>3.0000000000000001E-3</v>
      </c>
      <c r="J34" s="2">
        <f ca="1">VLOOKUP($D34,PickDist!$E$2:$F$65,2,FALSE)/100</f>
        <v>2E-3</v>
      </c>
      <c r="K34" s="2">
        <f ca="1">VLOOKUP($D34,PickDist!$G$2:$H$65,2,FALSE)/100</f>
        <v>1E-3</v>
      </c>
      <c r="L34" s="2">
        <f ca="1">VLOOKUP($D34,PickDist!$I$2:$J$65,2,FALSE)/100</f>
        <v>0</v>
      </c>
      <c r="M34" s="2">
        <f ca="1">VLOOKUP($D34,PickDist!$K$2:$L$65,2,FALSE)/100</f>
        <v>0</v>
      </c>
    </row>
    <row r="35" spans="1:13" x14ac:dyDescent="0.25">
      <c r="A35" t="s">
        <v>72</v>
      </c>
      <c r="B35" s="2">
        <f ca="1">VLOOKUP($C35,WinDist!$C:$J,3,FALSE)</f>
        <v>0.55124140430699997</v>
      </c>
      <c r="C35" s="2">
        <f ca="1">VLOOKUP($C35,WinDist!$C:$J,4,FALSE)</f>
        <v>0.11158846408799999</v>
      </c>
      <c r="D35" s="2">
        <f ca="1">VLOOKUP($C35,WinDist!$C:$J,5,FALSE)</f>
        <v>4.0975026465000002E-2</v>
      </c>
      <c r="E35" s="2">
        <f ca="1">VLOOKUP($C35,WinDist!$C:$J,6,FALSE)</f>
        <v>1.5984554480999998E-2</v>
      </c>
      <c r="F35" s="2">
        <f ca="1">VLOOKUP($C35,WinDist!$C:$J,7,FALSE)</f>
        <v>5.8212389639999999E-3</v>
      </c>
      <c r="G35" s="2">
        <f ca="1">VLOOKUP($C35,WinDist!$C:$J,8,FALSE)</f>
        <v>1.859809763E-3</v>
      </c>
      <c r="H35" s="2">
        <f ca="1">VLOOKUP($D35,PickDist!$A$2:$B$65,2,FALSE)/100</f>
        <v>0.37799999999999995</v>
      </c>
      <c r="I35" s="2">
        <f ca="1">VLOOKUP($D35,PickDist!$C$2:$D$65,2,FALSE)/100</f>
        <v>2.2000000000000002E-2</v>
      </c>
      <c r="J35" s="2">
        <f ca="1">VLOOKUP($D35,PickDist!$E$2:$F$65,2,FALSE)/100</f>
        <v>1.1000000000000001E-2</v>
      </c>
      <c r="K35" s="2">
        <f ca="1">VLOOKUP($D35,PickDist!$G$2:$H$65,2,FALSE)/100</f>
        <v>4.0000000000000001E-3</v>
      </c>
      <c r="L35" s="2">
        <f ca="1">VLOOKUP($D35,PickDist!$I$2:$J$65,2,FALSE)/100</f>
        <v>1E-3</v>
      </c>
      <c r="M35" s="2">
        <f ca="1">VLOOKUP($D35,PickDist!$K$2:$L$65,2,FALSE)/100</f>
        <v>1E-3</v>
      </c>
    </row>
    <row r="36" spans="1:13" x14ac:dyDescent="0.25">
      <c r="A36" t="s">
        <v>59</v>
      </c>
      <c r="B36" s="2">
        <f ca="1">VLOOKUP($C36,WinDist!$C:$J,3,FALSE)</f>
        <v>0.44875859569299997</v>
      </c>
      <c r="C36" s="2">
        <f ca="1">VLOOKUP($C36,WinDist!$C:$J,4,FALSE)</f>
        <v>8.0259936463000003E-2</v>
      </c>
      <c r="D36" s="2">
        <f ca="1">VLOOKUP($C36,WinDist!$C:$J,5,FALSE)</f>
        <v>2.7907106530999998E-2</v>
      </c>
      <c r="E36" s="2">
        <f ca="1">VLOOKUP($C36,WinDist!$C:$J,6,FALSE)</f>
        <v>1.0376899401999999E-2</v>
      </c>
      <c r="F36" s="2">
        <f ca="1">VLOOKUP($C36,WinDist!$C:$J,7,FALSE)</f>
        <v>3.360842366E-3</v>
      </c>
      <c r="G36" s="2">
        <f ca="1">VLOOKUP($C36,WinDist!$C:$J,8,FALSE)</f>
        <v>9.5807727399999998E-4</v>
      </c>
      <c r="H36" s="2">
        <f ca="1">VLOOKUP($D36,PickDist!$A$2:$B$65,2,FALSE)/100</f>
        <v>0.58700000000000008</v>
      </c>
      <c r="I36" s="2">
        <f ca="1">VLOOKUP($D36,PickDist!$C$2:$D$65,2,FALSE)/100</f>
        <v>4.8000000000000001E-2</v>
      </c>
      <c r="J36" s="2">
        <f ca="1">VLOOKUP($D36,PickDist!$E$2:$F$65,2,FALSE)/100</f>
        <v>2.7000000000000003E-2</v>
      </c>
      <c r="K36" s="2">
        <f ca="1">VLOOKUP($D36,PickDist!$G$2:$H$65,2,FALSE)/100</f>
        <v>0.01</v>
      </c>
      <c r="L36" s="2">
        <f ca="1">VLOOKUP($D36,PickDist!$I$2:$J$65,2,FALSE)/100</f>
        <v>4.0000000000000001E-3</v>
      </c>
      <c r="M36" s="2">
        <f ca="1">VLOOKUP($D36,PickDist!$K$2:$L$65,2,FALSE)/100</f>
        <v>2E-3</v>
      </c>
    </row>
    <row r="37" spans="1:13" x14ac:dyDescent="0.25">
      <c r="A37" t="s">
        <v>54</v>
      </c>
      <c r="B37" s="2">
        <f ca="1">VLOOKUP($C37,WinDist!$C:$J,3,FALSE)</f>
        <v>0.83087963062000003</v>
      </c>
      <c r="C37" s="2">
        <f ca="1">VLOOKUP($C37,WinDist!$C:$J,4,FALSE)</f>
        <v>0.41926545040899998</v>
      </c>
      <c r="D37" s="2">
        <f ca="1">VLOOKUP($C37,WinDist!$C:$J,5,FALSE)</f>
        <v>0.165322582089</v>
      </c>
      <c r="E37" s="2">
        <f ca="1">VLOOKUP($C37,WinDist!$C:$J,6,FALSE)</f>
        <v>9.0313293305E-2</v>
      </c>
      <c r="F37" s="2">
        <f ca="1">VLOOKUP($C37,WinDist!$C:$J,7,FALSE)</f>
        <v>4.1477263395999997E-2</v>
      </c>
      <c r="G37" s="2">
        <f ca="1">VLOOKUP($C37,WinDist!$C:$J,8,FALSE)</f>
        <v>1.6654491228000001E-2</v>
      </c>
      <c r="H37" s="2">
        <f ca="1">VLOOKUP($D37,PickDist!$A$2:$B$65,2,FALSE)/100</f>
        <v>0.77200000000000002</v>
      </c>
      <c r="I37" s="2">
        <f ca="1">VLOOKUP($D37,PickDist!$C$2:$D$65,2,FALSE)/100</f>
        <v>0.40299999999999997</v>
      </c>
      <c r="J37" s="2">
        <f ca="1">VLOOKUP($D37,PickDist!$E$2:$F$65,2,FALSE)/100</f>
        <v>6.8000000000000005E-2</v>
      </c>
      <c r="K37" s="2">
        <f ca="1">VLOOKUP($D37,PickDist!$G$2:$H$65,2,FALSE)/100</f>
        <v>2.5000000000000001E-2</v>
      </c>
      <c r="L37" s="2">
        <f ca="1">VLOOKUP($D37,PickDist!$I$2:$J$65,2,FALSE)/100</f>
        <v>6.0000000000000001E-3</v>
      </c>
      <c r="M37" s="2">
        <f ca="1">VLOOKUP($D37,PickDist!$K$2:$L$65,2,FALSE)/100</f>
        <v>3.0000000000000001E-3</v>
      </c>
    </row>
    <row r="38" spans="1:13" x14ac:dyDescent="0.25">
      <c r="A38" t="s">
        <v>78</v>
      </c>
      <c r="B38" s="2">
        <f ca="1">VLOOKUP($C38,WinDist!$C:$J,3,FALSE)</f>
        <v>0.16912036938</v>
      </c>
      <c r="C38" s="2">
        <f ca="1">VLOOKUP($C38,WinDist!$C:$J,4,FALSE)</f>
        <v>3.8797278455E-2</v>
      </c>
      <c r="D38" s="2">
        <f ca="1">VLOOKUP($C38,WinDist!$C:$J,5,FALSE)</f>
        <v>6.8736390399999998E-3</v>
      </c>
      <c r="E38" s="2">
        <f ca="1">VLOOKUP($C38,WinDist!$C:$J,6,FALSE)</f>
        <v>1.9860063300000002E-3</v>
      </c>
      <c r="F38" s="2">
        <f ca="1">VLOOKUP($C38,WinDist!$C:$J,7,FALSE)</f>
        <v>6.6183582500000001E-4</v>
      </c>
      <c r="G38" s="2">
        <f ca="1">VLOOKUP($C38,WinDist!$C:$J,8,FALSE)</f>
        <v>1.93962041E-4</v>
      </c>
      <c r="H38" s="2">
        <f ca="1">VLOOKUP($D38,PickDist!$A$2:$B$65,2,FALSE)/100</f>
        <v>0.193</v>
      </c>
      <c r="I38" s="2">
        <f ca="1">VLOOKUP($D38,PickDist!$C$2:$D$65,2,FALSE)/100</f>
        <v>5.2000000000000005E-2</v>
      </c>
      <c r="J38" s="2">
        <f ca="1">VLOOKUP($D38,PickDist!$E$2:$F$65,2,FALSE)/100</f>
        <v>4.0000000000000001E-3</v>
      </c>
      <c r="K38" s="2">
        <f ca="1">VLOOKUP($D38,PickDist!$G$2:$H$65,2,FALSE)/100</f>
        <v>1E-3</v>
      </c>
      <c r="L38" s="2">
        <f ca="1">VLOOKUP($D38,PickDist!$I$2:$J$65,2,FALSE)/100</f>
        <v>1E-3</v>
      </c>
      <c r="M38" s="2">
        <f ca="1">VLOOKUP($D38,PickDist!$K$2:$L$65,2,FALSE)/100</f>
        <v>0</v>
      </c>
    </row>
    <row r="39" spans="1:13" x14ac:dyDescent="0.25">
      <c r="A39" t="s">
        <v>47</v>
      </c>
      <c r="B39" s="2">
        <f ca="1">VLOOKUP($C39,WinDist!$C:$J,3,FALSE)</f>
        <v>0.85969631101300004</v>
      </c>
      <c r="C39" s="2">
        <f ca="1">VLOOKUP($C39,WinDist!$C:$J,4,FALSE)</f>
        <v>0.50612891305600005</v>
      </c>
      <c r="D39" s="2">
        <f ca="1">VLOOKUP($C39,WinDist!$C:$J,5,FALSE)</f>
        <v>0.19661565395899999</v>
      </c>
      <c r="E39" s="2">
        <f ca="1">VLOOKUP($C39,WinDist!$C:$J,6,FALSE)</f>
        <v>0.106255355754</v>
      </c>
      <c r="F39" s="2">
        <f ca="1">VLOOKUP($C39,WinDist!$C:$J,7,FALSE)</f>
        <v>4.9423484121999997E-2</v>
      </c>
      <c r="G39" s="2">
        <f ca="1">VLOOKUP($C39,WinDist!$C:$J,8,FALSE)</f>
        <v>2.0099202582E-2</v>
      </c>
      <c r="H39" s="2">
        <f ca="1">VLOOKUP($D39,PickDist!$A$2:$B$65,2,FALSE)/100</f>
        <v>0.86299999999999999</v>
      </c>
      <c r="I39" s="2">
        <f ca="1">VLOOKUP($D39,PickDist!$C$2:$D$65,2,FALSE)/100</f>
        <v>0.49200000000000005</v>
      </c>
      <c r="J39" s="2">
        <f ca="1">VLOOKUP($D39,PickDist!$E$2:$F$65,2,FALSE)/100</f>
        <v>7.0000000000000007E-2</v>
      </c>
      <c r="K39" s="2">
        <f ca="1">VLOOKUP($D39,PickDist!$G$2:$H$65,2,FALSE)/100</f>
        <v>2.7000000000000003E-2</v>
      </c>
      <c r="L39" s="2">
        <f ca="1">VLOOKUP($D39,PickDist!$I$2:$J$65,2,FALSE)/100</f>
        <v>6.9999999999999993E-3</v>
      </c>
      <c r="M39" s="2">
        <f ca="1">VLOOKUP($D39,PickDist!$K$2:$L$65,2,FALSE)/100</f>
        <v>3.0000000000000001E-3</v>
      </c>
    </row>
    <row r="40" spans="1:13" x14ac:dyDescent="0.25">
      <c r="A40" t="s">
        <v>84</v>
      </c>
      <c r="B40" s="2">
        <f ca="1">VLOOKUP($C40,WinDist!$C:$J,3,FALSE)</f>
        <v>0.14030368898699999</v>
      </c>
      <c r="C40" s="2">
        <f ca="1">VLOOKUP($C40,WinDist!$C:$J,4,FALSE)</f>
        <v>3.5808358079999998E-2</v>
      </c>
      <c r="D40" s="2">
        <f ca="1">VLOOKUP($C40,WinDist!$C:$J,5,FALSE)</f>
        <v>5.5029394770000004E-3</v>
      </c>
      <c r="E40" s="2">
        <f ca="1">VLOOKUP($C40,WinDist!$C:$J,6,FALSE)</f>
        <v>1.404734306E-3</v>
      </c>
      <c r="F40" s="2">
        <f ca="1">VLOOKUP($C40,WinDist!$C:$J,7,FALSE)</f>
        <v>3.32617909E-4</v>
      </c>
      <c r="G40" s="2">
        <f ca="1">VLOOKUP($C40,WinDist!$C:$J,8,FALSE)</f>
        <v>7.0069399000000001E-5</v>
      </c>
      <c r="H40" s="2">
        <f ca="1">VLOOKUP($D40,PickDist!$A$2:$B$65,2,FALSE)/100</f>
        <v>0.10199999999999999</v>
      </c>
      <c r="I40" s="2">
        <f ca="1">VLOOKUP($D40,PickDist!$C$2:$D$65,2,FALSE)/100</f>
        <v>2.5000000000000001E-2</v>
      </c>
      <c r="J40" s="2">
        <f ca="1">VLOOKUP($D40,PickDist!$E$2:$F$65,2,FALSE)/100</f>
        <v>3.0000000000000001E-3</v>
      </c>
      <c r="K40" s="2">
        <f ca="1">VLOOKUP($D40,PickDist!$G$2:$H$65,2,FALSE)/100</f>
        <v>1E-3</v>
      </c>
      <c r="L40" s="2">
        <f ca="1">VLOOKUP($D40,PickDist!$I$2:$J$65,2,FALSE)/100</f>
        <v>0</v>
      </c>
      <c r="M40" s="2">
        <f ca="1">VLOOKUP($D40,PickDist!$K$2:$L$65,2,FALSE)/100</f>
        <v>0</v>
      </c>
    </row>
    <row r="41" spans="1:13" x14ac:dyDescent="0.25">
      <c r="A41" t="s">
        <v>60</v>
      </c>
      <c r="B41" s="2">
        <f ca="1">VLOOKUP($C41,WinDist!$C:$J,3,FALSE)</f>
        <v>0.56085915866500002</v>
      </c>
      <c r="C41" s="2">
        <f ca="1">VLOOKUP($C41,WinDist!$C:$J,4,FALSE)</f>
        <v>0.21936621526299999</v>
      </c>
      <c r="D41" s="2">
        <f ca="1">VLOOKUP($C41,WinDist!$C:$J,5,FALSE)</f>
        <v>8.2632247490999997E-2</v>
      </c>
      <c r="E41" s="2">
        <f ca="1">VLOOKUP($C41,WinDist!$C:$J,6,FALSE)</f>
        <v>2.8122710754E-2</v>
      </c>
      <c r="F41" s="2">
        <f ca="1">VLOOKUP($C41,WinDist!$C:$J,7,FALSE)</f>
        <v>1.0679373557000001E-2</v>
      </c>
      <c r="G41" s="2">
        <f ca="1">VLOOKUP($C41,WinDist!$C:$J,8,FALSE)</f>
        <v>3.5542270559999999E-3</v>
      </c>
      <c r="H41" s="2">
        <f ca="1">VLOOKUP($D41,PickDist!$A$2:$B$65,2,FALSE)/100</f>
        <v>0.58099999999999996</v>
      </c>
      <c r="I41" s="2">
        <f ca="1">VLOOKUP($D41,PickDist!$C$2:$D$65,2,FALSE)/100</f>
        <v>0.13200000000000001</v>
      </c>
      <c r="J41" s="2">
        <f ca="1">VLOOKUP($D41,PickDist!$E$2:$F$65,2,FALSE)/100</f>
        <v>2.7000000000000003E-2</v>
      </c>
      <c r="K41" s="2">
        <f ca="1">VLOOKUP($D41,PickDist!$G$2:$H$65,2,FALSE)/100</f>
        <v>5.0000000000000001E-3</v>
      </c>
      <c r="L41" s="2">
        <f ca="1">VLOOKUP($D41,PickDist!$I$2:$J$65,2,FALSE)/100</f>
        <v>1E-3</v>
      </c>
      <c r="M41" s="2">
        <f ca="1">VLOOKUP($D41,PickDist!$K$2:$L$65,2,FALSE)/100</f>
        <v>0</v>
      </c>
    </row>
    <row r="42" spans="1:13" x14ac:dyDescent="0.25">
      <c r="A42" t="s">
        <v>71</v>
      </c>
      <c r="B42" s="2">
        <f ca="1">VLOOKUP($C42,WinDist!$C:$J,3,FALSE)</f>
        <v>0.43914084133499998</v>
      </c>
      <c r="C42" s="2">
        <f ca="1">VLOOKUP($C42,WinDist!$C:$J,4,FALSE)</f>
        <v>0.153258665386</v>
      </c>
      <c r="D42" s="2">
        <f ca="1">VLOOKUP($C42,WinDist!$C:$J,5,FALSE)</f>
        <v>4.6331760937999997E-2</v>
      </c>
      <c r="E42" s="2">
        <f ca="1">VLOOKUP($C42,WinDist!$C:$J,6,FALSE)</f>
        <v>1.2863550511999999E-2</v>
      </c>
      <c r="F42" s="2">
        <f ca="1">VLOOKUP($C42,WinDist!$C:$J,7,FALSE)</f>
        <v>4.4732360100000002E-3</v>
      </c>
      <c r="G42" s="2">
        <f ca="1">VLOOKUP($C42,WinDist!$C:$J,8,FALSE)</f>
        <v>1.366309429E-3</v>
      </c>
      <c r="H42" s="2">
        <f ca="1">VLOOKUP($D42,PickDist!$A$2:$B$65,2,FALSE)/100</f>
        <v>0.38200000000000001</v>
      </c>
      <c r="I42" s="2">
        <f ca="1">VLOOKUP($D42,PickDist!$C$2:$D$65,2,FALSE)/100</f>
        <v>9.5000000000000001E-2</v>
      </c>
      <c r="J42" s="2">
        <f ca="1">VLOOKUP($D42,PickDist!$E$2:$F$65,2,FALSE)/100</f>
        <v>1.1000000000000001E-2</v>
      </c>
      <c r="K42" s="2">
        <f ca="1">VLOOKUP($D42,PickDist!$G$2:$H$65,2,FALSE)/100</f>
        <v>2E-3</v>
      </c>
      <c r="L42" s="2">
        <f ca="1">VLOOKUP($D42,PickDist!$I$2:$J$65,2,FALSE)/100</f>
        <v>1E-3</v>
      </c>
      <c r="M42" s="2">
        <f ca="1">VLOOKUP($D42,PickDist!$K$2:$L$65,2,FALSE)/100</f>
        <v>0</v>
      </c>
    </row>
    <row r="43" spans="1:13" x14ac:dyDescent="0.25">
      <c r="A43" t="s">
        <v>43</v>
      </c>
      <c r="B43" s="2">
        <f ca="1">VLOOKUP($C43,WinDist!$C:$J,3,FALSE)</f>
        <v>0.922453144793</v>
      </c>
      <c r="C43" s="2">
        <f ca="1">VLOOKUP($C43,WinDist!$C:$J,4,FALSE)</f>
        <v>0.61253091051499997</v>
      </c>
      <c r="D43" s="2">
        <f ca="1">VLOOKUP($C43,WinDist!$C:$J,5,FALSE)</f>
        <v>0.21081950971399999</v>
      </c>
      <c r="E43" s="2">
        <f ca="1">VLOOKUP($C43,WinDist!$C:$J,6,FALSE)</f>
        <v>6.5982422402000002E-2</v>
      </c>
      <c r="F43" s="2">
        <f ca="1">VLOOKUP($C43,WinDist!$C:$J,7,FALSE)</f>
        <v>2.9510769900999999E-2</v>
      </c>
      <c r="G43" s="2">
        <f ca="1">VLOOKUP($C43,WinDist!$C:$J,8,FALSE)</f>
        <v>1.1540625553E-2</v>
      </c>
      <c r="H43" s="2">
        <f ca="1">VLOOKUP($D43,PickDist!$A$2:$B$65,2,FALSE)/100</f>
        <v>0.92900000000000005</v>
      </c>
      <c r="I43" s="2">
        <f ca="1">VLOOKUP($D43,PickDist!$C$2:$D$65,2,FALSE)/100</f>
        <v>0.73699999999999999</v>
      </c>
      <c r="J43" s="2">
        <f ca="1">VLOOKUP($D43,PickDist!$E$2:$F$65,2,FALSE)/100</f>
        <v>0.31</v>
      </c>
      <c r="K43" s="2">
        <f ca="1">VLOOKUP($D43,PickDist!$G$2:$H$65,2,FALSE)/100</f>
        <v>0.105</v>
      </c>
      <c r="L43" s="2">
        <f ca="1">VLOOKUP($D43,PickDist!$I$2:$J$65,2,FALSE)/100</f>
        <v>0.03</v>
      </c>
      <c r="M43" s="2">
        <f ca="1">VLOOKUP($D43,PickDist!$K$2:$L$65,2,FALSE)/100</f>
        <v>1.2E-2</v>
      </c>
    </row>
    <row r="44" spans="1:13" x14ac:dyDescent="0.25">
      <c r="A44" t="s">
        <v>88</v>
      </c>
      <c r="B44" s="2">
        <f ca="1">VLOOKUP($C44,WinDist!$C:$J,3,FALSE)</f>
        <v>7.7546855206999998E-2</v>
      </c>
      <c r="C44" s="2">
        <f ca="1">VLOOKUP($C44,WinDist!$C:$J,4,FALSE)</f>
        <v>1.4844208835000001E-2</v>
      </c>
      <c r="D44" s="2">
        <f ca="1">VLOOKUP($C44,WinDist!$C:$J,5,FALSE)</f>
        <v>1.6508432280000001E-3</v>
      </c>
      <c r="E44" s="2">
        <f ca="1">VLOOKUP($C44,WinDist!$C:$J,6,FALSE)</f>
        <v>1.80558859E-4</v>
      </c>
      <c r="F44" s="2">
        <f ca="1">VLOOKUP($C44,WinDist!$C:$J,7,FALSE)</f>
        <v>2.7325321000000002E-5</v>
      </c>
      <c r="G44" s="2">
        <f ca="1">VLOOKUP($C44,WinDist!$C:$J,8,FALSE)</f>
        <v>3.7351419999999999E-6</v>
      </c>
      <c r="H44" s="2">
        <f ca="1">VLOOKUP($D44,PickDist!$A$2:$B$65,2,FALSE)/100</f>
        <v>0.04</v>
      </c>
      <c r="I44" s="2">
        <f ca="1">VLOOKUP($D44,PickDist!$C$2:$D$65,2,FALSE)/100</f>
        <v>0.01</v>
      </c>
      <c r="J44" s="2">
        <f ca="1">VLOOKUP($D44,PickDist!$E$2:$F$65,2,FALSE)/100</f>
        <v>2E-3</v>
      </c>
      <c r="K44" s="2">
        <f ca="1">VLOOKUP($D44,PickDist!$G$2:$H$65,2,FALSE)/100</f>
        <v>1E-3</v>
      </c>
      <c r="L44" s="2">
        <f ca="1">VLOOKUP($D44,PickDist!$I$2:$J$65,2,FALSE)/100</f>
        <v>0</v>
      </c>
      <c r="M44" s="2">
        <f ca="1">VLOOKUP($D44,PickDist!$K$2:$L$65,2,FALSE)/100</f>
        <v>0</v>
      </c>
    </row>
    <row r="45" spans="1:13" x14ac:dyDescent="0.25">
      <c r="A45" t="s">
        <v>55</v>
      </c>
      <c r="B45" s="2">
        <f ca="1">VLOOKUP($C45,WinDist!$C:$J,3,FALSE)</f>
        <v>0.63343538974199998</v>
      </c>
      <c r="C45" s="2">
        <f ca="1">VLOOKUP($C45,WinDist!$C:$J,4,FALSE)</f>
        <v>0.22970175400599999</v>
      </c>
      <c r="D45" s="2">
        <f ca="1">VLOOKUP($C45,WinDist!$C:$J,5,FALSE)</f>
        <v>0.13602618555500001</v>
      </c>
      <c r="E45" s="2">
        <f ca="1">VLOOKUP($C45,WinDist!$C:$J,6,FALSE)</f>
        <v>5.006435897E-2</v>
      </c>
      <c r="F45" s="2">
        <f ca="1">VLOOKUP($C45,WinDist!$C:$J,7,FALSE)</f>
        <v>2.1324030609999999E-2</v>
      </c>
      <c r="G45" s="2">
        <f ca="1">VLOOKUP($C45,WinDist!$C:$J,8,FALSE)</f>
        <v>7.9446881849999998E-3</v>
      </c>
      <c r="H45" s="2">
        <f ca="1">VLOOKUP($D45,PickDist!$A$2:$B$65,2,FALSE)/100</f>
        <v>0.74400000000000011</v>
      </c>
      <c r="I45" s="2">
        <f ca="1">VLOOKUP($D45,PickDist!$C$2:$D$65,2,FALSE)/100</f>
        <v>0.22699999999999998</v>
      </c>
      <c r="J45" s="2">
        <f ca="1">VLOOKUP($D45,PickDist!$E$2:$F$65,2,FALSE)/100</f>
        <v>0.129</v>
      </c>
      <c r="K45" s="2">
        <f ca="1">VLOOKUP($D45,PickDist!$G$2:$H$65,2,FALSE)/100</f>
        <v>4.2000000000000003E-2</v>
      </c>
      <c r="L45" s="2">
        <f ca="1">VLOOKUP($D45,PickDist!$I$2:$J$65,2,FALSE)/100</f>
        <v>1.4999999999999999E-2</v>
      </c>
      <c r="M45" s="2">
        <f ca="1">VLOOKUP($D45,PickDist!$K$2:$L$65,2,FALSE)/100</f>
        <v>9.0000000000000011E-3</v>
      </c>
    </row>
    <row r="46" spans="1:13" x14ac:dyDescent="0.25">
      <c r="A46" t="s">
        <v>76</v>
      </c>
      <c r="B46" s="2">
        <f ca="1">VLOOKUP($C46,WinDist!$C:$J,3,FALSE)</f>
        <v>0.36656461025800002</v>
      </c>
      <c r="C46" s="2">
        <f ca="1">VLOOKUP($C46,WinDist!$C:$J,4,FALSE)</f>
        <v>9.9963700170000003E-2</v>
      </c>
      <c r="D46" s="2">
        <f ca="1">VLOOKUP($C46,WinDist!$C:$J,5,FALSE)</f>
        <v>5.7101230454E-2</v>
      </c>
      <c r="E46" s="2">
        <f ca="1">VLOOKUP($C46,WinDist!$C:$J,6,FALSE)</f>
        <v>2.0032276899000001E-2</v>
      </c>
      <c r="F46" s="2">
        <f ca="1">VLOOKUP($C46,WinDist!$C:$J,7,FALSE)</f>
        <v>8.2170152560000001E-3</v>
      </c>
      <c r="G46" s="2">
        <f ca="1">VLOOKUP($C46,WinDist!$C:$J,8,FALSE)</f>
        <v>2.9497159240000001E-3</v>
      </c>
      <c r="H46" s="2">
        <f ca="1">VLOOKUP($D46,PickDist!$A$2:$B$65,2,FALSE)/100</f>
        <v>0.221</v>
      </c>
      <c r="I46" s="2">
        <f ca="1">VLOOKUP($D46,PickDist!$C$2:$D$65,2,FALSE)/100</f>
        <v>0.03</v>
      </c>
      <c r="J46" s="2">
        <f ca="1">VLOOKUP($D46,PickDist!$E$2:$F$65,2,FALSE)/100</f>
        <v>1.1000000000000001E-2</v>
      </c>
      <c r="K46" s="2">
        <f ca="1">VLOOKUP($D46,PickDist!$G$2:$H$65,2,FALSE)/100</f>
        <v>3.0000000000000001E-3</v>
      </c>
      <c r="L46" s="2">
        <f ca="1">VLOOKUP($D46,PickDist!$I$2:$J$65,2,FALSE)/100</f>
        <v>1E-3</v>
      </c>
      <c r="M46" s="2">
        <f ca="1">VLOOKUP($D46,PickDist!$K$2:$L$65,2,FALSE)/100</f>
        <v>0</v>
      </c>
    </row>
    <row r="47" spans="1:13" x14ac:dyDescent="0.25">
      <c r="A47" t="s">
        <v>41</v>
      </c>
      <c r="B47" s="2">
        <f ca="1">VLOOKUP($C47,WinDist!$C:$J,3,FALSE)</f>
        <v>0.97381811850300004</v>
      </c>
      <c r="C47" s="2">
        <f ca="1">VLOOKUP($C47,WinDist!$C:$J,4,FALSE)</f>
        <v>0.66818552247100005</v>
      </c>
      <c r="D47" s="2">
        <f ca="1">VLOOKUP($C47,WinDist!$C:$J,5,FALSE)</f>
        <v>0.46517938654699997</v>
      </c>
      <c r="E47" s="2">
        <f ca="1">VLOOKUP($C47,WinDist!$C:$J,6,FALSE)</f>
        <v>0.21609735035899999</v>
      </c>
      <c r="F47" s="2">
        <f ca="1">VLOOKUP($C47,WinDist!$C:$J,7,FALSE)</f>
        <v>0.11082204806199999</v>
      </c>
      <c r="G47" s="2">
        <f ca="1">VLOOKUP($C47,WinDist!$C:$J,8,FALSE)</f>
        <v>4.9736747758000001E-2</v>
      </c>
      <c r="H47" s="2">
        <f ca="1">VLOOKUP($D47,PickDist!$A$2:$B$65,2,FALSE)/100</f>
        <v>0.95700000000000007</v>
      </c>
      <c r="I47" s="2">
        <f ca="1">VLOOKUP($D47,PickDist!$C$2:$D$65,2,FALSE)/100</f>
        <v>0.71299999999999997</v>
      </c>
      <c r="J47" s="2">
        <f ca="1">VLOOKUP($D47,PickDist!$E$2:$F$65,2,FALSE)/100</f>
        <v>0.48899999999999999</v>
      </c>
      <c r="K47" s="2">
        <f ca="1">VLOOKUP($D47,PickDist!$G$2:$H$65,2,FALSE)/100</f>
        <v>0.184</v>
      </c>
      <c r="L47" s="2">
        <f ca="1">VLOOKUP($D47,PickDist!$I$2:$J$65,2,FALSE)/100</f>
        <v>5.4000000000000006E-2</v>
      </c>
      <c r="M47" s="2">
        <f ca="1">VLOOKUP($D47,PickDist!$K$2:$L$65,2,FALSE)/100</f>
        <v>2.1000000000000001E-2</v>
      </c>
    </row>
    <row r="48" spans="1:13" x14ac:dyDescent="0.25">
      <c r="A48" t="s">
        <v>90</v>
      </c>
      <c r="B48" s="2">
        <f ca="1">VLOOKUP($C48,WinDist!$C:$J,3,FALSE)</f>
        <v>2.6181881497000001E-2</v>
      </c>
      <c r="C48" s="2">
        <f ca="1">VLOOKUP($C48,WinDist!$C:$J,4,FALSE)</f>
        <v>2.1490233519999998E-3</v>
      </c>
      <c r="D48" s="2">
        <f ca="1">VLOOKUP($C48,WinDist!$C:$J,5,FALSE)</f>
        <v>2.58836074E-4</v>
      </c>
      <c r="E48" s="2">
        <f ca="1">VLOOKUP($C48,WinDist!$C:$J,6,FALSE)</f>
        <v>1.6908121999999998E-5</v>
      </c>
      <c r="F48" s="2">
        <f ca="1">VLOOKUP($C48,WinDist!$C:$J,7,FALSE)</f>
        <v>1.540458E-6</v>
      </c>
      <c r="G48" s="2">
        <f ca="1">VLOOKUP($C48,WinDist!$C:$J,8,FALSE)</f>
        <v>1.2846E-7</v>
      </c>
      <c r="H48" s="2">
        <f ca="1">VLOOKUP($D48,PickDist!$A$2:$B$65,2,FALSE)/100</f>
        <v>1.6E-2</v>
      </c>
      <c r="I48" s="2">
        <f ca="1">VLOOKUP($D48,PickDist!$C$2:$D$65,2,FALSE)/100</f>
        <v>4.0000000000000001E-3</v>
      </c>
      <c r="J48" s="2">
        <f ca="1">VLOOKUP($D48,PickDist!$E$2:$F$65,2,FALSE)/100</f>
        <v>2E-3</v>
      </c>
      <c r="K48" s="2">
        <f ca="1">VLOOKUP($D48,PickDist!$G$2:$H$65,2,FALSE)/100</f>
        <v>1E-3</v>
      </c>
      <c r="L48" s="2">
        <f ca="1">VLOOKUP($D48,PickDist!$I$2:$J$65,2,FALSE)/100</f>
        <v>0</v>
      </c>
      <c r="M48" s="2">
        <f ca="1">VLOOKUP($D48,PickDist!$K$2:$L$65,2,FALSE)/100</f>
        <v>0</v>
      </c>
    </row>
    <row r="49" spans="1:13" x14ac:dyDescent="0.25">
      <c r="A49" t="s">
        <v>38</v>
      </c>
      <c r="B49" s="2">
        <f ca="1">VLOOKUP($C49,WinDist!$C:$J,3,FALSE)</f>
        <v>0.97927533949599999</v>
      </c>
      <c r="C49" s="2">
        <f ca="1">VLOOKUP($C49,WinDist!$C:$J,4,FALSE)</f>
        <v>0.798724712655</v>
      </c>
      <c r="D49" s="2">
        <f ca="1">VLOOKUP($C49,WinDist!$C:$J,5,FALSE)</f>
        <v>0.57984197962600004</v>
      </c>
      <c r="E49" s="2">
        <f ca="1">VLOOKUP($C49,WinDist!$C:$J,6,FALSE)</f>
        <v>0.29854891572600001</v>
      </c>
      <c r="F49" s="2">
        <f ca="1">VLOOKUP($C49,WinDist!$C:$J,7,FALSE)</f>
        <v>0.15479222979500001</v>
      </c>
      <c r="G49" s="2">
        <f ca="1">VLOOKUP($C49,WinDist!$C:$J,8,FALSE)</f>
        <v>6.9972957665000002E-2</v>
      </c>
      <c r="H49" s="2">
        <f ca="1">VLOOKUP($D49,PickDist!$A$2:$B$65,2,FALSE)/100</f>
        <v>0.96599999999999997</v>
      </c>
      <c r="I49" s="2">
        <f ca="1">VLOOKUP($D49,PickDist!$C$2:$D$65,2,FALSE)/100</f>
        <v>0.93500000000000005</v>
      </c>
      <c r="J49" s="2">
        <f ca="1">VLOOKUP($D49,PickDist!$E$2:$F$65,2,FALSE)/100</f>
        <v>0.85099999999999998</v>
      </c>
      <c r="K49" s="2">
        <f ca="1">VLOOKUP($D49,PickDist!$G$2:$H$65,2,FALSE)/100</f>
        <v>0.44299999999999995</v>
      </c>
      <c r="L49" s="2">
        <f ca="1">VLOOKUP($D49,PickDist!$I$2:$J$65,2,FALSE)/100</f>
        <v>0.27100000000000002</v>
      </c>
      <c r="M49" s="2">
        <f ca="1">VLOOKUP($D49,PickDist!$K$2:$L$65,2,FALSE)/100</f>
        <v>0.152</v>
      </c>
    </row>
    <row r="50" spans="1:13" x14ac:dyDescent="0.25">
      <c r="A50" t="s">
        <v>95</v>
      </c>
      <c r="B50" s="2">
        <f ca="1">VLOOKUP($C50,WinDist!$C:$J,3,FALSE)</f>
        <v>2.0724660504E-2</v>
      </c>
      <c r="C50" s="2">
        <f ca="1">VLOOKUP($C50,WinDist!$C:$J,4,FALSE)</f>
        <v>2.5326438329999999E-3</v>
      </c>
      <c r="D50" s="2">
        <f ca="1">VLOOKUP($C50,WinDist!$C:$J,5,FALSE)</f>
        <v>3.4502029599999998E-4</v>
      </c>
      <c r="E50" s="2">
        <f ca="1">VLOOKUP($C50,WinDist!$C:$J,6,FALSE)</f>
        <v>2.5118357999999998E-5</v>
      </c>
      <c r="F50" s="2">
        <f ca="1">VLOOKUP($C50,WinDist!$C:$J,7,FALSE)</f>
        <v>2.3447990000000002E-6</v>
      </c>
      <c r="G50" s="2">
        <f ca="1">VLOOKUP($C50,WinDist!$C:$J,8,FALSE)</f>
        <v>2.0203399999999999E-7</v>
      </c>
      <c r="H50" s="2">
        <f ca="1">VLOOKUP($D50,PickDist!$A$2:$B$65,2,FALSE)/100</f>
        <v>0.01</v>
      </c>
      <c r="I50" s="2">
        <f ca="1">VLOOKUP($D50,PickDist!$C$2:$D$65,2,FALSE)/100</f>
        <v>4.0000000000000001E-3</v>
      </c>
      <c r="J50" s="2">
        <f ca="1">VLOOKUP($D50,PickDist!$E$2:$F$65,2,FALSE)/100</f>
        <v>2E-3</v>
      </c>
      <c r="K50" s="2">
        <f ca="1">VLOOKUP($D50,PickDist!$G$2:$H$65,2,FALSE)/100</f>
        <v>1E-3</v>
      </c>
      <c r="L50" s="2">
        <f ca="1">VLOOKUP($D50,PickDist!$I$2:$J$65,2,FALSE)/100</f>
        <v>1E-3</v>
      </c>
      <c r="M50" s="2">
        <f ca="1">VLOOKUP($D50,PickDist!$K$2:$L$65,2,FALSE)/100</f>
        <v>0</v>
      </c>
    </row>
    <row r="51" spans="1:13" x14ac:dyDescent="0.25">
      <c r="A51" t="s">
        <v>68</v>
      </c>
      <c r="B51" s="2">
        <f ca="1">VLOOKUP($C51,WinDist!$C:$J,3,FALSE)</f>
        <v>0.50573823900600001</v>
      </c>
      <c r="C51" s="2">
        <f ca="1">VLOOKUP($C51,WinDist!$C:$J,4,FALSE)</f>
        <v>0.101191930091</v>
      </c>
      <c r="D51" s="2">
        <f ca="1">VLOOKUP($C51,WinDist!$C:$J,5,FALSE)</f>
        <v>5.3221267146999998E-2</v>
      </c>
      <c r="E51" s="2">
        <f ca="1">VLOOKUP($C51,WinDist!$C:$J,6,FALSE)</f>
        <v>1.7318660989E-2</v>
      </c>
      <c r="F51" s="2">
        <f ca="1">VLOOKUP($C51,WinDist!$C:$J,7,FALSE)</f>
        <v>5.9181758359999996E-3</v>
      </c>
      <c r="G51" s="2">
        <f ca="1">VLOOKUP($C51,WinDist!$C:$J,8,FALSE)</f>
        <v>1.774559915E-3</v>
      </c>
      <c r="H51" s="2">
        <f ca="1">VLOOKUP($D51,PickDist!$A$2:$B$65,2,FALSE)/100</f>
        <v>0.433</v>
      </c>
      <c r="I51" s="2">
        <f ca="1">VLOOKUP($D51,PickDist!$C$2:$D$65,2,FALSE)/100</f>
        <v>1.8000000000000002E-2</v>
      </c>
      <c r="J51" s="2">
        <f ca="1">VLOOKUP($D51,PickDist!$E$2:$F$65,2,FALSE)/100</f>
        <v>9.0000000000000011E-3</v>
      </c>
      <c r="K51" s="2">
        <f ca="1">VLOOKUP($D51,PickDist!$G$2:$H$65,2,FALSE)/100</f>
        <v>2E-3</v>
      </c>
      <c r="L51" s="2">
        <f ca="1">VLOOKUP($D51,PickDist!$I$2:$J$65,2,FALSE)/100</f>
        <v>1E-3</v>
      </c>
      <c r="M51" s="2">
        <f ca="1">VLOOKUP($D51,PickDist!$K$2:$L$65,2,FALSE)/100</f>
        <v>1E-3</v>
      </c>
    </row>
    <row r="52" spans="1:13" x14ac:dyDescent="0.25">
      <c r="A52" t="s">
        <v>63</v>
      </c>
      <c r="B52" s="2">
        <f ca="1">VLOOKUP($C52,WinDist!$C:$J,3,FALSE)</f>
        <v>0.49426176099399999</v>
      </c>
      <c r="C52" s="2">
        <f ca="1">VLOOKUP($C52,WinDist!$C:$J,4,FALSE)</f>
        <v>9.7550713420999996E-2</v>
      </c>
      <c r="D52" s="2">
        <f ca="1">VLOOKUP($C52,WinDist!$C:$J,5,FALSE)</f>
        <v>4.5016707606000003E-2</v>
      </c>
      <c r="E52" s="2">
        <f ca="1">VLOOKUP($C52,WinDist!$C:$J,6,FALSE)</f>
        <v>1.2438020197000001E-2</v>
      </c>
      <c r="F52" s="2">
        <f ca="1">VLOOKUP($C52,WinDist!$C:$J,7,FALSE)</f>
        <v>3.8036726520000001E-3</v>
      </c>
      <c r="G52" s="2">
        <f ca="1">VLOOKUP($C52,WinDist!$C:$J,8,FALSE)</f>
        <v>1.025090597E-3</v>
      </c>
      <c r="H52" s="2">
        <f ca="1">VLOOKUP($D52,PickDist!$A$2:$B$65,2,FALSE)/100</f>
        <v>0.52700000000000002</v>
      </c>
      <c r="I52" s="2">
        <f ca="1">VLOOKUP($D52,PickDist!$C$2:$D$65,2,FALSE)/100</f>
        <v>1.9E-2</v>
      </c>
      <c r="J52" s="2">
        <f ca="1">VLOOKUP($D52,PickDist!$E$2:$F$65,2,FALSE)/100</f>
        <v>8.0000000000000002E-3</v>
      </c>
      <c r="K52" s="2">
        <f ca="1">VLOOKUP($D52,PickDist!$G$2:$H$65,2,FALSE)/100</f>
        <v>2E-3</v>
      </c>
      <c r="L52" s="2">
        <f ca="1">VLOOKUP($D52,PickDist!$I$2:$J$65,2,FALSE)/100</f>
        <v>1E-3</v>
      </c>
      <c r="M52" s="2">
        <f ca="1">VLOOKUP($D52,PickDist!$K$2:$L$65,2,FALSE)/100</f>
        <v>0</v>
      </c>
    </row>
    <row r="53" spans="1:13" x14ac:dyDescent="0.25">
      <c r="A53" t="s">
        <v>62</v>
      </c>
      <c r="B53" s="2">
        <f ca="1">VLOOKUP($C53,WinDist!$C:$J,3,FALSE)</f>
        <v>0.51956224052599997</v>
      </c>
      <c r="C53" s="2">
        <f ca="1">VLOOKUP($C53,WinDist!$C:$J,4,FALSE)</f>
        <v>0.18458311667499999</v>
      </c>
      <c r="D53" s="2">
        <f ca="1">VLOOKUP($C53,WinDist!$C:$J,5,FALSE)</f>
        <v>4.2529634298000003E-2</v>
      </c>
      <c r="E53" s="2">
        <f ca="1">VLOOKUP($C53,WinDist!$C:$J,6,FALSE)</f>
        <v>1.0122564751999999E-2</v>
      </c>
      <c r="F53" s="2">
        <f ca="1">VLOOKUP($C53,WinDist!$C:$J,7,FALSE)</f>
        <v>2.831157322E-3</v>
      </c>
      <c r="G53" s="2">
        <f ca="1">VLOOKUP($C53,WinDist!$C:$J,8,FALSE)</f>
        <v>7.0046124899999997E-4</v>
      </c>
      <c r="H53" s="2">
        <f ca="1">VLOOKUP($D53,PickDist!$A$2:$B$65,2,FALSE)/100</f>
        <v>0.56000000000000005</v>
      </c>
      <c r="I53" s="2">
        <f ca="1">VLOOKUP($D53,PickDist!$C$2:$D$65,2,FALSE)/100</f>
        <v>0.18100000000000002</v>
      </c>
      <c r="J53" s="2">
        <f ca="1">VLOOKUP($D53,PickDist!$E$2:$F$65,2,FALSE)/100</f>
        <v>1.7000000000000001E-2</v>
      </c>
      <c r="K53" s="2">
        <f ca="1">VLOOKUP($D53,PickDist!$G$2:$H$65,2,FALSE)/100</f>
        <v>5.0000000000000001E-3</v>
      </c>
      <c r="L53" s="2">
        <f ca="1">VLOOKUP($D53,PickDist!$I$2:$J$65,2,FALSE)/100</f>
        <v>2E-3</v>
      </c>
      <c r="M53" s="2">
        <f ca="1">VLOOKUP($D53,PickDist!$K$2:$L$65,2,FALSE)/100</f>
        <v>1E-3</v>
      </c>
    </row>
    <row r="54" spans="1:13" x14ac:dyDescent="0.25">
      <c r="A54" t="s">
        <v>70</v>
      </c>
      <c r="B54" s="2">
        <f ca="1">VLOOKUP($C54,WinDist!$C:$J,3,FALSE)</f>
        <v>0.48043775947400003</v>
      </c>
      <c r="C54" s="2">
        <f ca="1">VLOOKUP($C54,WinDist!$C:$J,4,FALSE)</f>
        <v>0.16441149966900001</v>
      </c>
      <c r="D54" s="2">
        <f ca="1">VLOOKUP($C54,WinDist!$C:$J,5,FALSE)</f>
        <v>4.3759257842999999E-2</v>
      </c>
      <c r="E54" s="2">
        <f ca="1">VLOOKUP($C54,WinDist!$C:$J,6,FALSE)</f>
        <v>1.1922664867999999E-2</v>
      </c>
      <c r="F54" s="2">
        <f ca="1">VLOOKUP($C54,WinDist!$C:$J,7,FALSE)</f>
        <v>3.2400889769999999E-3</v>
      </c>
      <c r="G54" s="2">
        <f ca="1">VLOOKUP($C54,WinDist!$C:$J,8,FALSE)</f>
        <v>7.7988462699999999E-4</v>
      </c>
      <c r="H54" s="2">
        <f ca="1">VLOOKUP($D54,PickDist!$A$2:$B$65,2,FALSE)/100</f>
        <v>0.40200000000000002</v>
      </c>
      <c r="I54" s="2">
        <f ca="1">VLOOKUP($D54,PickDist!$C$2:$D$65,2,FALSE)/100</f>
        <v>0.13300000000000001</v>
      </c>
      <c r="J54" s="2">
        <f ca="1">VLOOKUP($D54,PickDist!$E$2:$F$65,2,FALSE)/100</f>
        <v>8.0000000000000002E-3</v>
      </c>
      <c r="K54" s="2">
        <f ca="1">VLOOKUP($D54,PickDist!$G$2:$H$65,2,FALSE)/100</f>
        <v>2E-3</v>
      </c>
      <c r="L54" s="2">
        <f ca="1">VLOOKUP($D54,PickDist!$I$2:$J$65,2,FALSE)/100</f>
        <v>1E-3</v>
      </c>
      <c r="M54" s="2">
        <f ca="1">VLOOKUP($D54,PickDist!$K$2:$L$65,2,FALSE)/100</f>
        <v>0</v>
      </c>
    </row>
    <row r="55" spans="1:13" x14ac:dyDescent="0.25">
      <c r="A55" t="s">
        <v>45</v>
      </c>
      <c r="B55" s="2">
        <f ca="1">VLOOKUP($C55,WinDist!$C:$J,3,FALSE)</f>
        <v>0.89020590606600003</v>
      </c>
      <c r="C55" s="2">
        <f ca="1">VLOOKUP($C55,WinDist!$C:$J,4,FALSE)</f>
        <v>0.62012561110499997</v>
      </c>
      <c r="D55" s="2">
        <f ca="1">VLOOKUP($C55,WinDist!$C:$J,5,FALSE)</f>
        <v>0.231390822307</v>
      </c>
      <c r="E55" s="2">
        <f ca="1">VLOOKUP($C55,WinDist!$C:$J,6,FALSE)</f>
        <v>8.6281939128999993E-2</v>
      </c>
      <c r="F55" s="2">
        <f ca="1">VLOOKUP($C55,WinDist!$C:$J,7,FALSE)</f>
        <v>3.298443953E-2</v>
      </c>
      <c r="G55" s="2">
        <f ca="1">VLOOKUP($C55,WinDist!$C:$J,8,FALSE)</f>
        <v>1.1023811184999999E-2</v>
      </c>
      <c r="H55" s="2">
        <f ca="1">VLOOKUP($D55,PickDist!$A$2:$B$65,2,FALSE)/100</f>
        <v>0.90400000000000003</v>
      </c>
      <c r="I55" s="2">
        <f ca="1">VLOOKUP($D55,PickDist!$C$2:$D$65,2,FALSE)/100</f>
        <v>0.64200000000000002</v>
      </c>
      <c r="J55" s="2">
        <f ca="1">VLOOKUP($D55,PickDist!$E$2:$F$65,2,FALSE)/100</f>
        <v>8.5999999999999993E-2</v>
      </c>
      <c r="K55" s="2">
        <f ca="1">VLOOKUP($D55,PickDist!$G$2:$H$65,2,FALSE)/100</f>
        <v>2.5000000000000001E-2</v>
      </c>
      <c r="L55" s="2">
        <f ca="1">VLOOKUP($D55,PickDist!$I$2:$J$65,2,FALSE)/100</f>
        <v>0.01</v>
      </c>
      <c r="M55" s="2">
        <f ca="1">VLOOKUP($D55,PickDist!$K$2:$L$65,2,FALSE)/100</f>
        <v>3.0000000000000001E-3</v>
      </c>
    </row>
    <row r="56" spans="1:13" x14ac:dyDescent="0.25">
      <c r="A56" t="s">
        <v>86</v>
      </c>
      <c r="B56" s="2">
        <f ca="1">VLOOKUP($C56,WinDist!$C:$J,3,FALSE)</f>
        <v>0.109794093934</v>
      </c>
      <c r="C56" s="2">
        <f ca="1">VLOOKUP($C56,WinDist!$C:$J,4,FALSE)</f>
        <v>3.087977255E-2</v>
      </c>
      <c r="D56" s="2">
        <f ca="1">VLOOKUP($C56,WinDist!$C:$J,5,FALSE)</f>
        <v>3.8953108769999999E-3</v>
      </c>
      <c r="E56" s="2">
        <f ca="1">VLOOKUP($C56,WinDist!$C:$J,6,FALSE)</f>
        <v>5.2219078699999996E-4</v>
      </c>
      <c r="F56" s="2">
        <f ca="1">VLOOKUP($C56,WinDist!$C:$J,7,FALSE)</f>
        <v>7.8059028000000003E-5</v>
      </c>
      <c r="G56" s="2">
        <f ca="1">VLOOKUP($C56,WinDist!$C:$J,8,FALSE)</f>
        <v>1.0602074E-5</v>
      </c>
      <c r="H56" s="2">
        <f ca="1">VLOOKUP($D56,PickDist!$A$2:$B$65,2,FALSE)/100</f>
        <v>6.0999999999999999E-2</v>
      </c>
      <c r="I56" s="2">
        <f ca="1">VLOOKUP($D56,PickDist!$C$2:$D$65,2,FALSE)/100</f>
        <v>1.4999999999999999E-2</v>
      </c>
      <c r="J56" s="2">
        <f ca="1">VLOOKUP($D56,PickDist!$E$2:$F$65,2,FALSE)/100</f>
        <v>2E-3</v>
      </c>
      <c r="K56" s="2">
        <f ca="1">VLOOKUP($D56,PickDist!$G$2:$H$65,2,FALSE)/100</f>
        <v>1E-3</v>
      </c>
      <c r="L56" s="2">
        <f ca="1">VLOOKUP($D56,PickDist!$I$2:$J$65,2,FALSE)/100</f>
        <v>0</v>
      </c>
      <c r="M56" s="2">
        <f ca="1">VLOOKUP($D56,PickDist!$K$2:$L$65,2,FALSE)/100</f>
        <v>0</v>
      </c>
    </row>
    <row r="57" spans="1:13" x14ac:dyDescent="0.25">
      <c r="A57" t="s">
        <v>53</v>
      </c>
      <c r="B57" s="2">
        <f ca="1">VLOOKUP($C57,WinDist!$C:$J,3,FALSE)</f>
        <v>0.62799231294799995</v>
      </c>
      <c r="C57" s="2">
        <f ca="1">VLOOKUP($C57,WinDist!$C:$J,4,FALSE)</f>
        <v>0.25816187228699999</v>
      </c>
      <c r="D57" s="2">
        <f ca="1">VLOOKUP($C57,WinDist!$C:$J,5,FALSE)</f>
        <v>0.10170891537600001</v>
      </c>
      <c r="E57" s="2">
        <f ca="1">VLOOKUP($C57,WinDist!$C:$J,6,FALSE)</f>
        <v>5.3018996818999999E-2</v>
      </c>
      <c r="F57" s="2">
        <f ca="1">VLOOKUP($C57,WinDist!$C:$J,7,FALSE)</f>
        <v>2.3916960306999999E-2</v>
      </c>
      <c r="G57" s="2">
        <f ca="1">VLOOKUP($C57,WinDist!$C:$J,8,FALSE)</f>
        <v>9.4015195549999996E-3</v>
      </c>
      <c r="H57" s="2">
        <f ca="1">VLOOKUP($D57,PickDist!$A$2:$B$65,2,FALSE)/100</f>
        <v>0.77400000000000002</v>
      </c>
      <c r="I57" s="2">
        <f ca="1">VLOOKUP($D57,PickDist!$C$2:$D$65,2,FALSE)/100</f>
        <v>0.114</v>
      </c>
      <c r="J57" s="2">
        <f ca="1">VLOOKUP($D57,PickDist!$E$2:$F$65,2,FALSE)/100</f>
        <v>2.5000000000000001E-2</v>
      </c>
      <c r="K57" s="2">
        <f ca="1">VLOOKUP($D57,PickDist!$G$2:$H$65,2,FALSE)/100</f>
        <v>6.0000000000000001E-3</v>
      </c>
      <c r="L57" s="2">
        <f ca="1">VLOOKUP($D57,PickDist!$I$2:$J$65,2,FALSE)/100</f>
        <v>2E-3</v>
      </c>
      <c r="M57" s="2">
        <f ca="1">VLOOKUP($D57,PickDist!$K$2:$L$65,2,FALSE)/100</f>
        <v>1E-3</v>
      </c>
    </row>
    <row r="58" spans="1:13" x14ac:dyDescent="0.25">
      <c r="A58" t="s">
        <v>80</v>
      </c>
      <c r="B58" s="2">
        <f ca="1">VLOOKUP($C58,WinDist!$C:$J,3,FALSE)</f>
        <v>0.37200768705100001</v>
      </c>
      <c r="C58" s="2">
        <f ca="1">VLOOKUP($C58,WinDist!$C:$J,4,FALSE)</f>
        <v>0.11976659676200001</v>
      </c>
      <c r="D58" s="2">
        <f ca="1">VLOOKUP($C58,WinDist!$C:$J,5,FALSE)</f>
        <v>3.5652600414999999E-2</v>
      </c>
      <c r="E58" s="2">
        <f ca="1">VLOOKUP($C58,WinDist!$C:$J,6,FALSE)</f>
        <v>1.5184768045E-2</v>
      </c>
      <c r="F58" s="2">
        <f ca="1">VLOOKUP($C58,WinDist!$C:$J,7,FALSE)</f>
        <v>5.8280356090000002E-3</v>
      </c>
      <c r="G58" s="2">
        <f ca="1">VLOOKUP($C58,WinDist!$C:$J,8,FALSE)</f>
        <v>1.9595705570000003E-3</v>
      </c>
      <c r="H58" s="2">
        <f ca="1">VLOOKUP($D58,PickDist!$A$2:$B$65,2,FALSE)/100</f>
        <v>0.183</v>
      </c>
      <c r="I58" s="2">
        <f ca="1">VLOOKUP($D58,PickDist!$C$2:$D$65,2,FALSE)/100</f>
        <v>1.4999999999999999E-2</v>
      </c>
      <c r="J58" s="2">
        <f ca="1">VLOOKUP($D58,PickDist!$E$2:$F$65,2,FALSE)/100</f>
        <v>3.0000000000000001E-3</v>
      </c>
      <c r="K58" s="2">
        <f ca="1">VLOOKUP($D58,PickDist!$G$2:$H$65,2,FALSE)/100</f>
        <v>1E-3</v>
      </c>
      <c r="L58" s="2">
        <f ca="1">VLOOKUP($D58,PickDist!$I$2:$J$65,2,FALSE)/100</f>
        <v>0</v>
      </c>
      <c r="M58" s="2">
        <f ca="1">VLOOKUP($D58,PickDist!$K$2:$L$65,2,FALSE)/100</f>
        <v>0</v>
      </c>
    </row>
    <row r="59" spans="1:13" x14ac:dyDescent="0.25">
      <c r="A59" t="s">
        <v>42</v>
      </c>
      <c r="B59" s="2">
        <f ca="1">VLOOKUP($C59,WinDist!$C:$J,3,FALSE)</f>
        <v>0.94172364257600005</v>
      </c>
      <c r="C59" s="2">
        <f ca="1">VLOOKUP($C59,WinDist!$C:$J,4,FALSE)</f>
        <v>0.61453888773999998</v>
      </c>
      <c r="D59" s="2">
        <f ca="1">VLOOKUP($C59,WinDist!$C:$J,5,FALSE)</f>
        <v>0.20831978658299999</v>
      </c>
      <c r="E59" s="2">
        <f ca="1">VLOOKUP($C59,WinDist!$C:$J,6,FALSE)</f>
        <v>9.7548959502999993E-2</v>
      </c>
      <c r="F59" s="2">
        <f ca="1">VLOOKUP($C59,WinDist!$C:$J,7,FALSE)</f>
        <v>5.2713170726999999E-2</v>
      </c>
      <c r="G59" s="2">
        <f ca="1">VLOOKUP($C59,WinDist!$C:$J,8,FALSE)</f>
        <v>2.4859542929999999E-2</v>
      </c>
      <c r="H59" s="2">
        <f ca="1">VLOOKUP($D59,PickDist!$A$2:$B$65,2,FALSE)/100</f>
        <v>0.94499999999999995</v>
      </c>
      <c r="I59" s="2">
        <f ca="1">VLOOKUP($D59,PickDist!$C$2:$D$65,2,FALSE)/100</f>
        <v>0.83599999999999997</v>
      </c>
      <c r="J59" s="2">
        <f ca="1">VLOOKUP($D59,PickDist!$E$2:$F$65,2,FALSE)/100</f>
        <v>0.47700000000000004</v>
      </c>
      <c r="K59" s="2">
        <f ca="1">VLOOKUP($D59,PickDist!$G$2:$H$65,2,FALSE)/100</f>
        <v>0.26300000000000001</v>
      </c>
      <c r="L59" s="2">
        <f ca="1">VLOOKUP($D59,PickDist!$I$2:$J$65,2,FALSE)/100</f>
        <v>0.161</v>
      </c>
      <c r="M59" s="2">
        <f ca="1">VLOOKUP($D59,PickDist!$K$2:$L$65,2,FALSE)/100</f>
        <v>8.4000000000000005E-2</v>
      </c>
    </row>
    <row r="60" spans="1:13" x14ac:dyDescent="0.25">
      <c r="A60" t="s">
        <v>89</v>
      </c>
      <c r="B60" s="2">
        <f ca="1">VLOOKUP($C60,WinDist!$C:$J,3,FALSE)</f>
        <v>5.8276357424000003E-2</v>
      </c>
      <c r="C60" s="2">
        <f ca="1">VLOOKUP($C60,WinDist!$C:$J,4,FALSE)</f>
        <v>7.5326432100000004E-3</v>
      </c>
      <c r="D60" s="2">
        <f ca="1">VLOOKUP($C60,WinDist!$C:$J,5,FALSE)</f>
        <v>6.3485288000000005E-4</v>
      </c>
      <c r="E60" s="2">
        <f ca="1">VLOOKUP($C60,WinDist!$C:$J,6,FALSE)</f>
        <v>9.5967627E-5</v>
      </c>
      <c r="F60" s="2">
        <f ca="1">VLOOKUP($C60,WinDist!$C:$J,7,FALSE)</f>
        <v>1.2897036000000001E-5</v>
      </c>
      <c r="G60" s="2">
        <f ca="1">VLOOKUP($C60,WinDist!$C:$J,8,FALSE)</f>
        <v>1.581086E-6</v>
      </c>
      <c r="H60" s="2">
        <f ca="1">VLOOKUP($D60,PickDist!$A$2:$B$65,2,FALSE)/100</f>
        <v>2.5000000000000001E-2</v>
      </c>
      <c r="I60" s="2">
        <f ca="1">VLOOKUP($D60,PickDist!$C$2:$D$65,2,FALSE)/100</f>
        <v>8.0000000000000002E-3</v>
      </c>
      <c r="J60" s="2">
        <f ca="1">VLOOKUP($D60,PickDist!$E$2:$F$65,2,FALSE)/100</f>
        <v>2E-3</v>
      </c>
      <c r="K60" s="2">
        <f ca="1">VLOOKUP($D60,PickDist!$G$2:$H$65,2,FALSE)/100</f>
        <v>1E-3</v>
      </c>
      <c r="L60" s="2">
        <f ca="1">VLOOKUP($D60,PickDist!$I$2:$J$65,2,FALSE)/100</f>
        <v>0</v>
      </c>
      <c r="M60" s="2">
        <f ca="1">VLOOKUP($D60,PickDist!$K$2:$L$65,2,FALSE)/100</f>
        <v>0</v>
      </c>
    </row>
    <row r="61" spans="1:13" x14ac:dyDescent="0.25">
      <c r="A61" t="s">
        <v>74</v>
      </c>
      <c r="B61" s="2">
        <f ca="1">VLOOKUP($C61,WinDist!$C:$J,3,FALSE)</f>
        <v>0.30764169052899998</v>
      </c>
      <c r="C61" s="2">
        <f ca="1">VLOOKUP($C61,WinDist!$C:$J,4,FALSE)</f>
        <v>7.0096543859999999E-2</v>
      </c>
      <c r="D61" s="2">
        <f ca="1">VLOOKUP($C61,WinDist!$C:$J,5,FALSE)</f>
        <v>2.8488468994E-2</v>
      </c>
      <c r="E61" s="2">
        <f ca="1">VLOOKUP($C61,WinDist!$C:$J,6,FALSE)</f>
        <v>1.0813929866999999E-2</v>
      </c>
      <c r="F61" s="2">
        <f ca="1">VLOOKUP($C61,WinDist!$C:$J,7,FALSE)</f>
        <v>3.5397752089999998E-3</v>
      </c>
      <c r="G61" s="2">
        <f ca="1">VLOOKUP($C61,WinDist!$C:$J,8,FALSE)</f>
        <v>1.018350194E-3</v>
      </c>
      <c r="H61" s="2">
        <f ca="1">VLOOKUP($D61,PickDist!$A$2:$B$65,2,FALSE)/100</f>
        <v>0.27800000000000002</v>
      </c>
      <c r="I61" s="2">
        <f ca="1">VLOOKUP($D61,PickDist!$C$2:$D$65,2,FALSE)/100</f>
        <v>2.4E-2</v>
      </c>
      <c r="J61" s="2">
        <f ca="1">VLOOKUP($D61,PickDist!$E$2:$F$65,2,FALSE)/100</f>
        <v>6.0000000000000001E-3</v>
      </c>
      <c r="K61" s="2">
        <f ca="1">VLOOKUP($D61,PickDist!$G$2:$H$65,2,FALSE)/100</f>
        <v>2E-3</v>
      </c>
      <c r="L61" s="2">
        <f ca="1">VLOOKUP($D61,PickDist!$I$2:$J$65,2,FALSE)/100</f>
        <v>1E-3</v>
      </c>
      <c r="M61" s="2">
        <f ca="1">VLOOKUP($D61,PickDist!$K$2:$L$65,2,FALSE)/100</f>
        <v>0</v>
      </c>
    </row>
    <row r="62" spans="1:13" x14ac:dyDescent="0.25">
      <c r="A62" t="s">
        <v>57</v>
      </c>
      <c r="B62" s="2">
        <f ca="1">VLOOKUP($C62,WinDist!$C:$J,3,FALSE)</f>
        <v>0.69235830947099997</v>
      </c>
      <c r="C62" s="2">
        <f ca="1">VLOOKUP($C62,WinDist!$C:$J,4,FALSE)</f>
        <v>0.244216762846</v>
      </c>
      <c r="D62" s="2">
        <f ca="1">VLOOKUP($C62,WinDist!$C:$J,5,FALSE)</f>
        <v>0.149894118977</v>
      </c>
      <c r="E62" s="2">
        <f ca="1">VLOOKUP($C62,WinDist!$C:$J,6,FALSE)</f>
        <v>8.3845937221999997E-2</v>
      </c>
      <c r="F62" s="2">
        <f ca="1">VLOOKUP($C62,WinDist!$C:$J,7,FALSE)</f>
        <v>4.3748013930000003E-2</v>
      </c>
      <c r="G62" s="2">
        <f ca="1">VLOOKUP($C62,WinDist!$C:$J,8,FALSE)</f>
        <v>1.9903767736999999E-2</v>
      </c>
      <c r="H62" s="2">
        <f ca="1">VLOOKUP($D62,PickDist!$A$2:$B$65,2,FALSE)/100</f>
        <v>0.68500000000000005</v>
      </c>
      <c r="I62" s="2">
        <f ca="1">VLOOKUP($D62,PickDist!$C$2:$D$65,2,FALSE)/100</f>
        <v>0.10199999999999999</v>
      </c>
      <c r="J62" s="2">
        <f ca="1">VLOOKUP($D62,PickDist!$E$2:$F$65,2,FALSE)/100</f>
        <v>2.8999999999999998E-2</v>
      </c>
      <c r="K62" s="2">
        <f ca="1">VLOOKUP($D62,PickDist!$G$2:$H$65,2,FALSE)/100</f>
        <v>0.01</v>
      </c>
      <c r="L62" s="2">
        <f ca="1">VLOOKUP($D62,PickDist!$I$2:$J$65,2,FALSE)/100</f>
        <v>4.0000000000000001E-3</v>
      </c>
      <c r="M62" s="2">
        <f ca="1">VLOOKUP($D62,PickDist!$K$2:$L$65,2,FALSE)/100</f>
        <v>2E-3</v>
      </c>
    </row>
    <row r="63" spans="1:13" x14ac:dyDescent="0.25">
      <c r="A63" t="s">
        <v>40</v>
      </c>
      <c r="B63" s="2">
        <f ca="1">VLOOKUP($C63,WinDist!$C:$J,3,FALSE)</f>
        <v>0.96680637880200004</v>
      </c>
      <c r="C63" s="2">
        <f ca="1">VLOOKUP($C63,WinDist!$C:$J,4,FALSE)</f>
        <v>0.68192340728</v>
      </c>
      <c r="D63" s="2">
        <f ca="1">VLOOKUP($C63,WinDist!$C:$J,5,FALSE)</f>
        <v>0.47482891546700001</v>
      </c>
      <c r="E63" s="2">
        <f ca="1">VLOOKUP($C63,WinDist!$C:$J,6,FALSE)</f>
        <v>0.30224984267600002</v>
      </c>
      <c r="F63" s="2">
        <f ca="1">VLOOKUP($C63,WinDist!$C:$J,7,FALSE)</f>
        <v>0.16823762626399999</v>
      </c>
      <c r="G63" s="2">
        <f ca="1">VLOOKUP($C63,WinDist!$C:$J,8,FALSE)</f>
        <v>8.1807350750999999E-2</v>
      </c>
      <c r="H63" s="2">
        <f ca="1">VLOOKUP($D63,PickDist!$A$2:$B$65,2,FALSE)/100</f>
        <v>0.96400000000000008</v>
      </c>
      <c r="I63" s="2">
        <f ca="1">VLOOKUP($D63,PickDist!$C$2:$D$65,2,FALSE)/100</f>
        <v>0.84599999999999997</v>
      </c>
      <c r="J63" s="2">
        <f ca="1">VLOOKUP($D63,PickDist!$E$2:$F$65,2,FALSE)/100</f>
        <v>0.43799999999999994</v>
      </c>
      <c r="K63" s="2">
        <f ca="1">VLOOKUP($D63,PickDist!$G$2:$H$65,2,FALSE)/100</f>
        <v>0.22399999999999998</v>
      </c>
      <c r="L63" s="2">
        <f ca="1">VLOOKUP($D63,PickDist!$I$2:$J$65,2,FALSE)/100</f>
        <v>0.13200000000000001</v>
      </c>
      <c r="M63" s="2">
        <f ca="1">VLOOKUP($D63,PickDist!$K$2:$L$65,2,FALSE)/100</f>
        <v>6.7000000000000004E-2</v>
      </c>
    </row>
    <row r="64" spans="1:13" x14ac:dyDescent="0.25">
      <c r="A64" t="s">
        <v>94</v>
      </c>
      <c r="B64" s="2">
        <f ca="1">VLOOKUP($C64,WinDist!$C:$J,3,FALSE)</f>
        <v>3.3193621197999998E-2</v>
      </c>
      <c r="C64" s="2">
        <f ca="1">VLOOKUP($C64,WinDist!$C:$J,4,FALSE)</f>
        <v>3.7632860150000002E-3</v>
      </c>
      <c r="D64" s="2">
        <f ca="1">VLOOKUP($C64,WinDist!$C:$J,5,FALSE)</f>
        <v>4.72341308E-4</v>
      </c>
      <c r="E64" s="2">
        <f ca="1">VLOOKUP($C64,WinDist!$C:$J,6,FALSE)</f>
        <v>6.1523434999999997E-5</v>
      </c>
      <c r="F64" s="2">
        <f ca="1">VLOOKUP($C64,WinDist!$C:$J,7,FALSE)</f>
        <v>6.851955E-6</v>
      </c>
      <c r="G64" s="2">
        <f ca="1">VLOOKUP($C64,WinDist!$C:$J,8,FALSE)</f>
        <v>7.0061200000000003E-7</v>
      </c>
      <c r="H64" s="2">
        <f ca="1">VLOOKUP($D64,PickDist!$A$2:$B$65,2,FALSE)/100</f>
        <v>1.1000000000000001E-2</v>
      </c>
      <c r="I64" s="2">
        <f ca="1">VLOOKUP($D64,PickDist!$C$2:$D$65,2,FALSE)/100</f>
        <v>4.0000000000000001E-3</v>
      </c>
      <c r="J64" s="2">
        <f ca="1">VLOOKUP($D64,PickDist!$E$2:$F$65,2,FALSE)/100</f>
        <v>2E-3</v>
      </c>
      <c r="K64" s="2">
        <f ca="1">VLOOKUP($D64,PickDist!$G$2:$H$65,2,FALSE)/100</f>
        <v>1E-3</v>
      </c>
      <c r="L64" s="2">
        <f ca="1">VLOOKUP($D64,PickDist!$I$2:$J$65,2,FALSE)/100</f>
        <v>0</v>
      </c>
      <c r="M64" s="2">
        <f ca="1">VLOOKUP($D64,PickDist!$K$2:$L$65,2,FALSE)/100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NCAATourneyStats</vt:lpstr>
      <vt:lpstr>WinDist</vt:lpstr>
      <vt:lpstr>PickDist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Ngan</dc:creator>
  <cp:lastModifiedBy>Mike Ngan</cp:lastModifiedBy>
  <dcterms:created xsi:type="dcterms:W3CDTF">2016-03-18T21:53:31Z</dcterms:created>
  <dcterms:modified xsi:type="dcterms:W3CDTF">2017-03-14T15:16:18Z</dcterms:modified>
</cp:coreProperties>
</file>