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c\Downloads\"/>
    </mc:Choice>
  </mc:AlternateContent>
  <xr:revisionPtr revIDLastSave="0" documentId="13_ncr:1_{B58905F9-CC13-41AC-889E-C29E5B9FE0A2}" xr6:coauthVersionLast="45" xr6:coauthVersionMax="45" xr10:uidLastSave="{00000000-0000-0000-0000-000000000000}"/>
  <bookViews>
    <workbookView xWindow="-110" yWindow="-110" windowWidth="19420" windowHeight="10420" activeTab="4" xr2:uid="{00000000-000D-0000-FFFF-FFFF00000000}"/>
  </bookViews>
  <sheets>
    <sheet name="Craps" sheetId="5" r:id="rId1"/>
    <sheet name="Sheet2" sheetId="9" r:id="rId2"/>
    <sheet name="RlteDemo" sheetId="1" r:id="rId3"/>
    <sheet name="sp500Forecast" sheetId="6" r:id="rId4"/>
    <sheet name="IndexMatch" sheetId="7" r:id="rId5"/>
  </sheets>
  <externalReferences>
    <externalReference r:id="rId6"/>
  </externalReferences>
  <definedNames>
    <definedName name="GreenVal">RlteDemo!$L$1</definedName>
    <definedName name="HiVal">RlteDemo!$K$1</definedName>
    <definedName name="LoVal">RlteDemo!$J$1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7" l="1"/>
  <c r="M3" i="7"/>
  <c r="N3" i="7" s="1" a="1"/>
  <c r="N3" i="7" s="1"/>
  <c r="M2" i="7"/>
  <c r="N2" i="7" s="1" a="1"/>
  <c r="N2" i="7" s="1"/>
  <c r="P30" i="6"/>
  <c r="P31" i="6"/>
  <c r="P24" i="6"/>
  <c r="P25" i="6" s="1"/>
  <c r="P26" i="6" s="1"/>
  <c r="P27" i="6" s="1"/>
  <c r="P28" i="6" s="1"/>
  <c r="P29" i="6" s="1"/>
  <c r="P3" i="6"/>
  <c r="P4" i="6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P18" i="6" s="1"/>
  <c r="P19" i="6" s="1"/>
  <c r="P20" i="6" s="1"/>
  <c r="P21" i="6" s="1"/>
  <c r="P22" i="6" s="1"/>
  <c r="P23" i="6" s="1"/>
  <c r="P2" i="6"/>
  <c r="G6" i="6"/>
  <c r="T2" i="6"/>
  <c r="T4" i="6"/>
  <c r="T3" i="6"/>
  <c r="T1" i="6"/>
  <c r="N5" i="7" l="1"/>
  <c r="F6" i="9"/>
  <c r="F7" i="9" s="1"/>
  <c r="F8" i="9" s="1"/>
  <c r="F9" i="9" s="1"/>
  <c r="F10" i="9" s="1"/>
  <c r="F11" i="9" s="1"/>
  <c r="F12" i="9" s="1"/>
  <c r="F13" i="9" s="1"/>
  <c r="F14" i="9" s="1"/>
  <c r="F15" i="9" s="1"/>
  <c r="G6" i="9"/>
  <c r="H6" i="9"/>
  <c r="G7" i="9"/>
  <c r="H7" i="9"/>
  <c r="G8" i="9"/>
  <c r="G9" i="9" s="1"/>
  <c r="G10" i="9" s="1"/>
  <c r="G11" i="9" s="1"/>
  <c r="G12" i="9" s="1"/>
  <c r="G13" i="9" s="1"/>
  <c r="G14" i="9" s="1"/>
  <c r="G15" i="9" s="1"/>
  <c r="H8" i="9"/>
  <c r="H9" i="9" s="1"/>
  <c r="H10" i="9" s="1"/>
  <c r="H11" i="9" s="1"/>
  <c r="H12" i="9" s="1"/>
  <c r="H13" i="9" s="1"/>
  <c r="H14" i="9" s="1"/>
  <c r="H15" i="9" s="1"/>
  <c r="G5" i="9"/>
  <c r="H5" i="9"/>
  <c r="F5" i="9"/>
  <c r="C4" i="9"/>
  <c r="C6" i="9" s="1"/>
  <c r="D6" i="9"/>
  <c r="G5" i="6"/>
  <c r="D7" i="9"/>
  <c r="C7" i="9" l="1"/>
  <c r="L3" i="7"/>
  <c r="P3" i="7" s="1" a="1"/>
  <c r="P3" i="7" s="1"/>
  <c r="L2" i="7"/>
  <c r="P2" i="7" s="1" a="1"/>
  <c r="P2" i="7" s="1"/>
  <c r="I2" i="7"/>
  <c r="B4" i="6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F6" i="6"/>
  <c r="F5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I22" i="5" a="1"/>
  <c r="I24" i="5" s="1"/>
  <c r="K24" i="5"/>
  <c r="L24" i="5"/>
  <c r="M24" i="5"/>
  <c r="N24" i="5"/>
  <c r="O24" i="5"/>
  <c r="P24" i="5"/>
  <c r="K25" i="5"/>
  <c r="L25" i="5"/>
  <c r="M25" i="5"/>
  <c r="N25" i="5"/>
  <c r="O25" i="5"/>
  <c r="P25" i="5"/>
  <c r="K26" i="5"/>
  <c r="L26" i="5"/>
  <c r="M26" i="5"/>
  <c r="N26" i="5"/>
  <c r="O26" i="5"/>
  <c r="P26" i="5"/>
  <c r="K27" i="5"/>
  <c r="L27" i="5"/>
  <c r="M27" i="5"/>
  <c r="N27" i="5"/>
  <c r="O27" i="5"/>
  <c r="P27" i="5"/>
  <c r="K28" i="5"/>
  <c r="L28" i="5"/>
  <c r="M28" i="5"/>
  <c r="N28" i="5"/>
  <c r="O28" i="5"/>
  <c r="P28" i="5"/>
  <c r="L23" i="5"/>
  <c r="M23" i="5"/>
  <c r="N23" i="5"/>
  <c r="O23" i="5"/>
  <c r="P23" i="5"/>
  <c r="K23" i="5"/>
  <c r="P5" i="7" l="1"/>
  <c r="D33" i="6"/>
  <c r="Q1" i="6"/>
  <c r="I31" i="5"/>
  <c r="I22" i="5"/>
  <c r="I29" i="5"/>
  <c r="I28" i="5"/>
  <c r="I27" i="5"/>
  <c r="I26" i="5"/>
  <c r="I23" i="5"/>
  <c r="I30" i="5"/>
  <c r="I33" i="5"/>
  <c r="I25" i="5"/>
  <c r="I3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" i="5"/>
  <c r="B3" i="5"/>
  <c r="B2" i="5"/>
  <c r="S3" i="6" l="1"/>
  <c r="S4" i="6"/>
  <c r="S1" i="6"/>
  <c r="S2" i="6"/>
  <c r="B4" i="5"/>
  <c r="E1" i="5" s="1"/>
  <c r="I12" i="5" s="1"/>
  <c r="J1" i="5" l="1" a="1"/>
  <c r="J2" i="5" s="1"/>
  <c r="I9" i="5"/>
  <c r="I3" i="5"/>
  <c r="I6" i="5"/>
  <c r="I10" i="5"/>
  <c r="I1" i="5"/>
  <c r="I8" i="5"/>
  <c r="I5" i="5"/>
  <c r="I11" i="5"/>
  <c r="I7" i="5"/>
  <c r="I2" i="5"/>
  <c r="I4" i="5"/>
  <c r="J10" i="5" l="1"/>
  <c r="J8" i="5"/>
  <c r="J1" i="5"/>
  <c r="J9" i="5"/>
  <c r="J3" i="5"/>
  <c r="J11" i="5"/>
  <c r="J12" i="5"/>
  <c r="J4" i="5"/>
  <c r="J5" i="5"/>
  <c r="J7" i="5"/>
  <c r="J6" i="5"/>
  <c r="C3" i="1"/>
  <c r="D3" i="1" l="1"/>
  <c r="G3" i="1"/>
  <c r="F3" i="1"/>
  <c r="E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Wright, Thomas {BIS}</author>
  </authors>
  <commentList>
    <comment ref="J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Wright, Thomas {BIS}:</t>
        </r>
        <r>
          <rPr>
            <sz val="9"/>
            <color indexed="81"/>
            <rFont val="Tahoma"/>
            <family val="2"/>
          </rPr>
          <t xml:space="preserve">
Low Value</t>
        </r>
      </text>
    </comment>
    <comment ref="K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Wright, Thomas {BIS}:</t>
        </r>
        <r>
          <rPr>
            <sz val="9"/>
            <color indexed="81"/>
            <rFont val="Tahoma"/>
            <family val="2"/>
          </rPr>
          <t xml:space="preserve">
High value</t>
        </r>
      </text>
    </comment>
    <comment ref="L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Wright, Thomas {BIS}:</t>
        </r>
        <r>
          <rPr>
            <sz val="9"/>
            <color indexed="81"/>
            <rFont val="Tahoma"/>
            <family val="2"/>
          </rPr>
          <t xml:space="preserve">
Green value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<sst xmlns="http://schemas.openxmlformats.org/spreadsheetml/2006/main" count="57" uniqueCount="52">
  <si>
    <t>Low</t>
  </si>
  <si>
    <t>High</t>
  </si>
  <si>
    <t>Odd</t>
  </si>
  <si>
    <t>Even</t>
  </si>
  <si>
    <t>Random Numbers</t>
  </si>
  <si>
    <t>Comments</t>
  </si>
  <si>
    <t>Range Names</t>
  </si>
  <si>
    <t>If Statements</t>
  </si>
  <si>
    <t>Conditional Formatting</t>
  </si>
  <si>
    <t>Nested If Statements</t>
  </si>
  <si>
    <t>Approach</t>
  </si>
  <si>
    <t>Created random generator</t>
  </si>
  <si>
    <t>Changed font</t>
  </si>
  <si>
    <t>Added Conditional formatting</t>
  </si>
  <si>
    <t>Added Low/High Odd/Even</t>
  </si>
  <si>
    <t>Provided ability to change low/high Value</t>
  </si>
  <si>
    <t>Added Comments</t>
  </si>
  <si>
    <t>Added Mod, nested ifs/added AND to Low/High/Odd/Even</t>
  </si>
  <si>
    <t>Add in class</t>
  </si>
  <si>
    <t>Generate 10 rolls</t>
  </si>
  <si>
    <t>Box of 1-36 and highlight current number</t>
  </si>
  <si>
    <t>…</t>
  </si>
  <si>
    <t>Data Table (Rnd #d)</t>
  </si>
  <si>
    <t>Roulette</t>
  </si>
  <si>
    <t>Die 1</t>
  </si>
  <si>
    <t>Die 2</t>
  </si>
  <si>
    <t>Total</t>
  </si>
  <si>
    <t>average</t>
  </si>
  <si>
    <t>std dev</t>
  </si>
  <si>
    <t>Year</t>
  </si>
  <si>
    <t>Average</t>
  </si>
  <si>
    <t>Annual</t>
  </si>
  <si>
    <t>% Change</t>
  </si>
  <si>
    <t>S&amp;P 500 Historical Annual Returns | MacroTrends</t>
  </si>
  <si>
    <t>closing</t>
  </si>
  <si>
    <t>open</t>
  </si>
  <si>
    <t>high</t>
  </si>
  <si>
    <t>low</t>
  </si>
  <si>
    <t>close</t>
  </si>
  <si>
    <t>Date</t>
  </si>
  <si>
    <t>Open</t>
  </si>
  <si>
    <t>Close</t>
  </si>
  <si>
    <t>Adj Close</t>
  </si>
  <si>
    <t>Volume</t>
  </si>
  <si>
    <t>Begin</t>
  </si>
  <si>
    <t>End</t>
  </si>
  <si>
    <t>Years</t>
  </si>
  <si>
    <t>CAGR</t>
  </si>
  <si>
    <t>Top</t>
  </si>
  <si>
    <t>Result</t>
  </si>
  <si>
    <t>odd</t>
  </si>
  <si>
    <t>compound annual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</si>
</sst>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1" xfId="0" applyBorder="1"/>
    <xf numFmtId="0" fontId="7" fillId="2" borderId="0" xfId="0" applyFont="1" applyFill="1"/>
    <xf numFmtId="0" fontId="6" fillId="0" borderId="0" xfId="3"/>
    <xf numFmtId="43" fontId="0" fillId="0" borderId="0" xfId="1" applyFont="1"/>
    <xf numFmtId="164" fontId="0" fillId="0" borderId="0" xfId="1" applyNumberFormat="1" applyFont="1"/>
    <xf numFmtId="4" fontId="0" fillId="0" borderId="0" xfId="0" applyNumberFormat="1"/>
    <xf numFmtId="10" fontId="0" fillId="0" borderId="0" xfId="0" applyNumberFormat="1"/>
    <xf numFmtId="3" fontId="0" fillId="0" borderId="0" xfId="0" applyNumberFormat="1"/>
    <xf numFmtId="165" fontId="0" fillId="0" borderId="0" xfId="2" applyNumberFormat="1" applyFont="1"/>
    <xf numFmtId="10" fontId="0" fillId="0" borderId="0" xfId="2" applyNumberFormat="1" applyFont="1"/>
    <xf numFmtId="14" fontId="0" fillId="0" borderId="0" xfId="0" applyNumberFormat="1"/>
    <xf numFmtId="0" fontId="0" fillId="0" borderId="1" xfId="0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0" xfId="0" applyNumberFormat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5"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5CE799F1-5C17-4A4C-AAD5-D069BB674A2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val>
            <c:numRef>
              <c:f>[1]Craps!$I$1:$I$12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14</c:v>
                </c:pt>
                <c:pt idx="3">
                  <c:v>12</c:v>
                </c:pt>
                <c:pt idx="4">
                  <c:v>32</c:v>
                </c:pt>
                <c:pt idx="5">
                  <c:v>24</c:v>
                </c:pt>
                <c:pt idx="6">
                  <c:v>25</c:v>
                </c:pt>
                <c:pt idx="7">
                  <c:v>33</c:v>
                </c:pt>
                <c:pt idx="8">
                  <c:v>23</c:v>
                </c:pt>
                <c:pt idx="9">
                  <c:v>16</c:v>
                </c:pt>
                <c:pt idx="10">
                  <c:v>14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02-43FA-927C-4A801A947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2055680"/>
        <c:axId val="972081408"/>
      </c:barChart>
      <c:catAx>
        <c:axId val="972055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72081408"/>
        <c:crosses val="autoZero"/>
        <c:auto val="1"/>
        <c:lblAlgn val="ctr"/>
        <c:lblOffset val="100"/>
        <c:noMultiLvlLbl val="0"/>
      </c:catAx>
      <c:valAx>
        <c:axId val="972081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20556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Craps!$H$23:$H$33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Craps!$I$23:$I$33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C2-42DE-9106-2FC979F5D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8725440"/>
        <c:axId val="1248726272"/>
      </c:barChart>
      <c:catAx>
        <c:axId val="124872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726272"/>
        <c:crosses val="autoZero"/>
        <c:auto val="1"/>
        <c:lblAlgn val="ctr"/>
        <c:lblOffset val="100"/>
        <c:noMultiLvlLbl val="0"/>
      </c:catAx>
      <c:valAx>
        <c:axId val="124872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725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142875</xdr:colOff>
      <xdr:row>0</xdr:row>
      <xdr:rowOff>133350</xdr:rowOff>
    </xdr:from>
    <xdr:to>
      <xdr:col>17</xdr:col>
      <xdr:colOff>485775</xdr:colOff>
      <xdr:row>12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600075</xdr:colOff>
      <xdr:row>21</xdr:row>
      <xdr:rowOff>33337</xdr:rowOff>
    </xdr:from>
    <xdr:to>
      <xdr:col>22</xdr:col>
      <xdr:colOff>571500</xdr:colOff>
      <xdr:row>30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EB5D3B-4FEB-4DA4-84FD-7F168AE93D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8</xdr:row>
      <xdr:rowOff>28575</xdr:rowOff>
    </xdr:from>
    <xdr:to>
      <xdr:col>6</xdr:col>
      <xdr:colOff>590297</xdr:colOff>
      <xdr:row>14</xdr:row>
      <xdr:rowOff>18908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9375" y="2143125"/>
          <a:ext cx="2028572" cy="1133333"/>
        </a:xfrm>
        <a:prstGeom prst="rect">
          <a:avLst/>
        </a:prstGeom>
      </xdr:spPr>
    </xdr:pic>
    <xdr:clientData/>
  </xdr:twoCellAnchor>
  <xdr:twoCellAnchor>
    <xdr:from>
      <xdr:col>9</xdr:col>
      <xdr:colOff>9525</xdr:colOff>
      <xdr:row>13</xdr:row>
      <xdr:rowOff>171450</xdr:rowOff>
    </xdr:from>
    <xdr:to>
      <xdr:col>10</xdr:col>
      <xdr:colOff>542925</xdr:colOff>
      <xdr:row>17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5895975" y="3238500"/>
          <a:ext cx="1143000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Set I5</a:t>
          </a:r>
          <a:r>
            <a:rPr lang="en-US" sz="1100" baseline="0"/>
            <a:t> equal to C3; fill in remaining values in col h</a:t>
          </a:r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65e14606b37939d2/NYU/fall2020modeling/Class6/SimulationEt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ulation"/>
      <sheetName val="Craps"/>
      <sheetName val="CAPM"/>
      <sheetName val="ROI"/>
      <sheetName val="WACC"/>
      <sheetName val="Bonds"/>
      <sheetName val="YTM Rates"/>
    </sheetNames>
    <sheetDataSet>
      <sheetData sheetId="0"/>
      <sheetData sheetId="1">
        <row r="1">
          <cell r="I1">
            <v>0</v>
          </cell>
        </row>
        <row r="2">
          <cell r="I2">
            <v>5</v>
          </cell>
        </row>
        <row r="3">
          <cell r="I3">
            <v>14</v>
          </cell>
        </row>
        <row r="4">
          <cell r="I4">
            <v>12</v>
          </cell>
        </row>
        <row r="5">
          <cell r="I5">
            <v>32</v>
          </cell>
        </row>
        <row r="6">
          <cell r="I6">
            <v>24</v>
          </cell>
        </row>
        <row r="7">
          <cell r="I7">
            <v>25</v>
          </cell>
        </row>
        <row r="8">
          <cell r="I8">
            <v>33</v>
          </cell>
        </row>
        <row r="9">
          <cell r="I9">
            <v>23</v>
          </cell>
        </row>
        <row r="10">
          <cell r="I10">
            <v>16</v>
          </cell>
        </row>
        <row r="11">
          <cell r="I11">
            <v>14</v>
          </cell>
        </row>
        <row r="12">
          <cell r="I12">
            <v>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crotrends.net/2526/sp-500-historical-annual-retur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"/>
  <sheetViews>
    <sheetView workbookViewId="0">
      <selection activeCell="I28" sqref="I28"/>
    </sheetView>
  </sheetViews>
  <sheetFormatPr defaultRowHeight="14.5" x14ac:dyDescent="0.35"/>
  <sheetData>
    <row r="1" spans="1:10" x14ac:dyDescent="0.35">
      <c r="D1">
        <v>1</v>
      </c>
      <c r="E1">
        <f ca="1">B4</f>
        <v>4</v>
      </c>
      <c r="H1">
        <v>1</v>
      </c>
      <c r="I1">
        <f ca="1">COUNTIF($E$1:$E$200,H1)</f>
        <v>0</v>
      </c>
      <c r="J1">
        <f t="array" aca="1" ref="J1:J12" ca="1">FREQUENCY(E:E,H1:H12)</f>
        <v>0</v>
      </c>
    </row>
    <row r="2" spans="1:10" x14ac:dyDescent="0.35">
      <c r="A2" t="s">
        <v>24</v>
      </c>
      <c r="B2">
        <f ca="1">RANDBETWEEN(1,6)</f>
        <v>3</v>
      </c>
      <c r="D2">
        <v>2</v>
      </c>
      <c r="E2">
        <f ca="1">RANDBETWEEN(1,6)+RANDBETWEEN(1,6)</f>
        <v>4</v>
      </c>
      <c r="H2">
        <v>2</v>
      </c>
      <c r="I2">
        <f t="shared" ref="I2:I12" ca="1" si="0">COUNTIF($E$1:$E$200,H2)</f>
        <v>4</v>
      </c>
      <c r="J2">
        <f ca="1"/>
        <v>4</v>
      </c>
    </row>
    <row r="3" spans="1:10" x14ac:dyDescent="0.35">
      <c r="A3" t="s">
        <v>25</v>
      </c>
      <c r="B3">
        <f ca="1">RANDBETWEEN(1,6)</f>
        <v>1</v>
      </c>
      <c r="D3">
        <v>3</v>
      </c>
      <c r="E3">
        <f t="shared" ref="E3:E66" ca="1" si="1">RANDBETWEEN(1,6)+RANDBETWEEN(1,6)</f>
        <v>3</v>
      </c>
      <c r="H3">
        <v>3</v>
      </c>
      <c r="I3">
        <f t="shared" ca="1" si="0"/>
        <v>12</v>
      </c>
      <c r="J3">
        <f ca="1"/>
        <v>12</v>
      </c>
    </row>
    <row r="4" spans="1:10" x14ac:dyDescent="0.35">
      <c r="A4" t="s">
        <v>26</v>
      </c>
      <c r="B4">
        <f ca="1">SUM(B2:B3)</f>
        <v>4</v>
      </c>
      <c r="D4">
        <v>4</v>
      </c>
      <c r="E4">
        <f t="shared" ca="1" si="1"/>
        <v>8</v>
      </c>
      <c r="H4">
        <v>4</v>
      </c>
      <c r="I4">
        <f t="shared" ca="1" si="0"/>
        <v>20</v>
      </c>
      <c r="J4">
        <f ca="1"/>
        <v>20</v>
      </c>
    </row>
    <row r="5" spans="1:10" x14ac:dyDescent="0.35">
      <c r="D5">
        <v>5</v>
      </c>
      <c r="E5">
        <f t="shared" ca="1" si="1"/>
        <v>5</v>
      </c>
      <c r="H5">
        <v>5</v>
      </c>
      <c r="I5">
        <f t="shared" ca="1" si="0"/>
        <v>24</v>
      </c>
      <c r="J5">
        <f ca="1"/>
        <v>24</v>
      </c>
    </row>
    <row r="6" spans="1:10" x14ac:dyDescent="0.35">
      <c r="D6">
        <v>6</v>
      </c>
      <c r="E6">
        <f t="shared" ca="1" si="1"/>
        <v>8</v>
      </c>
      <c r="H6">
        <v>6</v>
      </c>
      <c r="I6">
        <f t="shared" ca="1" si="0"/>
        <v>24</v>
      </c>
      <c r="J6">
        <f ca="1"/>
        <v>24</v>
      </c>
    </row>
    <row r="7" spans="1:10" x14ac:dyDescent="0.35">
      <c r="D7">
        <v>7</v>
      </c>
      <c r="E7">
        <f t="shared" ca="1" si="1"/>
        <v>11</v>
      </c>
      <c r="H7">
        <v>7</v>
      </c>
      <c r="I7">
        <f t="shared" ca="1" si="0"/>
        <v>26</v>
      </c>
      <c r="J7">
        <f ca="1"/>
        <v>26</v>
      </c>
    </row>
    <row r="8" spans="1:10" x14ac:dyDescent="0.35">
      <c r="D8">
        <v>8</v>
      </c>
      <c r="E8">
        <f t="shared" ca="1" si="1"/>
        <v>6</v>
      </c>
      <c r="H8">
        <v>8</v>
      </c>
      <c r="I8">
        <f t="shared" ca="1" si="0"/>
        <v>28</v>
      </c>
      <c r="J8">
        <f ca="1"/>
        <v>28</v>
      </c>
    </row>
    <row r="9" spans="1:10" x14ac:dyDescent="0.35">
      <c r="D9">
        <v>9</v>
      </c>
      <c r="E9">
        <f t="shared" ca="1" si="1"/>
        <v>3</v>
      </c>
      <c r="H9">
        <v>9</v>
      </c>
      <c r="I9">
        <f t="shared" ca="1" si="0"/>
        <v>28</v>
      </c>
      <c r="J9">
        <f ca="1"/>
        <v>28</v>
      </c>
    </row>
    <row r="10" spans="1:10" x14ac:dyDescent="0.35">
      <c r="D10">
        <v>10</v>
      </c>
      <c r="E10">
        <f t="shared" ca="1" si="1"/>
        <v>10</v>
      </c>
      <c r="H10">
        <v>10</v>
      </c>
      <c r="I10">
        <f t="shared" ca="1" si="0"/>
        <v>17</v>
      </c>
      <c r="J10">
        <f ca="1"/>
        <v>17</v>
      </c>
    </row>
    <row r="11" spans="1:10" x14ac:dyDescent="0.35">
      <c r="D11">
        <v>11</v>
      </c>
      <c r="E11">
        <f t="shared" ca="1" si="1"/>
        <v>5</v>
      </c>
      <c r="H11">
        <v>11</v>
      </c>
      <c r="I11">
        <f t="shared" ca="1" si="0"/>
        <v>9</v>
      </c>
      <c r="J11">
        <f ca="1"/>
        <v>9</v>
      </c>
    </row>
    <row r="12" spans="1:10" x14ac:dyDescent="0.35">
      <c r="D12">
        <v>12</v>
      </c>
      <c r="E12">
        <f t="shared" ca="1" si="1"/>
        <v>11</v>
      </c>
      <c r="H12">
        <v>12</v>
      </c>
      <c r="I12">
        <f t="shared" ca="1" si="0"/>
        <v>8</v>
      </c>
      <c r="J12">
        <f ca="1"/>
        <v>8</v>
      </c>
    </row>
    <row r="13" spans="1:10" x14ac:dyDescent="0.35">
      <c r="D13">
        <v>13</v>
      </c>
      <c r="E13">
        <f t="shared" ca="1" si="1"/>
        <v>4</v>
      </c>
    </row>
    <row r="14" spans="1:10" x14ac:dyDescent="0.35">
      <c r="D14">
        <v>14</v>
      </c>
      <c r="E14">
        <f t="shared" ca="1" si="1"/>
        <v>9</v>
      </c>
    </row>
    <row r="15" spans="1:10" x14ac:dyDescent="0.35">
      <c r="D15">
        <v>15</v>
      </c>
      <c r="E15">
        <f t="shared" ca="1" si="1"/>
        <v>8</v>
      </c>
    </row>
    <row r="16" spans="1:10" x14ac:dyDescent="0.35">
      <c r="D16">
        <v>16</v>
      </c>
      <c r="E16">
        <f t="shared" ca="1" si="1"/>
        <v>6</v>
      </c>
    </row>
    <row r="17" spans="4:16" x14ac:dyDescent="0.35">
      <c r="D17">
        <v>17</v>
      </c>
      <c r="E17">
        <f t="shared" ca="1" si="1"/>
        <v>6</v>
      </c>
    </row>
    <row r="18" spans="4:16" x14ac:dyDescent="0.35">
      <c r="D18">
        <v>18</v>
      </c>
      <c r="E18">
        <f t="shared" ca="1" si="1"/>
        <v>11</v>
      </c>
    </row>
    <row r="19" spans="4:16" x14ac:dyDescent="0.35">
      <c r="D19">
        <v>19</v>
      </c>
      <c r="E19">
        <f t="shared" ca="1" si="1"/>
        <v>5</v>
      </c>
    </row>
    <row r="20" spans="4:16" x14ac:dyDescent="0.35">
      <c r="D20">
        <v>20</v>
      </c>
      <c r="E20">
        <f t="shared" ca="1" si="1"/>
        <v>5</v>
      </c>
    </row>
    <row r="21" spans="4:16" x14ac:dyDescent="0.35">
      <c r="D21">
        <v>21</v>
      </c>
      <c r="E21">
        <f t="shared" ca="1" si="1"/>
        <v>9</v>
      </c>
    </row>
    <row r="22" spans="4:16" x14ac:dyDescent="0.35">
      <c r="D22">
        <v>22</v>
      </c>
      <c r="E22">
        <f t="shared" ca="1" si="1"/>
        <v>3</v>
      </c>
      <c r="H22">
        <v>1</v>
      </c>
      <c r="I22">
        <f t="array" ref="I22:I33">FREQUENCY(K23:P28,H22:H33)</f>
        <v>0</v>
      </c>
      <c r="J22" s="6"/>
      <c r="K22" s="6">
        <v>1</v>
      </c>
      <c r="L22" s="6">
        <v>2</v>
      </c>
      <c r="M22" s="6">
        <v>3</v>
      </c>
      <c r="N22" s="6">
        <v>4</v>
      </c>
      <c r="O22" s="6">
        <v>5</v>
      </c>
      <c r="P22" s="6">
        <v>6</v>
      </c>
    </row>
    <row r="23" spans="4:16" x14ac:dyDescent="0.35">
      <c r="D23">
        <v>23</v>
      </c>
      <c r="E23">
        <f t="shared" ca="1" si="1"/>
        <v>4</v>
      </c>
      <c r="H23">
        <v>2</v>
      </c>
      <c r="I23">
        <v>1</v>
      </c>
      <c r="J23" s="6">
        <v>1</v>
      </c>
      <c r="K23" s="5">
        <f t="shared" ref="K23:P28" si="2">$J23+K$22</f>
        <v>2</v>
      </c>
      <c r="L23" s="5">
        <f t="shared" si="2"/>
        <v>3</v>
      </c>
      <c r="M23" s="5">
        <f t="shared" si="2"/>
        <v>4</v>
      </c>
      <c r="N23" s="5">
        <f t="shared" si="2"/>
        <v>5</v>
      </c>
      <c r="O23" s="5">
        <f t="shared" si="2"/>
        <v>6</v>
      </c>
      <c r="P23" s="5">
        <f t="shared" si="2"/>
        <v>7</v>
      </c>
    </row>
    <row r="24" spans="4:16" x14ac:dyDescent="0.35">
      <c r="D24">
        <v>24</v>
      </c>
      <c r="E24">
        <f t="shared" ca="1" si="1"/>
        <v>12</v>
      </c>
      <c r="H24">
        <v>3</v>
      </c>
      <c r="I24">
        <v>2</v>
      </c>
      <c r="J24" s="6">
        <v>2</v>
      </c>
      <c r="K24" s="5">
        <f t="shared" si="2"/>
        <v>3</v>
      </c>
      <c r="L24" s="5">
        <f t="shared" si="2"/>
        <v>4</v>
      </c>
      <c r="M24" s="5">
        <f t="shared" si="2"/>
        <v>5</v>
      </c>
      <c r="N24" s="5">
        <f t="shared" si="2"/>
        <v>6</v>
      </c>
      <c r="O24" s="5">
        <f t="shared" si="2"/>
        <v>7</v>
      </c>
      <c r="P24" s="5">
        <f t="shared" si="2"/>
        <v>8</v>
      </c>
    </row>
    <row r="25" spans="4:16" x14ac:dyDescent="0.35">
      <c r="D25">
        <v>25</v>
      </c>
      <c r="E25">
        <f t="shared" ca="1" si="1"/>
        <v>8</v>
      </c>
      <c r="H25">
        <v>4</v>
      </c>
      <c r="I25">
        <v>3</v>
      </c>
      <c r="J25" s="6">
        <v>3</v>
      </c>
      <c r="K25" s="5">
        <f t="shared" si="2"/>
        <v>4</v>
      </c>
      <c r="L25" s="5">
        <f t="shared" si="2"/>
        <v>5</v>
      </c>
      <c r="M25" s="5">
        <f t="shared" si="2"/>
        <v>6</v>
      </c>
      <c r="N25" s="5">
        <f t="shared" si="2"/>
        <v>7</v>
      </c>
      <c r="O25" s="5">
        <f t="shared" si="2"/>
        <v>8</v>
      </c>
      <c r="P25" s="5">
        <f t="shared" si="2"/>
        <v>9</v>
      </c>
    </row>
    <row r="26" spans="4:16" x14ac:dyDescent="0.35">
      <c r="D26">
        <v>26</v>
      </c>
      <c r="E26">
        <f t="shared" ca="1" si="1"/>
        <v>5</v>
      </c>
      <c r="H26">
        <v>5</v>
      </c>
      <c r="I26">
        <v>4</v>
      </c>
      <c r="J26" s="6">
        <v>4</v>
      </c>
      <c r="K26" s="5">
        <f t="shared" si="2"/>
        <v>5</v>
      </c>
      <c r="L26" s="5">
        <f t="shared" si="2"/>
        <v>6</v>
      </c>
      <c r="M26" s="5">
        <f t="shared" si="2"/>
        <v>7</v>
      </c>
      <c r="N26" s="5">
        <f t="shared" si="2"/>
        <v>8</v>
      </c>
      <c r="O26" s="5">
        <f t="shared" si="2"/>
        <v>9</v>
      </c>
      <c r="P26" s="5">
        <f t="shared" si="2"/>
        <v>10</v>
      </c>
    </row>
    <row r="27" spans="4:16" x14ac:dyDescent="0.35">
      <c r="D27">
        <v>27</v>
      </c>
      <c r="E27">
        <f t="shared" ca="1" si="1"/>
        <v>7</v>
      </c>
      <c r="H27">
        <v>6</v>
      </c>
      <c r="I27">
        <v>5</v>
      </c>
      <c r="J27" s="6">
        <v>5</v>
      </c>
      <c r="K27" s="5">
        <f t="shared" si="2"/>
        <v>6</v>
      </c>
      <c r="L27" s="5">
        <f t="shared" si="2"/>
        <v>7</v>
      </c>
      <c r="M27" s="5">
        <f t="shared" si="2"/>
        <v>8</v>
      </c>
      <c r="N27" s="5">
        <f t="shared" si="2"/>
        <v>9</v>
      </c>
      <c r="O27" s="5">
        <f t="shared" si="2"/>
        <v>10</v>
      </c>
      <c r="P27" s="5">
        <f t="shared" si="2"/>
        <v>11</v>
      </c>
    </row>
    <row r="28" spans="4:16" x14ac:dyDescent="0.35">
      <c r="D28">
        <v>28</v>
      </c>
      <c r="E28">
        <f t="shared" ca="1" si="1"/>
        <v>4</v>
      </c>
      <c r="H28">
        <v>7</v>
      </c>
      <c r="I28">
        <v>6</v>
      </c>
      <c r="J28" s="6">
        <v>6</v>
      </c>
      <c r="K28" s="5">
        <f t="shared" si="2"/>
        <v>7</v>
      </c>
      <c r="L28" s="5">
        <f t="shared" si="2"/>
        <v>8</v>
      </c>
      <c r="M28" s="5">
        <f t="shared" si="2"/>
        <v>9</v>
      </c>
      <c r="N28" s="5">
        <f t="shared" si="2"/>
        <v>10</v>
      </c>
      <c r="O28" s="5">
        <f t="shared" si="2"/>
        <v>11</v>
      </c>
      <c r="P28" s="5">
        <f t="shared" si="2"/>
        <v>12</v>
      </c>
    </row>
    <row r="29" spans="4:16" x14ac:dyDescent="0.35">
      <c r="D29">
        <v>29</v>
      </c>
      <c r="E29">
        <f t="shared" ca="1" si="1"/>
        <v>4</v>
      </c>
      <c r="H29">
        <v>8</v>
      </c>
      <c r="I29">
        <v>5</v>
      </c>
    </row>
    <row r="30" spans="4:16" x14ac:dyDescent="0.35">
      <c r="D30">
        <v>30</v>
      </c>
      <c r="E30">
        <f t="shared" ca="1" si="1"/>
        <v>6</v>
      </c>
      <c r="H30">
        <v>9</v>
      </c>
      <c r="I30">
        <v>4</v>
      </c>
    </row>
    <row r="31" spans="4:16" x14ac:dyDescent="0.35">
      <c r="D31">
        <v>31</v>
      </c>
      <c r="E31">
        <f t="shared" ca="1" si="1"/>
        <v>3</v>
      </c>
      <c r="H31">
        <v>10</v>
      </c>
      <c r="I31">
        <v>3</v>
      </c>
    </row>
    <row r="32" spans="4:16" x14ac:dyDescent="0.35">
      <c r="D32">
        <v>32</v>
      </c>
      <c r="E32">
        <f t="shared" ca="1" si="1"/>
        <v>12</v>
      </c>
      <c r="H32">
        <v>11</v>
      </c>
      <c r="I32">
        <v>2</v>
      </c>
    </row>
    <row r="33" spans="4:9" x14ac:dyDescent="0.35">
      <c r="D33">
        <v>33</v>
      </c>
      <c r="E33">
        <f t="shared" ca="1" si="1"/>
        <v>4</v>
      </c>
      <c r="H33">
        <v>12</v>
      </c>
      <c r="I33">
        <v>1</v>
      </c>
    </row>
    <row r="34" spans="4:9" x14ac:dyDescent="0.35">
      <c r="D34">
        <v>34</v>
      </c>
      <c r="E34">
        <f t="shared" ca="1" si="1"/>
        <v>9</v>
      </c>
    </row>
    <row r="35" spans="4:9" x14ac:dyDescent="0.35">
      <c r="D35">
        <v>35</v>
      </c>
      <c r="E35">
        <f t="shared" ca="1" si="1"/>
        <v>6</v>
      </c>
    </row>
    <row r="36" spans="4:9" x14ac:dyDescent="0.35">
      <c r="D36">
        <v>36</v>
      </c>
      <c r="E36">
        <f t="shared" ca="1" si="1"/>
        <v>10</v>
      </c>
    </row>
    <row r="37" spans="4:9" x14ac:dyDescent="0.35">
      <c r="D37">
        <v>37</v>
      </c>
      <c r="E37">
        <f t="shared" ca="1" si="1"/>
        <v>3</v>
      </c>
    </row>
    <row r="38" spans="4:9" x14ac:dyDescent="0.35">
      <c r="D38">
        <v>38</v>
      </c>
      <c r="E38">
        <f t="shared" ca="1" si="1"/>
        <v>12</v>
      </c>
    </row>
    <row r="39" spans="4:9" x14ac:dyDescent="0.35">
      <c r="D39">
        <v>39</v>
      </c>
      <c r="E39">
        <f t="shared" ca="1" si="1"/>
        <v>7</v>
      </c>
    </row>
    <row r="40" spans="4:9" x14ac:dyDescent="0.35">
      <c r="D40">
        <v>40</v>
      </c>
      <c r="E40">
        <f t="shared" ca="1" si="1"/>
        <v>6</v>
      </c>
    </row>
    <row r="41" spans="4:9" x14ac:dyDescent="0.35">
      <c r="D41">
        <v>41</v>
      </c>
      <c r="E41">
        <f t="shared" ca="1" si="1"/>
        <v>2</v>
      </c>
    </row>
    <row r="42" spans="4:9" x14ac:dyDescent="0.35">
      <c r="D42">
        <v>42</v>
      </c>
      <c r="E42">
        <f t="shared" ca="1" si="1"/>
        <v>9</v>
      </c>
    </row>
    <row r="43" spans="4:9" x14ac:dyDescent="0.35">
      <c r="D43">
        <v>43</v>
      </c>
      <c r="E43">
        <f t="shared" ca="1" si="1"/>
        <v>2</v>
      </c>
    </row>
    <row r="44" spans="4:9" x14ac:dyDescent="0.35">
      <c r="D44">
        <v>44</v>
      </c>
      <c r="E44">
        <f t="shared" ca="1" si="1"/>
        <v>11</v>
      </c>
    </row>
    <row r="45" spans="4:9" x14ac:dyDescent="0.35">
      <c r="D45">
        <v>45</v>
      </c>
      <c r="E45">
        <f t="shared" ca="1" si="1"/>
        <v>4</v>
      </c>
    </row>
    <row r="46" spans="4:9" x14ac:dyDescent="0.35">
      <c r="D46">
        <v>46</v>
      </c>
      <c r="E46">
        <f t="shared" ca="1" si="1"/>
        <v>11</v>
      </c>
    </row>
    <row r="47" spans="4:9" x14ac:dyDescent="0.35">
      <c r="D47">
        <v>47</v>
      </c>
      <c r="E47">
        <f t="shared" ca="1" si="1"/>
        <v>4</v>
      </c>
    </row>
    <row r="48" spans="4:9" x14ac:dyDescent="0.35">
      <c r="D48">
        <v>48</v>
      </c>
      <c r="E48">
        <f t="shared" ca="1" si="1"/>
        <v>10</v>
      </c>
    </row>
    <row r="49" spans="4:5" x14ac:dyDescent="0.35">
      <c r="D49">
        <v>49</v>
      </c>
      <c r="E49">
        <f t="shared" ca="1" si="1"/>
        <v>6</v>
      </c>
    </row>
    <row r="50" spans="4:5" x14ac:dyDescent="0.35">
      <c r="D50">
        <v>50</v>
      </c>
      <c r="E50">
        <f t="shared" ca="1" si="1"/>
        <v>9</v>
      </c>
    </row>
    <row r="51" spans="4:5" x14ac:dyDescent="0.35">
      <c r="D51">
        <v>51</v>
      </c>
      <c r="E51">
        <f t="shared" ca="1" si="1"/>
        <v>4</v>
      </c>
    </row>
    <row r="52" spans="4:5" x14ac:dyDescent="0.35">
      <c r="D52">
        <v>52</v>
      </c>
      <c r="E52">
        <f t="shared" ca="1" si="1"/>
        <v>7</v>
      </c>
    </row>
    <row r="53" spans="4:5" x14ac:dyDescent="0.35">
      <c r="D53">
        <v>53</v>
      </c>
      <c r="E53">
        <f t="shared" ca="1" si="1"/>
        <v>9</v>
      </c>
    </row>
    <row r="54" spans="4:5" x14ac:dyDescent="0.35">
      <c r="D54">
        <v>54</v>
      </c>
      <c r="E54">
        <f t="shared" ca="1" si="1"/>
        <v>7</v>
      </c>
    </row>
    <row r="55" spans="4:5" x14ac:dyDescent="0.35">
      <c r="D55">
        <v>55</v>
      </c>
      <c r="E55">
        <f t="shared" ca="1" si="1"/>
        <v>4</v>
      </c>
    </row>
    <row r="56" spans="4:5" x14ac:dyDescent="0.35">
      <c r="D56">
        <v>56</v>
      </c>
      <c r="E56">
        <f t="shared" ca="1" si="1"/>
        <v>12</v>
      </c>
    </row>
    <row r="57" spans="4:5" x14ac:dyDescent="0.35">
      <c r="D57">
        <v>57</v>
      </c>
      <c r="E57">
        <f t="shared" ca="1" si="1"/>
        <v>8</v>
      </c>
    </row>
    <row r="58" spans="4:5" x14ac:dyDescent="0.35">
      <c r="D58">
        <v>58</v>
      </c>
      <c r="E58">
        <f t="shared" ca="1" si="1"/>
        <v>4</v>
      </c>
    </row>
    <row r="59" spans="4:5" x14ac:dyDescent="0.35">
      <c r="D59">
        <v>59</v>
      </c>
      <c r="E59">
        <f t="shared" ca="1" si="1"/>
        <v>5</v>
      </c>
    </row>
    <row r="60" spans="4:5" x14ac:dyDescent="0.35">
      <c r="D60">
        <v>60</v>
      </c>
      <c r="E60">
        <f t="shared" ca="1" si="1"/>
        <v>6</v>
      </c>
    </row>
    <row r="61" spans="4:5" x14ac:dyDescent="0.35">
      <c r="D61">
        <v>61</v>
      </c>
      <c r="E61">
        <f t="shared" ca="1" si="1"/>
        <v>7</v>
      </c>
    </row>
    <row r="62" spans="4:5" x14ac:dyDescent="0.35">
      <c r="D62">
        <v>62</v>
      </c>
      <c r="E62">
        <f t="shared" ca="1" si="1"/>
        <v>7</v>
      </c>
    </row>
    <row r="63" spans="4:5" x14ac:dyDescent="0.35">
      <c r="D63">
        <v>63</v>
      </c>
      <c r="E63">
        <f t="shared" ca="1" si="1"/>
        <v>7</v>
      </c>
    </row>
    <row r="64" spans="4:5" x14ac:dyDescent="0.35">
      <c r="D64">
        <v>64</v>
      </c>
      <c r="E64">
        <f t="shared" ca="1" si="1"/>
        <v>8</v>
      </c>
    </row>
    <row r="65" spans="4:5" x14ac:dyDescent="0.35">
      <c r="D65">
        <v>65</v>
      </c>
      <c r="E65">
        <f t="shared" ca="1" si="1"/>
        <v>10</v>
      </c>
    </row>
    <row r="66" spans="4:5" x14ac:dyDescent="0.35">
      <c r="D66">
        <v>66</v>
      </c>
      <c r="E66">
        <f t="shared" ca="1" si="1"/>
        <v>4</v>
      </c>
    </row>
    <row r="67" spans="4:5" x14ac:dyDescent="0.35">
      <c r="D67">
        <v>67</v>
      </c>
      <c r="E67">
        <f t="shared" ref="E67:E130" ca="1" si="3">RANDBETWEEN(1,6)+RANDBETWEEN(1,6)</f>
        <v>10</v>
      </c>
    </row>
    <row r="68" spans="4:5" x14ac:dyDescent="0.35">
      <c r="D68">
        <v>68</v>
      </c>
      <c r="E68">
        <f t="shared" ca="1" si="3"/>
        <v>10</v>
      </c>
    </row>
    <row r="69" spans="4:5" x14ac:dyDescent="0.35">
      <c r="D69">
        <v>69</v>
      </c>
      <c r="E69">
        <f t="shared" ca="1" si="3"/>
        <v>6</v>
      </c>
    </row>
    <row r="70" spans="4:5" x14ac:dyDescent="0.35">
      <c r="D70">
        <v>70</v>
      </c>
      <c r="E70">
        <f t="shared" ca="1" si="3"/>
        <v>9</v>
      </c>
    </row>
    <row r="71" spans="4:5" x14ac:dyDescent="0.35">
      <c r="D71">
        <v>71</v>
      </c>
      <c r="E71">
        <f t="shared" ca="1" si="3"/>
        <v>11</v>
      </c>
    </row>
    <row r="72" spans="4:5" x14ac:dyDescent="0.35">
      <c r="D72">
        <v>72</v>
      </c>
      <c r="E72">
        <f t="shared" ca="1" si="3"/>
        <v>10</v>
      </c>
    </row>
    <row r="73" spans="4:5" x14ac:dyDescent="0.35">
      <c r="D73">
        <v>73</v>
      </c>
      <c r="E73">
        <f t="shared" ca="1" si="3"/>
        <v>7</v>
      </c>
    </row>
    <row r="74" spans="4:5" x14ac:dyDescent="0.35">
      <c r="D74">
        <v>74</v>
      </c>
      <c r="E74">
        <f t="shared" ca="1" si="3"/>
        <v>11</v>
      </c>
    </row>
    <row r="75" spans="4:5" x14ac:dyDescent="0.35">
      <c r="D75">
        <v>75</v>
      </c>
      <c r="E75">
        <f t="shared" ca="1" si="3"/>
        <v>8</v>
      </c>
    </row>
    <row r="76" spans="4:5" x14ac:dyDescent="0.35">
      <c r="D76">
        <v>76</v>
      </c>
      <c r="E76">
        <f t="shared" ca="1" si="3"/>
        <v>3</v>
      </c>
    </row>
    <row r="77" spans="4:5" x14ac:dyDescent="0.35">
      <c r="D77">
        <v>77</v>
      </c>
      <c r="E77">
        <f t="shared" ca="1" si="3"/>
        <v>7</v>
      </c>
    </row>
    <row r="78" spans="4:5" x14ac:dyDescent="0.35">
      <c r="D78">
        <v>78</v>
      </c>
      <c r="E78">
        <f t="shared" ca="1" si="3"/>
        <v>8</v>
      </c>
    </row>
    <row r="79" spans="4:5" x14ac:dyDescent="0.35">
      <c r="D79">
        <v>79</v>
      </c>
      <c r="E79">
        <f t="shared" ca="1" si="3"/>
        <v>5</v>
      </c>
    </row>
    <row r="80" spans="4:5" x14ac:dyDescent="0.35">
      <c r="D80">
        <v>80</v>
      </c>
      <c r="E80">
        <f t="shared" ca="1" si="3"/>
        <v>7</v>
      </c>
    </row>
    <row r="81" spans="4:5" x14ac:dyDescent="0.35">
      <c r="D81">
        <v>81</v>
      </c>
      <c r="E81">
        <f t="shared" ca="1" si="3"/>
        <v>5</v>
      </c>
    </row>
    <row r="82" spans="4:5" x14ac:dyDescent="0.35">
      <c r="D82">
        <v>82</v>
      </c>
      <c r="E82">
        <f t="shared" ca="1" si="3"/>
        <v>8</v>
      </c>
    </row>
    <row r="83" spans="4:5" x14ac:dyDescent="0.35">
      <c r="D83">
        <v>83</v>
      </c>
      <c r="E83">
        <f t="shared" ca="1" si="3"/>
        <v>6</v>
      </c>
    </row>
    <row r="84" spans="4:5" x14ac:dyDescent="0.35">
      <c r="D84">
        <v>84</v>
      </c>
      <c r="E84">
        <f t="shared" ca="1" si="3"/>
        <v>8</v>
      </c>
    </row>
    <row r="85" spans="4:5" x14ac:dyDescent="0.35">
      <c r="D85">
        <v>85</v>
      </c>
      <c r="E85">
        <f t="shared" ca="1" si="3"/>
        <v>10</v>
      </c>
    </row>
    <row r="86" spans="4:5" x14ac:dyDescent="0.35">
      <c r="D86">
        <v>86</v>
      </c>
      <c r="E86">
        <f t="shared" ca="1" si="3"/>
        <v>8</v>
      </c>
    </row>
    <row r="87" spans="4:5" x14ac:dyDescent="0.35">
      <c r="D87">
        <v>87</v>
      </c>
      <c r="E87">
        <f t="shared" ca="1" si="3"/>
        <v>5</v>
      </c>
    </row>
    <row r="88" spans="4:5" x14ac:dyDescent="0.35">
      <c r="D88">
        <v>88</v>
      </c>
      <c r="E88">
        <f t="shared" ca="1" si="3"/>
        <v>7</v>
      </c>
    </row>
    <row r="89" spans="4:5" x14ac:dyDescent="0.35">
      <c r="D89">
        <v>89</v>
      </c>
      <c r="E89">
        <f t="shared" ca="1" si="3"/>
        <v>6</v>
      </c>
    </row>
    <row r="90" spans="4:5" x14ac:dyDescent="0.35">
      <c r="D90">
        <v>90</v>
      </c>
      <c r="E90">
        <f t="shared" ca="1" si="3"/>
        <v>9</v>
      </c>
    </row>
    <row r="91" spans="4:5" x14ac:dyDescent="0.35">
      <c r="D91">
        <v>91</v>
      </c>
      <c r="E91">
        <f t="shared" ca="1" si="3"/>
        <v>6</v>
      </c>
    </row>
    <row r="92" spans="4:5" x14ac:dyDescent="0.35">
      <c r="D92">
        <v>92</v>
      </c>
      <c r="E92">
        <f t="shared" ca="1" si="3"/>
        <v>7</v>
      </c>
    </row>
    <row r="93" spans="4:5" x14ac:dyDescent="0.35">
      <c r="D93">
        <v>93</v>
      </c>
      <c r="E93">
        <f t="shared" ca="1" si="3"/>
        <v>11</v>
      </c>
    </row>
    <row r="94" spans="4:5" x14ac:dyDescent="0.35">
      <c r="D94">
        <v>94</v>
      </c>
      <c r="E94">
        <f t="shared" ca="1" si="3"/>
        <v>12</v>
      </c>
    </row>
    <row r="95" spans="4:5" x14ac:dyDescent="0.35">
      <c r="D95">
        <v>95</v>
      </c>
      <c r="E95">
        <f t="shared" ca="1" si="3"/>
        <v>4</v>
      </c>
    </row>
    <row r="96" spans="4:5" x14ac:dyDescent="0.35">
      <c r="D96">
        <v>96</v>
      </c>
      <c r="E96">
        <f t="shared" ca="1" si="3"/>
        <v>9</v>
      </c>
    </row>
    <row r="97" spans="4:5" x14ac:dyDescent="0.35">
      <c r="D97">
        <v>97</v>
      </c>
      <c r="E97">
        <f t="shared" ca="1" si="3"/>
        <v>9</v>
      </c>
    </row>
    <row r="98" spans="4:5" x14ac:dyDescent="0.35">
      <c r="D98">
        <v>98</v>
      </c>
      <c r="E98">
        <f t="shared" ca="1" si="3"/>
        <v>11</v>
      </c>
    </row>
    <row r="99" spans="4:5" x14ac:dyDescent="0.35">
      <c r="D99">
        <v>99</v>
      </c>
      <c r="E99">
        <f t="shared" ca="1" si="3"/>
        <v>9</v>
      </c>
    </row>
    <row r="100" spans="4:5" x14ac:dyDescent="0.35">
      <c r="D100">
        <v>100</v>
      </c>
      <c r="E100">
        <f t="shared" ca="1" si="3"/>
        <v>8</v>
      </c>
    </row>
    <row r="101" spans="4:5" x14ac:dyDescent="0.35">
      <c r="D101">
        <v>101</v>
      </c>
      <c r="E101">
        <f t="shared" ca="1" si="3"/>
        <v>8</v>
      </c>
    </row>
    <row r="102" spans="4:5" x14ac:dyDescent="0.35">
      <c r="D102">
        <v>102</v>
      </c>
      <c r="E102">
        <f t="shared" ca="1" si="3"/>
        <v>6</v>
      </c>
    </row>
    <row r="103" spans="4:5" x14ac:dyDescent="0.35">
      <c r="D103">
        <v>103</v>
      </c>
      <c r="E103">
        <f t="shared" ca="1" si="3"/>
        <v>9</v>
      </c>
    </row>
    <row r="104" spans="4:5" x14ac:dyDescent="0.35">
      <c r="D104">
        <v>104</v>
      </c>
      <c r="E104">
        <f t="shared" ca="1" si="3"/>
        <v>6</v>
      </c>
    </row>
    <row r="105" spans="4:5" x14ac:dyDescent="0.35">
      <c r="D105">
        <v>105</v>
      </c>
      <c r="E105">
        <f t="shared" ca="1" si="3"/>
        <v>7</v>
      </c>
    </row>
    <row r="106" spans="4:5" x14ac:dyDescent="0.35">
      <c r="D106">
        <v>106</v>
      </c>
      <c r="E106">
        <f t="shared" ca="1" si="3"/>
        <v>3</v>
      </c>
    </row>
    <row r="107" spans="4:5" x14ac:dyDescent="0.35">
      <c r="D107">
        <v>107</v>
      </c>
      <c r="E107">
        <f t="shared" ca="1" si="3"/>
        <v>4</v>
      </c>
    </row>
    <row r="108" spans="4:5" x14ac:dyDescent="0.35">
      <c r="D108">
        <v>108</v>
      </c>
      <c r="E108">
        <f t="shared" ca="1" si="3"/>
        <v>9</v>
      </c>
    </row>
    <row r="109" spans="4:5" x14ac:dyDescent="0.35">
      <c r="D109">
        <v>109</v>
      </c>
      <c r="E109">
        <f t="shared" ca="1" si="3"/>
        <v>6</v>
      </c>
    </row>
    <row r="110" spans="4:5" x14ac:dyDescent="0.35">
      <c r="D110">
        <v>110</v>
      </c>
      <c r="E110">
        <f t="shared" ca="1" si="3"/>
        <v>7</v>
      </c>
    </row>
    <row r="111" spans="4:5" x14ac:dyDescent="0.35">
      <c r="D111">
        <v>111</v>
      </c>
      <c r="E111">
        <f t="shared" ca="1" si="3"/>
        <v>2</v>
      </c>
    </row>
    <row r="112" spans="4:5" x14ac:dyDescent="0.35">
      <c r="D112">
        <v>112</v>
      </c>
      <c r="E112">
        <f t="shared" ca="1" si="3"/>
        <v>3</v>
      </c>
    </row>
    <row r="113" spans="4:5" x14ac:dyDescent="0.35">
      <c r="D113">
        <v>113</v>
      </c>
      <c r="E113">
        <f t="shared" ca="1" si="3"/>
        <v>3</v>
      </c>
    </row>
    <row r="114" spans="4:5" x14ac:dyDescent="0.35">
      <c r="D114">
        <v>114</v>
      </c>
      <c r="E114">
        <f t="shared" ca="1" si="3"/>
        <v>7</v>
      </c>
    </row>
    <row r="115" spans="4:5" x14ac:dyDescent="0.35">
      <c r="D115">
        <v>115</v>
      </c>
      <c r="E115">
        <f t="shared" ca="1" si="3"/>
        <v>6</v>
      </c>
    </row>
    <row r="116" spans="4:5" x14ac:dyDescent="0.35">
      <c r="D116">
        <v>116</v>
      </c>
      <c r="E116">
        <f t="shared" ca="1" si="3"/>
        <v>6</v>
      </c>
    </row>
    <row r="117" spans="4:5" x14ac:dyDescent="0.35">
      <c r="D117">
        <v>117</v>
      </c>
      <c r="E117">
        <f t="shared" ca="1" si="3"/>
        <v>5</v>
      </c>
    </row>
    <row r="118" spans="4:5" x14ac:dyDescent="0.35">
      <c r="D118">
        <v>118</v>
      </c>
      <c r="E118">
        <f t="shared" ca="1" si="3"/>
        <v>8</v>
      </c>
    </row>
    <row r="119" spans="4:5" x14ac:dyDescent="0.35">
      <c r="D119">
        <v>119</v>
      </c>
      <c r="E119">
        <f t="shared" ca="1" si="3"/>
        <v>6</v>
      </c>
    </row>
    <row r="120" spans="4:5" x14ac:dyDescent="0.35">
      <c r="D120">
        <v>120</v>
      </c>
      <c r="E120">
        <f t="shared" ca="1" si="3"/>
        <v>6</v>
      </c>
    </row>
    <row r="121" spans="4:5" x14ac:dyDescent="0.35">
      <c r="D121">
        <v>121</v>
      </c>
      <c r="E121">
        <f t="shared" ca="1" si="3"/>
        <v>8</v>
      </c>
    </row>
    <row r="122" spans="4:5" x14ac:dyDescent="0.35">
      <c r="D122">
        <v>122</v>
      </c>
      <c r="E122">
        <f t="shared" ca="1" si="3"/>
        <v>8</v>
      </c>
    </row>
    <row r="123" spans="4:5" x14ac:dyDescent="0.35">
      <c r="D123">
        <v>123</v>
      </c>
      <c r="E123">
        <f t="shared" ca="1" si="3"/>
        <v>7</v>
      </c>
    </row>
    <row r="124" spans="4:5" x14ac:dyDescent="0.35">
      <c r="D124">
        <v>124</v>
      </c>
      <c r="E124">
        <f t="shared" ca="1" si="3"/>
        <v>9</v>
      </c>
    </row>
    <row r="125" spans="4:5" x14ac:dyDescent="0.35">
      <c r="D125">
        <v>125</v>
      </c>
      <c r="E125">
        <f t="shared" ca="1" si="3"/>
        <v>6</v>
      </c>
    </row>
    <row r="126" spans="4:5" x14ac:dyDescent="0.35">
      <c r="D126">
        <v>126</v>
      </c>
      <c r="E126">
        <f t="shared" ca="1" si="3"/>
        <v>8</v>
      </c>
    </row>
    <row r="127" spans="4:5" x14ac:dyDescent="0.35">
      <c r="D127">
        <v>127</v>
      </c>
      <c r="E127">
        <f t="shared" ca="1" si="3"/>
        <v>8</v>
      </c>
    </row>
    <row r="128" spans="4:5" x14ac:dyDescent="0.35">
      <c r="D128">
        <v>128</v>
      </c>
      <c r="E128">
        <f t="shared" ca="1" si="3"/>
        <v>5</v>
      </c>
    </row>
    <row r="129" spans="4:5" x14ac:dyDescent="0.35">
      <c r="D129">
        <v>129</v>
      </c>
      <c r="E129">
        <f t="shared" ca="1" si="3"/>
        <v>5</v>
      </c>
    </row>
    <row r="130" spans="4:5" x14ac:dyDescent="0.35">
      <c r="D130">
        <v>130</v>
      </c>
      <c r="E130">
        <f t="shared" ca="1" si="3"/>
        <v>8</v>
      </c>
    </row>
    <row r="131" spans="4:5" x14ac:dyDescent="0.35">
      <c r="D131">
        <v>131</v>
      </c>
      <c r="E131">
        <f t="shared" ref="E131:E194" ca="1" si="4">RANDBETWEEN(1,6)+RANDBETWEEN(1,6)</f>
        <v>10</v>
      </c>
    </row>
    <row r="132" spans="4:5" x14ac:dyDescent="0.35">
      <c r="D132">
        <v>132</v>
      </c>
      <c r="E132">
        <f t="shared" ca="1" si="4"/>
        <v>3</v>
      </c>
    </row>
    <row r="133" spans="4:5" x14ac:dyDescent="0.35">
      <c r="D133">
        <v>133</v>
      </c>
      <c r="E133">
        <f t="shared" ca="1" si="4"/>
        <v>5</v>
      </c>
    </row>
    <row r="134" spans="4:5" x14ac:dyDescent="0.35">
      <c r="D134">
        <v>134</v>
      </c>
      <c r="E134">
        <f t="shared" ca="1" si="4"/>
        <v>7</v>
      </c>
    </row>
    <row r="135" spans="4:5" x14ac:dyDescent="0.35">
      <c r="D135">
        <v>135</v>
      </c>
      <c r="E135">
        <f t="shared" ca="1" si="4"/>
        <v>7</v>
      </c>
    </row>
    <row r="136" spans="4:5" x14ac:dyDescent="0.35">
      <c r="D136">
        <v>136</v>
      </c>
      <c r="E136">
        <f t="shared" ca="1" si="4"/>
        <v>5</v>
      </c>
    </row>
    <row r="137" spans="4:5" x14ac:dyDescent="0.35">
      <c r="D137">
        <v>137</v>
      </c>
      <c r="E137">
        <f t="shared" ca="1" si="4"/>
        <v>9</v>
      </c>
    </row>
    <row r="138" spans="4:5" x14ac:dyDescent="0.35">
      <c r="D138">
        <v>138</v>
      </c>
      <c r="E138">
        <f t="shared" ca="1" si="4"/>
        <v>10</v>
      </c>
    </row>
    <row r="139" spans="4:5" x14ac:dyDescent="0.35">
      <c r="D139">
        <v>139</v>
      </c>
      <c r="E139">
        <f t="shared" ca="1" si="4"/>
        <v>10</v>
      </c>
    </row>
    <row r="140" spans="4:5" x14ac:dyDescent="0.35">
      <c r="D140">
        <v>140</v>
      </c>
      <c r="E140">
        <f t="shared" ca="1" si="4"/>
        <v>7</v>
      </c>
    </row>
    <row r="141" spans="4:5" x14ac:dyDescent="0.35">
      <c r="D141">
        <v>141</v>
      </c>
      <c r="E141">
        <f t="shared" ca="1" si="4"/>
        <v>8</v>
      </c>
    </row>
    <row r="142" spans="4:5" x14ac:dyDescent="0.35">
      <c r="D142">
        <v>142</v>
      </c>
      <c r="E142">
        <f t="shared" ca="1" si="4"/>
        <v>9</v>
      </c>
    </row>
    <row r="143" spans="4:5" x14ac:dyDescent="0.35">
      <c r="D143">
        <v>143</v>
      </c>
      <c r="E143">
        <f t="shared" ca="1" si="4"/>
        <v>5</v>
      </c>
    </row>
    <row r="144" spans="4:5" x14ac:dyDescent="0.35">
      <c r="D144">
        <v>144</v>
      </c>
      <c r="E144">
        <f t="shared" ca="1" si="4"/>
        <v>9</v>
      </c>
    </row>
    <row r="145" spans="4:5" x14ac:dyDescent="0.35">
      <c r="D145">
        <v>145</v>
      </c>
      <c r="E145">
        <f t="shared" ca="1" si="4"/>
        <v>7</v>
      </c>
    </row>
    <row r="146" spans="4:5" x14ac:dyDescent="0.35">
      <c r="D146">
        <v>146</v>
      </c>
      <c r="E146">
        <f t="shared" ca="1" si="4"/>
        <v>10</v>
      </c>
    </row>
    <row r="147" spans="4:5" x14ac:dyDescent="0.35">
      <c r="D147">
        <v>147</v>
      </c>
      <c r="E147">
        <f t="shared" ca="1" si="4"/>
        <v>7</v>
      </c>
    </row>
    <row r="148" spans="4:5" x14ac:dyDescent="0.35">
      <c r="D148">
        <v>148</v>
      </c>
      <c r="E148">
        <f t="shared" ca="1" si="4"/>
        <v>8</v>
      </c>
    </row>
    <row r="149" spans="4:5" x14ac:dyDescent="0.35">
      <c r="D149">
        <v>149</v>
      </c>
      <c r="E149">
        <f t="shared" ca="1" si="4"/>
        <v>12</v>
      </c>
    </row>
    <row r="150" spans="4:5" x14ac:dyDescent="0.35">
      <c r="D150">
        <v>150</v>
      </c>
      <c r="E150">
        <f t="shared" ca="1" si="4"/>
        <v>5</v>
      </c>
    </row>
    <row r="151" spans="4:5" x14ac:dyDescent="0.35">
      <c r="D151">
        <v>151</v>
      </c>
      <c r="E151">
        <f t="shared" ca="1" si="4"/>
        <v>3</v>
      </c>
    </row>
    <row r="152" spans="4:5" x14ac:dyDescent="0.35">
      <c r="D152">
        <v>152</v>
      </c>
      <c r="E152">
        <f t="shared" ca="1" si="4"/>
        <v>4</v>
      </c>
    </row>
    <row r="153" spans="4:5" x14ac:dyDescent="0.35">
      <c r="D153">
        <v>153</v>
      </c>
      <c r="E153">
        <f t="shared" ca="1" si="4"/>
        <v>6</v>
      </c>
    </row>
    <row r="154" spans="4:5" x14ac:dyDescent="0.35">
      <c r="D154">
        <v>154</v>
      </c>
      <c r="E154">
        <f t="shared" ca="1" si="4"/>
        <v>12</v>
      </c>
    </row>
    <row r="155" spans="4:5" x14ac:dyDescent="0.35">
      <c r="D155">
        <v>155</v>
      </c>
      <c r="E155">
        <f t="shared" ca="1" si="4"/>
        <v>4</v>
      </c>
    </row>
    <row r="156" spans="4:5" x14ac:dyDescent="0.35">
      <c r="D156">
        <v>156</v>
      </c>
      <c r="E156">
        <f t="shared" ca="1" si="4"/>
        <v>8</v>
      </c>
    </row>
    <row r="157" spans="4:5" x14ac:dyDescent="0.35">
      <c r="D157">
        <v>157</v>
      </c>
      <c r="E157">
        <f t="shared" ca="1" si="4"/>
        <v>5</v>
      </c>
    </row>
    <row r="158" spans="4:5" x14ac:dyDescent="0.35">
      <c r="D158">
        <v>158</v>
      </c>
      <c r="E158">
        <f t="shared" ca="1" si="4"/>
        <v>9</v>
      </c>
    </row>
    <row r="159" spans="4:5" x14ac:dyDescent="0.35">
      <c r="D159">
        <v>159</v>
      </c>
      <c r="E159">
        <f t="shared" ca="1" si="4"/>
        <v>10</v>
      </c>
    </row>
    <row r="160" spans="4:5" x14ac:dyDescent="0.35">
      <c r="D160">
        <v>160</v>
      </c>
      <c r="E160">
        <f t="shared" ca="1" si="4"/>
        <v>9</v>
      </c>
    </row>
    <row r="161" spans="4:5" x14ac:dyDescent="0.35">
      <c r="D161">
        <v>161</v>
      </c>
      <c r="E161">
        <f t="shared" ca="1" si="4"/>
        <v>10</v>
      </c>
    </row>
    <row r="162" spans="4:5" x14ac:dyDescent="0.35">
      <c r="D162">
        <v>162</v>
      </c>
      <c r="E162">
        <f t="shared" ca="1" si="4"/>
        <v>6</v>
      </c>
    </row>
    <row r="163" spans="4:5" x14ac:dyDescent="0.35">
      <c r="D163">
        <v>163</v>
      </c>
      <c r="E163">
        <f t="shared" ca="1" si="4"/>
        <v>7</v>
      </c>
    </row>
    <row r="164" spans="4:5" x14ac:dyDescent="0.35">
      <c r="D164">
        <v>164</v>
      </c>
      <c r="E164">
        <f t="shared" ca="1" si="4"/>
        <v>5</v>
      </c>
    </row>
    <row r="165" spans="4:5" x14ac:dyDescent="0.35">
      <c r="D165">
        <v>165</v>
      </c>
      <c r="E165">
        <f t="shared" ca="1" si="4"/>
        <v>9</v>
      </c>
    </row>
    <row r="166" spans="4:5" x14ac:dyDescent="0.35">
      <c r="D166">
        <v>166</v>
      </c>
      <c r="E166">
        <f t="shared" ca="1" si="4"/>
        <v>8</v>
      </c>
    </row>
    <row r="167" spans="4:5" x14ac:dyDescent="0.35">
      <c r="D167">
        <v>167</v>
      </c>
      <c r="E167">
        <f t="shared" ca="1" si="4"/>
        <v>9</v>
      </c>
    </row>
    <row r="168" spans="4:5" x14ac:dyDescent="0.35">
      <c r="D168">
        <v>168</v>
      </c>
      <c r="E168">
        <f t="shared" ca="1" si="4"/>
        <v>9</v>
      </c>
    </row>
    <row r="169" spans="4:5" x14ac:dyDescent="0.35">
      <c r="D169">
        <v>169</v>
      </c>
      <c r="E169">
        <f t="shared" ca="1" si="4"/>
        <v>4</v>
      </c>
    </row>
    <row r="170" spans="4:5" x14ac:dyDescent="0.35">
      <c r="D170">
        <v>170</v>
      </c>
      <c r="E170">
        <f t="shared" ca="1" si="4"/>
        <v>8</v>
      </c>
    </row>
    <row r="171" spans="4:5" x14ac:dyDescent="0.35">
      <c r="D171">
        <v>171</v>
      </c>
      <c r="E171">
        <f t="shared" ca="1" si="4"/>
        <v>5</v>
      </c>
    </row>
    <row r="172" spans="4:5" x14ac:dyDescent="0.35">
      <c r="D172">
        <v>172</v>
      </c>
      <c r="E172">
        <f t="shared" ca="1" si="4"/>
        <v>5</v>
      </c>
    </row>
    <row r="173" spans="4:5" x14ac:dyDescent="0.35">
      <c r="D173">
        <v>173</v>
      </c>
      <c r="E173">
        <f t="shared" ca="1" si="4"/>
        <v>9</v>
      </c>
    </row>
    <row r="174" spans="4:5" x14ac:dyDescent="0.35">
      <c r="D174">
        <v>174</v>
      </c>
      <c r="E174">
        <f t="shared" ca="1" si="4"/>
        <v>9</v>
      </c>
    </row>
    <row r="175" spans="4:5" x14ac:dyDescent="0.35">
      <c r="D175">
        <v>175</v>
      </c>
      <c r="E175">
        <f t="shared" ca="1" si="4"/>
        <v>8</v>
      </c>
    </row>
    <row r="176" spans="4:5" x14ac:dyDescent="0.35">
      <c r="D176">
        <v>176</v>
      </c>
      <c r="E176">
        <f t="shared" ca="1" si="4"/>
        <v>6</v>
      </c>
    </row>
    <row r="177" spans="4:5" x14ac:dyDescent="0.35">
      <c r="D177">
        <v>177</v>
      </c>
      <c r="E177">
        <f t="shared" ca="1" si="4"/>
        <v>5</v>
      </c>
    </row>
    <row r="178" spans="4:5" x14ac:dyDescent="0.35">
      <c r="D178">
        <v>178</v>
      </c>
      <c r="E178">
        <f t="shared" ca="1" si="4"/>
        <v>6</v>
      </c>
    </row>
    <row r="179" spans="4:5" x14ac:dyDescent="0.35">
      <c r="D179">
        <v>179</v>
      </c>
      <c r="E179">
        <f t="shared" ca="1" si="4"/>
        <v>7</v>
      </c>
    </row>
    <row r="180" spans="4:5" x14ac:dyDescent="0.35">
      <c r="D180">
        <v>180</v>
      </c>
      <c r="E180">
        <f t="shared" ca="1" si="4"/>
        <v>10</v>
      </c>
    </row>
    <row r="181" spans="4:5" x14ac:dyDescent="0.35">
      <c r="D181">
        <v>181</v>
      </c>
      <c r="E181">
        <f t="shared" ca="1" si="4"/>
        <v>4</v>
      </c>
    </row>
    <row r="182" spans="4:5" x14ac:dyDescent="0.35">
      <c r="D182">
        <v>182</v>
      </c>
      <c r="E182">
        <f t="shared" ca="1" si="4"/>
        <v>5</v>
      </c>
    </row>
    <row r="183" spans="4:5" x14ac:dyDescent="0.35">
      <c r="D183">
        <v>183</v>
      </c>
      <c r="E183">
        <f t="shared" ca="1" si="4"/>
        <v>2</v>
      </c>
    </row>
    <row r="184" spans="4:5" x14ac:dyDescent="0.35">
      <c r="D184">
        <v>184</v>
      </c>
      <c r="E184">
        <f t="shared" ca="1" si="4"/>
        <v>8</v>
      </c>
    </row>
    <row r="185" spans="4:5" x14ac:dyDescent="0.35">
      <c r="D185">
        <v>185</v>
      </c>
      <c r="E185">
        <f t="shared" ca="1" si="4"/>
        <v>8</v>
      </c>
    </row>
    <row r="186" spans="4:5" x14ac:dyDescent="0.35">
      <c r="D186">
        <v>186</v>
      </c>
      <c r="E186">
        <f t="shared" ca="1" si="4"/>
        <v>10</v>
      </c>
    </row>
    <row r="187" spans="4:5" x14ac:dyDescent="0.35">
      <c r="D187">
        <v>187</v>
      </c>
      <c r="E187">
        <f t="shared" ca="1" si="4"/>
        <v>8</v>
      </c>
    </row>
    <row r="188" spans="4:5" x14ac:dyDescent="0.35">
      <c r="D188">
        <v>188</v>
      </c>
      <c r="E188">
        <f t="shared" ca="1" si="4"/>
        <v>9</v>
      </c>
    </row>
    <row r="189" spans="4:5" x14ac:dyDescent="0.35">
      <c r="D189">
        <v>189</v>
      </c>
      <c r="E189">
        <f t="shared" ca="1" si="4"/>
        <v>9</v>
      </c>
    </row>
    <row r="190" spans="4:5" x14ac:dyDescent="0.35">
      <c r="D190">
        <v>190</v>
      </c>
      <c r="E190">
        <f t="shared" ca="1" si="4"/>
        <v>7</v>
      </c>
    </row>
    <row r="191" spans="4:5" x14ac:dyDescent="0.35">
      <c r="D191">
        <v>191</v>
      </c>
      <c r="E191">
        <f t="shared" ca="1" si="4"/>
        <v>12</v>
      </c>
    </row>
    <row r="192" spans="4:5" x14ac:dyDescent="0.35">
      <c r="D192">
        <v>192</v>
      </c>
      <c r="E192">
        <f t="shared" ca="1" si="4"/>
        <v>5</v>
      </c>
    </row>
    <row r="193" spans="4:5" x14ac:dyDescent="0.35">
      <c r="D193">
        <v>193</v>
      </c>
      <c r="E193">
        <f t="shared" ca="1" si="4"/>
        <v>5</v>
      </c>
    </row>
    <row r="194" spans="4:5" x14ac:dyDescent="0.35">
      <c r="D194">
        <v>194</v>
      </c>
      <c r="E194">
        <f t="shared" ca="1" si="4"/>
        <v>10</v>
      </c>
    </row>
    <row r="195" spans="4:5" x14ac:dyDescent="0.35">
      <c r="D195">
        <v>195</v>
      </c>
      <c r="E195">
        <f t="shared" ref="E195:E200" ca="1" si="5">RANDBETWEEN(1,6)+RANDBETWEEN(1,6)</f>
        <v>7</v>
      </c>
    </row>
    <row r="196" spans="4:5" x14ac:dyDescent="0.35">
      <c r="D196">
        <v>196</v>
      </c>
      <c r="E196">
        <f t="shared" ca="1" si="5"/>
        <v>9</v>
      </c>
    </row>
    <row r="197" spans="4:5" x14ac:dyDescent="0.35">
      <c r="D197">
        <v>197</v>
      </c>
      <c r="E197">
        <f t="shared" ca="1" si="5"/>
        <v>7</v>
      </c>
    </row>
    <row r="198" spans="4:5" x14ac:dyDescent="0.35">
      <c r="D198">
        <v>198</v>
      </c>
      <c r="E198">
        <f t="shared" ca="1" si="5"/>
        <v>9</v>
      </c>
    </row>
    <row r="199" spans="4:5" x14ac:dyDescent="0.35">
      <c r="D199">
        <v>199</v>
      </c>
      <c r="E199">
        <f t="shared" ca="1" si="5"/>
        <v>3</v>
      </c>
    </row>
    <row r="200" spans="4:5" x14ac:dyDescent="0.35">
      <c r="D200">
        <v>200</v>
      </c>
      <c r="E200">
        <f t="shared" ca="1" si="5"/>
        <v>4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00000000-0003-0000-0000-000000000000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Craps!J1:J12</xm:f>
              <xm:sqref>K5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A330-1AC5-4B75-A230-96708DFFA96B}">
  <dimension ref="B1:H15"/>
  <sheetViews>
    <sheetView zoomScale="130" zoomScaleNormal="130" workbookViewId="0">
      <selection activeCell="D18" sqref="D18"/>
    </sheetView>
  </sheetViews>
  <sheetFormatPr defaultRowHeight="14.5" x14ac:dyDescent="0.35"/>
  <cols>
    <col min="4" max="4" width="29.81640625" bestFit="1" customWidth="1"/>
  </cols>
  <sheetData>
    <row r="1" spans="2:8" x14ac:dyDescent="0.35">
      <c r="B1" t="s">
        <v>0</v>
      </c>
      <c r="C1">
        <v>0</v>
      </c>
    </row>
    <row r="2" spans="2:8" x14ac:dyDescent="0.35">
      <c r="B2" t="s">
        <v>48</v>
      </c>
      <c r="C2">
        <v>36</v>
      </c>
    </row>
    <row r="3" spans="2:8" x14ac:dyDescent="0.35">
      <c r="F3" s="17">
        <v>0</v>
      </c>
      <c r="G3" s="17"/>
      <c r="H3" s="17"/>
    </row>
    <row r="4" spans="2:8" x14ac:dyDescent="0.35">
      <c r="B4" t="s">
        <v>49</v>
      </c>
      <c r="C4">
        <f ca="1">RANDBETWEEN(C1,C2)</f>
        <v>6</v>
      </c>
      <c r="F4" s="16">
        <v>1</v>
      </c>
      <c r="G4" s="16">
        <v>2</v>
      </c>
      <c r="H4" s="16">
        <v>3</v>
      </c>
    </row>
    <row r="5" spans="2:8" x14ac:dyDescent="0.35">
      <c r="F5" s="16">
        <f>F4+3</f>
        <v>4</v>
      </c>
      <c r="G5" s="16">
        <f t="shared" ref="G5:H5" si="0">G4+3</f>
        <v>5</v>
      </c>
      <c r="H5" s="16">
        <f t="shared" si="0"/>
        <v>6</v>
      </c>
    </row>
    <row r="6" spans="2:8" x14ac:dyDescent="0.35">
      <c r="B6" t="s">
        <v>3</v>
      </c>
      <c r="C6" t="str">
        <f ca="1">IF(ISEVEN(C4)=TRUE,"Even","")</f>
        <v>Even</v>
      </c>
      <c r="D6" t="str">
        <f ca="1">_xlfn.FORMULATEXT(C6)</f>
        <v>=IF(ISEVEN(C4)=TRUE,"Even","")</v>
      </c>
      <c r="F6" s="16">
        <f t="shared" ref="F6:F15" si="1">F5+3</f>
        <v>7</v>
      </c>
      <c r="G6" s="16">
        <f t="shared" ref="G6:G15" si="2">G5+3</f>
        <v>8</v>
      </c>
      <c r="H6" s="16">
        <f t="shared" ref="H6:H15" si="3">H5+3</f>
        <v>9</v>
      </c>
    </row>
    <row r="7" spans="2:8" x14ac:dyDescent="0.35">
      <c r="B7" t="s">
        <v>50</v>
      </c>
      <c r="C7" t="str">
        <f ca="1">IF(ISODD(C4)=TRUE,"Odd","")</f>
        <v/>
      </c>
      <c r="D7" t="str">
        <f ca="1">_xlfn.FORMULATEXT(C7)</f>
        <v>=IF(ISODD(C4)=TRUE,"Odd","")</v>
      </c>
      <c r="F7" s="16">
        <f t="shared" si="1"/>
        <v>10</v>
      </c>
      <c r="G7" s="16">
        <f t="shared" si="2"/>
        <v>11</v>
      </c>
      <c r="H7" s="16">
        <f t="shared" si="3"/>
        <v>12</v>
      </c>
    </row>
    <row r="8" spans="2:8" x14ac:dyDescent="0.35">
      <c r="F8" s="16">
        <f t="shared" si="1"/>
        <v>13</v>
      </c>
      <c r="G8" s="16">
        <f t="shared" si="2"/>
        <v>14</v>
      </c>
      <c r="H8" s="16">
        <f t="shared" si="3"/>
        <v>15</v>
      </c>
    </row>
    <row r="9" spans="2:8" x14ac:dyDescent="0.35">
      <c r="F9" s="16">
        <f t="shared" si="1"/>
        <v>16</v>
      </c>
      <c r="G9" s="16">
        <f t="shared" si="2"/>
        <v>17</v>
      </c>
      <c r="H9" s="16">
        <f t="shared" si="3"/>
        <v>18</v>
      </c>
    </row>
    <row r="10" spans="2:8" x14ac:dyDescent="0.35">
      <c r="F10" s="16">
        <f t="shared" si="1"/>
        <v>19</v>
      </c>
      <c r="G10" s="16">
        <f t="shared" si="2"/>
        <v>20</v>
      </c>
      <c r="H10" s="16">
        <f t="shared" si="3"/>
        <v>21</v>
      </c>
    </row>
    <row r="11" spans="2:8" x14ac:dyDescent="0.35">
      <c r="F11" s="16">
        <f t="shared" si="1"/>
        <v>22</v>
      </c>
      <c r="G11" s="16">
        <f t="shared" si="2"/>
        <v>23</v>
      </c>
      <c r="H11" s="16">
        <f t="shared" si="3"/>
        <v>24</v>
      </c>
    </row>
    <row r="12" spans="2:8" x14ac:dyDescent="0.35">
      <c r="F12" s="16">
        <f t="shared" si="1"/>
        <v>25</v>
      </c>
      <c r="G12" s="16">
        <f t="shared" si="2"/>
        <v>26</v>
      </c>
      <c r="H12" s="16">
        <f t="shared" si="3"/>
        <v>27</v>
      </c>
    </row>
    <row r="13" spans="2:8" x14ac:dyDescent="0.35">
      <c r="F13" s="16">
        <f t="shared" si="1"/>
        <v>28</v>
      </c>
      <c r="G13" s="16">
        <f t="shared" si="2"/>
        <v>29</v>
      </c>
      <c r="H13" s="16">
        <f t="shared" si="3"/>
        <v>30</v>
      </c>
    </row>
    <row r="14" spans="2:8" x14ac:dyDescent="0.35">
      <c r="F14" s="16">
        <f t="shared" si="1"/>
        <v>31</v>
      </c>
      <c r="G14" s="16">
        <f t="shared" si="2"/>
        <v>32</v>
      </c>
      <c r="H14" s="16">
        <f t="shared" si="3"/>
        <v>33</v>
      </c>
    </row>
    <row r="15" spans="2:8" x14ac:dyDescent="0.35">
      <c r="F15" s="16">
        <f t="shared" si="1"/>
        <v>34</v>
      </c>
      <c r="G15" s="16">
        <f t="shared" si="2"/>
        <v>35</v>
      </c>
      <c r="H15" s="16">
        <f t="shared" si="3"/>
        <v>36</v>
      </c>
    </row>
  </sheetData>
  <mergeCells count="1">
    <mergeCell ref="F3:H3"/>
  </mergeCells>
  <conditionalFormatting sqref="F3:H15">
    <cfRule type="cellIs" dxfId="4" priority="1" operator="equal">
      <formula>$C$4</formula>
    </cfRule>
    <cfRule type="cellIs" dxfId="3" priority="2" operator="equal">
      <formula>$C$4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"/>
  <sheetViews>
    <sheetView workbookViewId="0">
      <selection activeCell="K12" sqref="K12"/>
    </sheetView>
  </sheetViews>
  <sheetFormatPr defaultRowHeight="14.5" x14ac:dyDescent="0.35"/>
  <cols>
    <col min="3" max="3" width="15.1796875" customWidth="1"/>
    <col min="4" max="7" width="9.1796875" style="3"/>
  </cols>
  <sheetData>
    <row r="1" spans="1:14" x14ac:dyDescent="0.35">
      <c r="D1" s="3" t="s">
        <v>0</v>
      </c>
      <c r="E1" s="3" t="s">
        <v>1</v>
      </c>
      <c r="F1" s="3" t="s">
        <v>2</v>
      </c>
      <c r="G1" s="3" t="s">
        <v>3</v>
      </c>
      <c r="J1">
        <v>1</v>
      </c>
      <c r="K1">
        <v>38</v>
      </c>
      <c r="L1">
        <v>36</v>
      </c>
    </row>
    <row r="3" spans="1:14" ht="61.5" x14ac:dyDescent="1.35">
      <c r="C3" s="2">
        <f ca="1">RANDBETWEEN(LoVal,HiVal)</f>
        <v>23</v>
      </c>
      <c r="D3" s="4" t="str">
        <f ca="1">IF(C3&lt;=GreenVal/2, "X","")</f>
        <v/>
      </c>
      <c r="E3" s="4" t="str">
        <f ca="1">IF(AND(C3&gt;GreenVal/2,C3&lt;=GreenVal),"X","")</f>
        <v>X</v>
      </c>
      <c r="F3" s="4" t="str">
        <f ca="1">IF(C3&gt;GreenVal,"",IF(MOD(C3,2)=1,"X",""))</f>
        <v>X</v>
      </c>
      <c r="G3" s="4" t="str">
        <f ca="1">IF(C3&gt;GreenVal,"",IF(MOD(C3,2)=0,"X",""))</f>
        <v/>
      </c>
      <c r="H3" s="1"/>
    </row>
    <row r="4" spans="1:14" x14ac:dyDescent="0.35">
      <c r="H4" t="s">
        <v>4</v>
      </c>
      <c r="L4" s="5"/>
      <c r="M4" s="5"/>
      <c r="N4" s="5"/>
    </row>
    <row r="5" spans="1:14" x14ac:dyDescent="0.35">
      <c r="H5" t="s">
        <v>5</v>
      </c>
      <c r="L5" s="5"/>
      <c r="M5" s="5"/>
      <c r="N5" s="5"/>
    </row>
    <row r="6" spans="1:14" x14ac:dyDescent="0.35">
      <c r="H6" t="s">
        <v>6</v>
      </c>
      <c r="L6" s="5"/>
      <c r="M6" s="5"/>
      <c r="N6" s="5"/>
    </row>
    <row r="7" spans="1:14" x14ac:dyDescent="0.35">
      <c r="H7" t="s">
        <v>7</v>
      </c>
      <c r="L7" s="5"/>
      <c r="M7" s="5"/>
      <c r="N7" s="5"/>
    </row>
    <row r="8" spans="1:14" x14ac:dyDescent="0.35">
      <c r="H8" t="s">
        <v>9</v>
      </c>
      <c r="L8" s="5"/>
      <c r="M8" s="5"/>
      <c r="N8" s="5"/>
    </row>
    <row r="9" spans="1:14" x14ac:dyDescent="0.35">
      <c r="H9" t="s">
        <v>8</v>
      </c>
      <c r="L9" s="5"/>
      <c r="M9" s="5"/>
      <c r="N9" s="5"/>
    </row>
    <row r="10" spans="1:14" x14ac:dyDescent="0.35">
      <c r="L10" s="5"/>
      <c r="M10" s="5"/>
      <c r="N10" s="5"/>
    </row>
    <row r="11" spans="1:14" x14ac:dyDescent="0.35">
      <c r="A11" t="s">
        <v>10</v>
      </c>
      <c r="L11" s="5"/>
      <c r="M11" s="5"/>
      <c r="N11" s="5"/>
    </row>
    <row r="12" spans="1:14" x14ac:dyDescent="0.35">
      <c r="A12">
        <v>1</v>
      </c>
      <c r="B12" t="s">
        <v>11</v>
      </c>
      <c r="L12" s="5"/>
      <c r="M12" s="5"/>
      <c r="N12" s="5"/>
    </row>
    <row r="13" spans="1:14" x14ac:dyDescent="0.35">
      <c r="A13">
        <v>2</v>
      </c>
      <c r="B13" t="s">
        <v>14</v>
      </c>
      <c r="L13" s="5"/>
      <c r="M13" s="5"/>
      <c r="N13" s="5"/>
    </row>
    <row r="14" spans="1:14" x14ac:dyDescent="0.35">
      <c r="A14">
        <v>3</v>
      </c>
      <c r="B14" t="s">
        <v>12</v>
      </c>
      <c r="H14" t="s">
        <v>22</v>
      </c>
      <c r="L14" s="5"/>
      <c r="M14" s="5"/>
      <c r="N14" s="5"/>
    </row>
    <row r="15" spans="1:14" x14ac:dyDescent="0.35">
      <c r="A15">
        <v>4</v>
      </c>
      <c r="B15" t="s">
        <v>13</v>
      </c>
      <c r="H15" s="5">
        <v>0</v>
      </c>
      <c r="I15" s="5"/>
      <c r="L15" s="5"/>
      <c r="M15" s="5"/>
      <c r="N15" s="5"/>
    </row>
    <row r="16" spans="1:14" x14ac:dyDescent="0.35">
      <c r="A16">
        <v>5</v>
      </c>
      <c r="B16" t="s">
        <v>15</v>
      </c>
      <c r="H16" s="5">
        <v>1</v>
      </c>
      <c r="I16" s="5"/>
      <c r="L16" s="18" t="s">
        <v>23</v>
      </c>
      <c r="M16" s="18"/>
      <c r="N16" s="18"/>
    </row>
    <row r="17" spans="1:9" x14ac:dyDescent="0.35">
      <c r="A17">
        <v>6</v>
      </c>
      <c r="B17" t="s">
        <v>16</v>
      </c>
      <c r="H17" s="5">
        <v>2</v>
      </c>
      <c r="I17" s="5"/>
    </row>
    <row r="18" spans="1:9" x14ac:dyDescent="0.35">
      <c r="A18">
        <v>7</v>
      </c>
      <c r="B18" t="s">
        <v>17</v>
      </c>
      <c r="H18" s="5" t="s">
        <v>21</v>
      </c>
      <c r="I18" s="5"/>
    </row>
    <row r="19" spans="1:9" x14ac:dyDescent="0.35">
      <c r="H19" s="5"/>
      <c r="I19" s="5"/>
    </row>
    <row r="20" spans="1:9" x14ac:dyDescent="0.35">
      <c r="A20">
        <v>8</v>
      </c>
      <c r="B20" t="s">
        <v>18</v>
      </c>
      <c r="H20" s="5"/>
      <c r="I20" s="5"/>
    </row>
    <row r="21" spans="1:9" x14ac:dyDescent="0.35">
      <c r="C21" t="s">
        <v>19</v>
      </c>
      <c r="H21" s="5"/>
      <c r="I21" s="5"/>
    </row>
    <row r="22" spans="1:9" x14ac:dyDescent="0.35">
      <c r="C22" t="s">
        <v>20</v>
      </c>
      <c r="H22" s="5"/>
      <c r="I22" s="5"/>
    </row>
    <row r="23" spans="1:9" x14ac:dyDescent="0.35">
      <c r="H23" s="5"/>
      <c r="I23" s="5"/>
    </row>
    <row r="24" spans="1:9" x14ac:dyDescent="0.35">
      <c r="H24" s="5"/>
      <c r="I24" s="5"/>
    </row>
    <row r="25" spans="1:9" x14ac:dyDescent="0.35">
      <c r="H25" s="5"/>
      <c r="I25" s="5"/>
    </row>
  </sheetData>
  <mergeCells count="1">
    <mergeCell ref="L16:N16"/>
  </mergeCells>
  <conditionalFormatting sqref="C3">
    <cfRule type="cellIs" dxfId="2" priority="1" operator="greaterThan">
      <formula>$L$1</formula>
    </cfRule>
    <cfRule type="expression" dxfId="1" priority="2">
      <formula>OR(C3=15,C3=4,C3=2,C3=17,C3=6,C3=13,C3=11,C3=8,C3=10,C3=24,C3=33,C3=20,C3=31,C3=22,C3=29,C3=28,C3=35,C3=26)</formula>
    </cfRule>
    <cfRule type="expression" dxfId="0" priority="4">
      <formula>OR(C3=32,C3=19,C3=21,C3=25,C3=34,C3=27,C3=36,C3=30,C3=23,C3=5,C3=16,C3=1,C3=14,C3=9,C3=18,C3=7,C3=12,C3=3)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78B2D-634C-4B69-BAAB-21470B2CD88A}">
  <dimension ref="A1:T76"/>
  <sheetViews>
    <sheetView zoomScale="59" workbookViewId="0">
      <selection activeCell="E22" sqref="E22"/>
    </sheetView>
  </sheetViews>
  <sheetFormatPr defaultRowHeight="14.5" x14ac:dyDescent="0.35"/>
  <cols>
    <col min="2" max="2" width="12" bestFit="1" customWidth="1"/>
    <col min="7" max="7" width="24.26953125" customWidth="1"/>
  </cols>
  <sheetData>
    <row r="1" spans="1:20" x14ac:dyDescent="0.35">
      <c r="H1" s="7" t="s">
        <v>33</v>
      </c>
      <c r="P1">
        <v>0</v>
      </c>
      <c r="Q1" s="19">
        <f ca="1">B33</f>
        <v>194460.19703443686</v>
      </c>
      <c r="S1" s="19">
        <f ca="1">MIN(Q:Q)</f>
        <v>20582.485097631463</v>
      </c>
      <c r="T1" t="str">
        <f ca="1">_xlfn.FORMULATEXT(S1)</f>
        <v>=MIN(Q:Q)</v>
      </c>
    </row>
    <row r="2" spans="1:20" x14ac:dyDescent="0.35">
      <c r="H2" t="s">
        <v>29</v>
      </c>
      <c r="I2" t="s">
        <v>30</v>
      </c>
      <c r="P2">
        <f>P1+1</f>
        <v>1</v>
      </c>
      <c r="Q2">
        <f t="dataTable" ref="Q2:Q31" dt2D="0" dtr="0" r1="S6" ca="1"/>
        <v>350192.01717923133</v>
      </c>
      <c r="S2" s="19">
        <f ca="1">MAX(Q:Q)</f>
        <v>999926.48368260835</v>
      </c>
      <c r="T2" t="str">
        <f t="shared" ref="T2:T4" ca="1" si="0">_xlfn.FORMULATEXT(S2)</f>
        <v>=MAX(Q:Q)</v>
      </c>
    </row>
    <row r="3" spans="1:20" x14ac:dyDescent="0.35">
      <c r="A3">
        <v>0</v>
      </c>
      <c r="B3" s="9">
        <v>3600</v>
      </c>
      <c r="N3" t="s">
        <v>31</v>
      </c>
      <c r="P3">
        <f t="shared" ref="P3:P31" si="1">P2+1</f>
        <v>2</v>
      </c>
      <c r="Q3">
        <v>89674.026764413153</v>
      </c>
      <c r="S3" s="19">
        <f ca="1">AVERAGE(Q:Q)</f>
        <v>162784.1873056452</v>
      </c>
      <c r="T3" t="str">
        <f t="shared" ca="1" si="0"/>
        <v>=AVERAGE(Q:Q)</v>
      </c>
    </row>
    <row r="4" spans="1:20" x14ac:dyDescent="0.35">
      <c r="A4">
        <f>A3+1</f>
        <v>1</v>
      </c>
      <c r="B4" s="9">
        <f ca="1">B3*_xlfn.LOGNORM.INV(RAND(),$F$5,$F$6)</f>
        <v>4141.3225016919059</v>
      </c>
      <c r="H4" t="s">
        <v>29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32</v>
      </c>
      <c r="P4">
        <f t="shared" si="1"/>
        <v>3</v>
      </c>
      <c r="Q4">
        <v>117926.21641674248</v>
      </c>
      <c r="S4" s="19">
        <f ca="1">MEDIAN(Q:Q)</f>
        <v>117926.21641674248</v>
      </c>
      <c r="T4" t="str">
        <f t="shared" ca="1" si="0"/>
        <v>=MEDIAN(Q:Q)</v>
      </c>
    </row>
    <row r="5" spans="1:20" x14ac:dyDescent="0.35">
      <c r="A5">
        <f t="shared" ref="A5:A33" si="2">A4+1</f>
        <v>2</v>
      </c>
      <c r="B5" s="9">
        <f t="shared" ref="B5:B33" ca="1" si="3">B4*_xlfn.LOGNORM.INV(RAND(),$F$5,$F$6)</f>
        <v>3975.7342505094007</v>
      </c>
      <c r="E5" t="s">
        <v>27</v>
      </c>
      <c r="F5" s="14">
        <f>(I5/I76)^(1/51)-1</f>
        <v>0.10901061076810414</v>
      </c>
      <c r="G5" t="str">
        <f ca="1">_xlfn.FORMULATEXT(F5)</f>
        <v>=(I5/I76)^(1/51)-1</v>
      </c>
      <c r="H5">
        <v>2021</v>
      </c>
      <c r="I5" s="12">
        <v>3600</v>
      </c>
      <c r="P5">
        <f t="shared" si="1"/>
        <v>4</v>
      </c>
      <c r="Q5">
        <v>292475.48909225833</v>
      </c>
    </row>
    <row r="6" spans="1:20" x14ac:dyDescent="0.35">
      <c r="A6">
        <f t="shared" si="2"/>
        <v>3</v>
      </c>
      <c r="B6" s="9">
        <f t="shared" ca="1" si="3"/>
        <v>4783.013049009749</v>
      </c>
      <c r="E6" t="s">
        <v>28</v>
      </c>
      <c r="F6" s="13">
        <f>STDEV(N6:N76)</f>
        <v>0.16413720521813729</v>
      </c>
      <c r="G6" t="str">
        <f ca="1">_xlfn.FORMULATEXT(F6)</f>
        <v>=STDEV(N6:N76)</v>
      </c>
      <c r="H6">
        <v>2020</v>
      </c>
      <c r="I6" s="10">
        <v>3197.37</v>
      </c>
      <c r="J6" s="10">
        <v>3257.85</v>
      </c>
      <c r="K6" s="10">
        <v>3702.25</v>
      </c>
      <c r="L6" s="10">
        <v>2237.4</v>
      </c>
      <c r="M6" s="10">
        <v>3701.17</v>
      </c>
      <c r="N6" s="11">
        <v>0.14560000000000001</v>
      </c>
      <c r="P6">
        <f t="shared" si="1"/>
        <v>5</v>
      </c>
      <c r="Q6">
        <v>121940.72749510035</v>
      </c>
    </row>
    <row r="7" spans="1:20" x14ac:dyDescent="0.35">
      <c r="A7">
        <f t="shared" si="2"/>
        <v>4</v>
      </c>
      <c r="B7" s="9">
        <f t="shared" ca="1" si="3"/>
        <v>4104.194026613688</v>
      </c>
      <c r="H7">
        <v>2019</v>
      </c>
      <c r="I7" s="10">
        <v>2913.36</v>
      </c>
      <c r="J7" s="10">
        <v>2510.0300000000002</v>
      </c>
      <c r="K7" s="10">
        <v>3240.02</v>
      </c>
      <c r="L7" s="10">
        <v>2447.89</v>
      </c>
      <c r="M7" s="10">
        <v>3230.78</v>
      </c>
      <c r="N7" s="11">
        <v>0.2888</v>
      </c>
      <c r="P7">
        <f t="shared" si="1"/>
        <v>6</v>
      </c>
      <c r="Q7">
        <v>296765.48440648551</v>
      </c>
    </row>
    <row r="8" spans="1:20" x14ac:dyDescent="0.35">
      <c r="A8">
        <f t="shared" si="2"/>
        <v>5</v>
      </c>
      <c r="B8" s="9">
        <f t="shared" ca="1" si="3"/>
        <v>4413.2182754564756</v>
      </c>
      <c r="H8">
        <v>2018</v>
      </c>
      <c r="I8" s="10">
        <v>2746.21</v>
      </c>
      <c r="J8" s="10">
        <v>2695.81</v>
      </c>
      <c r="K8" s="10">
        <v>2930.75</v>
      </c>
      <c r="L8" s="10">
        <v>2351.1</v>
      </c>
      <c r="M8" s="10">
        <v>2506.85</v>
      </c>
      <c r="N8" s="11">
        <v>-6.2399999999999997E-2</v>
      </c>
      <c r="P8">
        <f t="shared" si="1"/>
        <v>7</v>
      </c>
      <c r="Q8">
        <v>155442.5745341682</v>
      </c>
    </row>
    <row r="9" spans="1:20" x14ac:dyDescent="0.35">
      <c r="A9">
        <f t="shared" si="2"/>
        <v>6</v>
      </c>
      <c r="B9" s="9">
        <f t="shared" ca="1" si="3"/>
        <v>4859.8614935390588</v>
      </c>
      <c r="H9">
        <v>2017</v>
      </c>
      <c r="I9" s="10">
        <v>2449.08</v>
      </c>
      <c r="J9" s="10">
        <v>2257.83</v>
      </c>
      <c r="K9" s="10">
        <v>2690.16</v>
      </c>
      <c r="L9" s="10">
        <v>2257.83</v>
      </c>
      <c r="M9" s="10">
        <v>2673.61</v>
      </c>
      <c r="N9" s="11">
        <v>0.19420000000000001</v>
      </c>
      <c r="P9">
        <f t="shared" si="1"/>
        <v>8</v>
      </c>
      <c r="Q9">
        <v>92343.724157673336</v>
      </c>
    </row>
    <row r="10" spans="1:20" x14ac:dyDescent="0.35">
      <c r="A10">
        <f t="shared" si="2"/>
        <v>7</v>
      </c>
      <c r="B10" s="9">
        <f t="shared" ca="1" si="3"/>
        <v>6014.9907981175893</v>
      </c>
      <c r="H10">
        <v>2016</v>
      </c>
      <c r="I10" s="10">
        <v>2094.65</v>
      </c>
      <c r="J10" s="10">
        <v>2012.66</v>
      </c>
      <c r="K10" s="10">
        <v>2271.7199999999998</v>
      </c>
      <c r="L10" s="10">
        <v>1829.08</v>
      </c>
      <c r="M10" s="10">
        <v>2238.83</v>
      </c>
      <c r="N10" s="11">
        <v>9.5399999999999999E-2</v>
      </c>
      <c r="P10">
        <f t="shared" si="1"/>
        <v>9</v>
      </c>
      <c r="Q10">
        <v>106502.60550534328</v>
      </c>
    </row>
    <row r="11" spans="1:20" x14ac:dyDescent="0.35">
      <c r="A11">
        <f t="shared" si="2"/>
        <v>8</v>
      </c>
      <c r="B11" s="9">
        <f t="shared" ca="1" si="3"/>
        <v>6955.9444054945825</v>
      </c>
      <c r="H11">
        <v>2015</v>
      </c>
      <c r="I11" s="10">
        <v>2061.0700000000002</v>
      </c>
      <c r="J11" s="10">
        <v>2058.1999999999998</v>
      </c>
      <c r="K11" s="10">
        <v>2130.8200000000002</v>
      </c>
      <c r="L11" s="10">
        <v>1867.61</v>
      </c>
      <c r="M11" s="10">
        <v>2043.94</v>
      </c>
      <c r="N11" s="11">
        <v>-7.3000000000000001E-3</v>
      </c>
      <c r="P11">
        <f t="shared" si="1"/>
        <v>10</v>
      </c>
      <c r="Q11">
        <v>999926.48368260835</v>
      </c>
    </row>
    <row r="12" spans="1:20" x14ac:dyDescent="0.35">
      <c r="A12">
        <f t="shared" si="2"/>
        <v>9</v>
      </c>
      <c r="B12" s="9">
        <f t="shared" ca="1" si="3"/>
        <v>9107.4490421432238</v>
      </c>
      <c r="H12">
        <v>2014</v>
      </c>
      <c r="I12" s="10">
        <v>1931.38</v>
      </c>
      <c r="J12" s="10">
        <v>1831.98</v>
      </c>
      <c r="K12" s="10">
        <v>2090.5700000000002</v>
      </c>
      <c r="L12" s="10">
        <v>1741.89</v>
      </c>
      <c r="M12" s="10">
        <v>2058.9</v>
      </c>
      <c r="N12" s="11">
        <v>0.1139</v>
      </c>
      <c r="P12">
        <f t="shared" si="1"/>
        <v>11</v>
      </c>
      <c r="Q12">
        <v>82139.267658725483</v>
      </c>
    </row>
    <row r="13" spans="1:20" x14ac:dyDescent="0.35">
      <c r="A13">
        <f t="shared" si="2"/>
        <v>10</v>
      </c>
      <c r="B13" s="9">
        <f t="shared" ca="1" si="3"/>
        <v>12376.944771253937</v>
      </c>
      <c r="H13">
        <v>2013</v>
      </c>
      <c r="I13" s="10">
        <v>1643.8</v>
      </c>
      <c r="J13" s="10">
        <v>1462.42</v>
      </c>
      <c r="K13" s="10">
        <v>1848.36</v>
      </c>
      <c r="L13" s="10">
        <v>1457.15</v>
      </c>
      <c r="M13" s="10">
        <v>1848.36</v>
      </c>
      <c r="N13" s="11">
        <v>0.29599999999999999</v>
      </c>
      <c r="P13">
        <f t="shared" si="1"/>
        <v>12</v>
      </c>
      <c r="Q13">
        <v>97094.003572698115</v>
      </c>
    </row>
    <row r="14" spans="1:20" x14ac:dyDescent="0.35">
      <c r="A14">
        <f t="shared" si="2"/>
        <v>11</v>
      </c>
      <c r="B14" s="9">
        <f t="shared" ca="1" si="3"/>
        <v>14146.503970407713</v>
      </c>
      <c r="H14">
        <v>2012</v>
      </c>
      <c r="I14" s="10">
        <v>1379.61</v>
      </c>
      <c r="J14" s="10">
        <v>1277.06</v>
      </c>
      <c r="K14" s="10">
        <v>1465.77</v>
      </c>
      <c r="L14" s="10">
        <v>1277.06</v>
      </c>
      <c r="M14" s="10">
        <v>1426.19</v>
      </c>
      <c r="N14" s="11">
        <v>0.1341</v>
      </c>
      <c r="P14">
        <f t="shared" si="1"/>
        <v>13</v>
      </c>
      <c r="Q14">
        <v>34206.510098631938</v>
      </c>
    </row>
    <row r="15" spans="1:20" x14ac:dyDescent="0.35">
      <c r="A15">
        <f t="shared" si="2"/>
        <v>12</v>
      </c>
      <c r="B15" s="9">
        <f t="shared" ca="1" si="3"/>
        <v>19308.616316847045</v>
      </c>
      <c r="H15">
        <v>2011</v>
      </c>
      <c r="I15" s="10">
        <v>1267.6400000000001</v>
      </c>
      <c r="J15" s="10">
        <v>1271.8699999999999</v>
      </c>
      <c r="K15" s="10">
        <v>1363.61</v>
      </c>
      <c r="L15" s="10">
        <v>1099.23</v>
      </c>
      <c r="M15" s="10">
        <v>1257.5999999999999</v>
      </c>
      <c r="N15" s="11">
        <v>0</v>
      </c>
      <c r="P15">
        <f t="shared" si="1"/>
        <v>14</v>
      </c>
      <c r="Q15">
        <v>171234.92968901488</v>
      </c>
    </row>
    <row r="16" spans="1:20" x14ac:dyDescent="0.35">
      <c r="A16">
        <f t="shared" si="2"/>
        <v>13</v>
      </c>
      <c r="B16" s="9">
        <f t="shared" ca="1" si="3"/>
        <v>23032.466534506315</v>
      </c>
      <c r="H16">
        <v>2010</v>
      </c>
      <c r="I16" s="10">
        <v>1139.97</v>
      </c>
      <c r="J16" s="10">
        <v>1132.99</v>
      </c>
      <c r="K16" s="10">
        <v>1259.78</v>
      </c>
      <c r="L16" s="10">
        <v>1022.58</v>
      </c>
      <c r="M16" s="10">
        <v>1257.6400000000001</v>
      </c>
      <c r="N16" s="11">
        <v>0.1278</v>
      </c>
      <c r="P16">
        <f t="shared" si="1"/>
        <v>15</v>
      </c>
      <c r="Q16">
        <v>35618.108340785882</v>
      </c>
    </row>
    <row r="17" spans="1:17" x14ac:dyDescent="0.35">
      <c r="A17">
        <f t="shared" si="2"/>
        <v>14</v>
      </c>
      <c r="B17" s="9">
        <f t="shared" ca="1" si="3"/>
        <v>22013.353149254308</v>
      </c>
      <c r="H17">
        <v>2009</v>
      </c>
      <c r="I17">
        <v>948.05</v>
      </c>
      <c r="J17">
        <v>931.8</v>
      </c>
      <c r="K17" s="10">
        <v>1127.78</v>
      </c>
      <c r="L17">
        <v>676.53</v>
      </c>
      <c r="M17" s="10">
        <v>1115.0999999999999</v>
      </c>
      <c r="N17" s="11">
        <v>0.23449999999999999</v>
      </c>
      <c r="P17">
        <f t="shared" si="1"/>
        <v>16</v>
      </c>
      <c r="Q17">
        <v>128917.31736483712</v>
      </c>
    </row>
    <row r="18" spans="1:17" x14ac:dyDescent="0.35">
      <c r="A18">
        <f t="shared" si="2"/>
        <v>15</v>
      </c>
      <c r="B18" s="9">
        <f t="shared" ca="1" si="3"/>
        <v>36006.914542280545</v>
      </c>
      <c r="H18">
        <v>2008</v>
      </c>
      <c r="I18" s="10">
        <v>1220.04</v>
      </c>
      <c r="J18" s="10">
        <v>1447.16</v>
      </c>
      <c r="K18" s="10">
        <v>1447.16</v>
      </c>
      <c r="L18">
        <v>752.44</v>
      </c>
      <c r="M18">
        <v>903.25</v>
      </c>
      <c r="N18" s="11">
        <v>-0.38490000000000002</v>
      </c>
      <c r="P18">
        <f t="shared" si="1"/>
        <v>17</v>
      </c>
      <c r="Q18">
        <v>32534.894233814248</v>
      </c>
    </row>
    <row r="19" spans="1:17" x14ac:dyDescent="0.35">
      <c r="A19">
        <f t="shared" si="2"/>
        <v>16</v>
      </c>
      <c r="B19" s="9">
        <f t="shared" ca="1" si="3"/>
        <v>43740.315550356951</v>
      </c>
      <c r="H19">
        <v>2007</v>
      </c>
      <c r="I19" s="10">
        <v>1477.18</v>
      </c>
      <c r="J19" s="10">
        <v>1416.6</v>
      </c>
      <c r="K19" s="10">
        <v>1565.15</v>
      </c>
      <c r="L19" s="10">
        <v>1374.12</v>
      </c>
      <c r="M19" s="10">
        <v>1468.36</v>
      </c>
      <c r="N19" s="11">
        <v>3.5299999999999998E-2</v>
      </c>
      <c r="P19">
        <f t="shared" si="1"/>
        <v>18</v>
      </c>
      <c r="Q19">
        <v>134032.89691656167</v>
      </c>
    </row>
    <row r="20" spans="1:17" x14ac:dyDescent="0.35">
      <c r="A20">
        <f t="shared" si="2"/>
        <v>17</v>
      </c>
      <c r="B20" s="9">
        <f t="shared" ca="1" si="3"/>
        <v>59312.831504547692</v>
      </c>
      <c r="H20">
        <v>2006</v>
      </c>
      <c r="I20" s="10">
        <v>1310.46</v>
      </c>
      <c r="J20" s="10">
        <v>1268.8</v>
      </c>
      <c r="K20" s="10">
        <v>1427.09</v>
      </c>
      <c r="L20" s="10">
        <v>1223.69</v>
      </c>
      <c r="M20" s="10">
        <v>1418.3</v>
      </c>
      <c r="N20" s="11">
        <v>0.13619999999999999</v>
      </c>
      <c r="P20">
        <f t="shared" si="1"/>
        <v>19</v>
      </c>
      <c r="Q20">
        <v>311938.22009609285</v>
      </c>
    </row>
    <row r="21" spans="1:17" x14ac:dyDescent="0.35">
      <c r="A21">
        <f t="shared" si="2"/>
        <v>18</v>
      </c>
      <c r="B21" s="9">
        <f t="shared" ca="1" si="3"/>
        <v>55359.925818188472</v>
      </c>
      <c r="H21">
        <v>2005</v>
      </c>
      <c r="I21" s="10">
        <v>1207.23</v>
      </c>
      <c r="J21" s="10">
        <v>1202.08</v>
      </c>
      <c r="K21" s="10">
        <v>1272.74</v>
      </c>
      <c r="L21" s="10">
        <v>1137.5</v>
      </c>
      <c r="M21" s="10">
        <v>1248.29</v>
      </c>
      <c r="N21" s="11">
        <v>0.03</v>
      </c>
      <c r="P21">
        <f t="shared" si="1"/>
        <v>20</v>
      </c>
      <c r="Q21">
        <v>56581.645068664417</v>
      </c>
    </row>
    <row r="22" spans="1:17" x14ac:dyDescent="0.35">
      <c r="A22">
        <f t="shared" si="2"/>
        <v>19</v>
      </c>
      <c r="B22" s="9">
        <f t="shared" ca="1" si="3"/>
        <v>49523.346657089074</v>
      </c>
      <c r="H22">
        <v>2004</v>
      </c>
      <c r="I22" s="10">
        <v>1130.6500000000001</v>
      </c>
      <c r="J22" s="10">
        <v>1108.48</v>
      </c>
      <c r="K22" s="10">
        <v>1213.55</v>
      </c>
      <c r="L22" s="10">
        <v>1063.23</v>
      </c>
      <c r="M22" s="10">
        <v>1211.92</v>
      </c>
      <c r="N22" s="11">
        <v>8.9899999999999994E-2</v>
      </c>
      <c r="P22">
        <f t="shared" si="1"/>
        <v>21</v>
      </c>
      <c r="Q22">
        <v>42926.818976236165</v>
      </c>
    </row>
    <row r="23" spans="1:17" x14ac:dyDescent="0.35">
      <c r="A23">
        <f t="shared" si="2"/>
        <v>20</v>
      </c>
      <c r="B23" s="9">
        <f t="shared" ca="1" si="3"/>
        <v>41289.468104166051</v>
      </c>
      <c r="H23">
        <v>2003</v>
      </c>
      <c r="I23">
        <v>965.23</v>
      </c>
      <c r="J23">
        <v>909.03</v>
      </c>
      <c r="K23" s="10">
        <v>1111.92</v>
      </c>
      <c r="L23">
        <v>800.73</v>
      </c>
      <c r="M23" s="10">
        <v>1111.92</v>
      </c>
      <c r="N23" s="11">
        <v>0.26379999999999998</v>
      </c>
      <c r="P23">
        <f t="shared" si="1"/>
        <v>22</v>
      </c>
      <c r="Q23">
        <v>115858.72085624596</v>
      </c>
    </row>
    <row r="24" spans="1:17" x14ac:dyDescent="0.35">
      <c r="A24">
        <f t="shared" si="2"/>
        <v>21</v>
      </c>
      <c r="B24" s="9">
        <f t="shared" ca="1" si="3"/>
        <v>45685.241488227381</v>
      </c>
      <c r="H24">
        <v>2002</v>
      </c>
      <c r="I24">
        <v>993.93</v>
      </c>
      <c r="J24" s="10">
        <v>1154.67</v>
      </c>
      <c r="K24" s="10">
        <v>1172.51</v>
      </c>
      <c r="L24">
        <v>776.76</v>
      </c>
      <c r="M24">
        <v>879.82</v>
      </c>
      <c r="N24" s="11">
        <v>-0.23369999999999999</v>
      </c>
      <c r="P24">
        <f>P23+1</f>
        <v>23</v>
      </c>
      <c r="Q24">
        <v>170665.29565194008</v>
      </c>
    </row>
    <row r="25" spans="1:17" x14ac:dyDescent="0.35">
      <c r="A25">
        <f t="shared" si="2"/>
        <v>22</v>
      </c>
      <c r="B25" s="9">
        <f t="shared" ca="1" si="3"/>
        <v>55019.795512896126</v>
      </c>
      <c r="H25">
        <v>2001</v>
      </c>
      <c r="I25" s="10">
        <v>1192.57</v>
      </c>
      <c r="J25" s="10">
        <v>1283.27</v>
      </c>
      <c r="K25" s="10">
        <v>1373.73</v>
      </c>
      <c r="L25">
        <v>965.8</v>
      </c>
      <c r="M25" s="10">
        <v>1148.08</v>
      </c>
      <c r="N25" s="11">
        <v>-0.13039999999999999</v>
      </c>
      <c r="P25">
        <f t="shared" si="1"/>
        <v>24</v>
      </c>
      <c r="Q25">
        <v>54773.420484204136</v>
      </c>
    </row>
    <row r="26" spans="1:17" x14ac:dyDescent="0.35">
      <c r="A26">
        <f t="shared" si="2"/>
        <v>23</v>
      </c>
      <c r="B26" s="9">
        <f t="shared" ca="1" si="3"/>
        <v>73744.6233806901</v>
      </c>
      <c r="H26">
        <v>2000</v>
      </c>
      <c r="I26" s="10">
        <v>1427.22</v>
      </c>
      <c r="J26" s="10">
        <v>1455.22</v>
      </c>
      <c r="K26" s="10">
        <v>1527.46</v>
      </c>
      <c r="L26" s="10">
        <v>1264.74</v>
      </c>
      <c r="M26" s="10">
        <v>1320.28</v>
      </c>
      <c r="N26" s="11">
        <v>-0.1014</v>
      </c>
      <c r="P26">
        <f t="shared" si="1"/>
        <v>25</v>
      </c>
      <c r="Q26">
        <v>344504.39817468764</v>
      </c>
    </row>
    <row r="27" spans="1:17" x14ac:dyDescent="0.35">
      <c r="A27">
        <f t="shared" si="2"/>
        <v>24</v>
      </c>
      <c r="B27" s="9">
        <f t="shared" ca="1" si="3"/>
        <v>79773.138264654131</v>
      </c>
      <c r="H27">
        <v>1999</v>
      </c>
      <c r="I27" s="10">
        <v>1327.33</v>
      </c>
      <c r="J27" s="10">
        <v>1228.0999999999999</v>
      </c>
      <c r="K27" s="10">
        <v>1469.25</v>
      </c>
      <c r="L27" s="10">
        <v>1212.19</v>
      </c>
      <c r="M27" s="10">
        <v>1469.25</v>
      </c>
      <c r="N27" s="11">
        <v>0.1953</v>
      </c>
      <c r="P27">
        <f t="shared" si="1"/>
        <v>26</v>
      </c>
      <c r="Q27">
        <v>152157.31788317533</v>
      </c>
    </row>
    <row r="28" spans="1:17" x14ac:dyDescent="0.35">
      <c r="A28">
        <f t="shared" si="2"/>
        <v>25</v>
      </c>
      <c r="B28" s="9">
        <f t="shared" ca="1" si="3"/>
        <v>79824.639763813015</v>
      </c>
      <c r="H28">
        <v>1998</v>
      </c>
      <c r="I28" s="10">
        <v>1085.5</v>
      </c>
      <c r="J28">
        <v>975.04</v>
      </c>
      <c r="K28" s="10">
        <v>1241.81</v>
      </c>
      <c r="L28">
        <v>927.69</v>
      </c>
      <c r="M28" s="10">
        <v>1229.23</v>
      </c>
      <c r="N28" s="11">
        <v>0.26669999999999999</v>
      </c>
      <c r="P28">
        <f t="shared" si="1"/>
        <v>27</v>
      </c>
      <c r="Q28">
        <v>20582.485097631463</v>
      </c>
    </row>
    <row r="29" spans="1:17" x14ac:dyDescent="0.35">
      <c r="A29">
        <f t="shared" si="2"/>
        <v>26</v>
      </c>
      <c r="B29" s="9">
        <f t="shared" ca="1" si="3"/>
        <v>91722.94672640659</v>
      </c>
      <c r="H29">
        <v>1997</v>
      </c>
      <c r="I29">
        <v>873.43</v>
      </c>
      <c r="J29">
        <v>737.01</v>
      </c>
      <c r="K29">
        <v>983.79</v>
      </c>
      <c r="L29">
        <v>737.01</v>
      </c>
      <c r="M29">
        <v>970.43</v>
      </c>
      <c r="N29" s="11">
        <v>0.31009999999999999</v>
      </c>
      <c r="P29">
        <f t="shared" si="1"/>
        <v>28</v>
      </c>
      <c r="Q29">
        <v>55333.956033471164</v>
      </c>
    </row>
    <row r="30" spans="1:17" x14ac:dyDescent="0.35">
      <c r="A30">
        <f t="shared" si="2"/>
        <v>27</v>
      </c>
      <c r="B30" s="9">
        <f t="shared" ca="1" si="3"/>
        <v>109719.97961980077</v>
      </c>
      <c r="H30">
        <v>1996</v>
      </c>
      <c r="I30">
        <v>670.49</v>
      </c>
      <c r="J30">
        <v>620.73</v>
      </c>
      <c r="K30">
        <v>757.03</v>
      </c>
      <c r="L30">
        <v>598.48</v>
      </c>
      <c r="M30">
        <v>740.74</v>
      </c>
      <c r="N30" s="11">
        <v>0.2026</v>
      </c>
      <c r="P30">
        <f>P29+1</f>
        <v>29</v>
      </c>
      <c r="Q30">
        <v>44962.524399712776</v>
      </c>
    </row>
    <row r="31" spans="1:17" x14ac:dyDescent="0.35">
      <c r="A31">
        <f t="shared" si="2"/>
        <v>28</v>
      </c>
      <c r="B31" s="9">
        <f t="shared" ca="1" si="3"/>
        <v>134202.12917711737</v>
      </c>
      <c r="H31">
        <v>1995</v>
      </c>
      <c r="I31">
        <v>541.72</v>
      </c>
      <c r="J31">
        <v>459.11</v>
      </c>
      <c r="K31">
        <v>621.69000000000005</v>
      </c>
      <c r="L31">
        <v>459.11</v>
      </c>
      <c r="M31">
        <v>615.92999999999995</v>
      </c>
      <c r="N31" s="11">
        <v>0.34110000000000001</v>
      </c>
      <c r="P31">
        <f t="shared" si="1"/>
        <v>30</v>
      </c>
      <c r="Q31">
        <v>142597.52960940983</v>
      </c>
    </row>
    <row r="32" spans="1:17" x14ac:dyDescent="0.35">
      <c r="A32">
        <f>A31+1</f>
        <v>29</v>
      </c>
      <c r="B32" s="9">
        <f t="shared" ca="1" si="3"/>
        <v>140319.74900399227</v>
      </c>
      <c r="H32">
        <v>1994</v>
      </c>
      <c r="I32">
        <v>460.42</v>
      </c>
      <c r="J32">
        <v>465.44</v>
      </c>
      <c r="K32">
        <v>482</v>
      </c>
      <c r="L32">
        <v>438.92</v>
      </c>
      <c r="M32">
        <v>459.27</v>
      </c>
      <c r="N32" s="11">
        <v>-1.54E-2</v>
      </c>
    </row>
    <row r="33" spans="1:14" x14ac:dyDescent="0.35">
      <c r="A33">
        <f t="shared" si="2"/>
        <v>30</v>
      </c>
      <c r="B33" s="9">
        <f t="shared" ca="1" si="3"/>
        <v>194460.19703443686</v>
      </c>
      <c r="D33" s="13">
        <f ca="1">(B33/B3)^(1/30)-1</f>
        <v>0.14222310452959985</v>
      </c>
      <c r="E33" t="s">
        <v>51</v>
      </c>
      <c r="H33">
        <v>1993</v>
      </c>
      <c r="I33">
        <v>451.61</v>
      </c>
      <c r="J33">
        <v>435.38</v>
      </c>
      <c r="K33">
        <v>470.94</v>
      </c>
      <c r="L33">
        <v>429.05</v>
      </c>
      <c r="M33">
        <v>466.45</v>
      </c>
      <c r="N33" s="11">
        <v>7.0599999999999996E-2</v>
      </c>
    </row>
    <row r="34" spans="1:14" x14ac:dyDescent="0.35">
      <c r="H34">
        <v>1992</v>
      </c>
      <c r="I34">
        <v>415.75</v>
      </c>
      <c r="J34">
        <v>417.26</v>
      </c>
      <c r="K34">
        <v>441.28</v>
      </c>
      <c r="L34">
        <v>394.5</v>
      </c>
      <c r="M34">
        <v>435.71</v>
      </c>
      <c r="N34" s="11">
        <v>4.4600000000000001E-2</v>
      </c>
    </row>
    <row r="35" spans="1:14" x14ac:dyDescent="0.35">
      <c r="H35">
        <v>1991</v>
      </c>
      <c r="I35">
        <v>376.19</v>
      </c>
      <c r="J35">
        <v>326.45</v>
      </c>
      <c r="K35">
        <v>417.09</v>
      </c>
      <c r="L35">
        <v>311.49</v>
      </c>
      <c r="M35">
        <v>417.09</v>
      </c>
      <c r="N35" s="11">
        <v>0.2631</v>
      </c>
    </row>
    <row r="36" spans="1:14" x14ac:dyDescent="0.35">
      <c r="H36">
        <v>1990</v>
      </c>
      <c r="I36">
        <v>334.63</v>
      </c>
      <c r="J36">
        <v>359.69</v>
      </c>
      <c r="K36">
        <v>368.95</v>
      </c>
      <c r="L36">
        <v>295.45999999999998</v>
      </c>
      <c r="M36">
        <v>330.22</v>
      </c>
      <c r="N36" s="11">
        <v>-6.5600000000000006E-2</v>
      </c>
    </row>
    <row r="37" spans="1:14" x14ac:dyDescent="0.35">
      <c r="H37">
        <v>1989</v>
      </c>
      <c r="I37">
        <v>323.05</v>
      </c>
      <c r="J37">
        <v>275.31</v>
      </c>
      <c r="K37">
        <v>359.8</v>
      </c>
      <c r="L37">
        <v>275.31</v>
      </c>
      <c r="M37">
        <v>353.4</v>
      </c>
      <c r="N37" s="11">
        <v>0.27250000000000002</v>
      </c>
    </row>
    <row r="38" spans="1:14" x14ac:dyDescent="0.35">
      <c r="H38">
        <v>1988</v>
      </c>
      <c r="I38">
        <v>265.88</v>
      </c>
      <c r="J38">
        <v>255.94</v>
      </c>
      <c r="K38">
        <v>283.66000000000003</v>
      </c>
      <c r="L38">
        <v>242.63</v>
      </c>
      <c r="M38">
        <v>277.72000000000003</v>
      </c>
      <c r="N38" s="11">
        <v>0.124</v>
      </c>
    </row>
    <row r="39" spans="1:14" x14ac:dyDescent="0.35">
      <c r="H39">
        <v>1987</v>
      </c>
      <c r="I39">
        <v>287</v>
      </c>
      <c r="J39">
        <v>246.45</v>
      </c>
      <c r="K39">
        <v>336.77</v>
      </c>
      <c r="L39">
        <v>223.92</v>
      </c>
      <c r="M39">
        <v>247.08</v>
      </c>
      <c r="N39" s="11">
        <v>2.0299999999999999E-2</v>
      </c>
    </row>
    <row r="40" spans="1:14" x14ac:dyDescent="0.35">
      <c r="H40">
        <v>1986</v>
      </c>
      <c r="I40">
        <v>236.39</v>
      </c>
      <c r="J40">
        <v>209.59</v>
      </c>
      <c r="K40">
        <v>254</v>
      </c>
      <c r="L40">
        <v>203.49</v>
      </c>
      <c r="M40">
        <v>242.17</v>
      </c>
      <c r="N40" s="11">
        <v>0.1462</v>
      </c>
    </row>
    <row r="41" spans="1:14" x14ac:dyDescent="0.35">
      <c r="H41">
        <v>1985</v>
      </c>
      <c r="I41">
        <v>186.83</v>
      </c>
      <c r="J41">
        <v>165.37</v>
      </c>
      <c r="K41">
        <v>212.02</v>
      </c>
      <c r="L41">
        <v>163.68</v>
      </c>
      <c r="M41">
        <v>211.28</v>
      </c>
      <c r="N41" s="11">
        <v>0.26329999999999998</v>
      </c>
    </row>
    <row r="42" spans="1:14" x14ac:dyDescent="0.35">
      <c r="H42">
        <v>1984</v>
      </c>
      <c r="I42">
        <v>160.46</v>
      </c>
      <c r="J42">
        <v>164.04</v>
      </c>
      <c r="K42">
        <v>170.41</v>
      </c>
      <c r="L42">
        <v>147.82</v>
      </c>
      <c r="M42">
        <v>167.24</v>
      </c>
      <c r="N42" s="11">
        <v>1.4E-2</v>
      </c>
    </row>
    <row r="43" spans="1:14" x14ac:dyDescent="0.35">
      <c r="H43">
        <v>1983</v>
      </c>
      <c r="I43">
        <v>160.47</v>
      </c>
      <c r="J43">
        <v>138.34</v>
      </c>
      <c r="K43">
        <v>172.65</v>
      </c>
      <c r="L43">
        <v>138.34</v>
      </c>
      <c r="M43">
        <v>164.93</v>
      </c>
      <c r="N43" s="11">
        <v>0.17269999999999999</v>
      </c>
    </row>
    <row r="44" spans="1:14" x14ac:dyDescent="0.35">
      <c r="H44">
        <v>1982</v>
      </c>
      <c r="I44">
        <v>119.71</v>
      </c>
      <c r="J44">
        <v>122.74</v>
      </c>
      <c r="K44">
        <v>143.02000000000001</v>
      </c>
      <c r="L44">
        <v>102.42</v>
      </c>
      <c r="M44">
        <v>140.63999999999999</v>
      </c>
      <c r="N44" s="11">
        <v>0.14760000000000001</v>
      </c>
    </row>
    <row r="45" spans="1:14" x14ac:dyDescent="0.35">
      <c r="H45">
        <v>1981</v>
      </c>
      <c r="I45">
        <v>128.04</v>
      </c>
      <c r="J45">
        <v>136.34</v>
      </c>
      <c r="K45">
        <v>138.12</v>
      </c>
      <c r="L45">
        <v>112.77</v>
      </c>
      <c r="M45">
        <v>122.55</v>
      </c>
      <c r="N45" s="11">
        <v>-9.7299999999999998E-2</v>
      </c>
    </row>
    <row r="46" spans="1:14" x14ac:dyDescent="0.35">
      <c r="H46">
        <v>1980</v>
      </c>
      <c r="I46">
        <v>118.71</v>
      </c>
      <c r="J46">
        <v>105.76</v>
      </c>
      <c r="K46">
        <v>140.52000000000001</v>
      </c>
      <c r="L46">
        <v>98.22</v>
      </c>
      <c r="M46">
        <v>135.76</v>
      </c>
      <c r="N46" s="11">
        <v>0.25769999999999998</v>
      </c>
    </row>
    <row r="47" spans="1:14" x14ac:dyDescent="0.35">
      <c r="H47">
        <v>1979</v>
      </c>
      <c r="I47">
        <v>103</v>
      </c>
      <c r="J47">
        <v>96.73</v>
      </c>
      <c r="K47">
        <v>111.27</v>
      </c>
      <c r="L47">
        <v>96.13</v>
      </c>
      <c r="M47">
        <v>107.94</v>
      </c>
      <c r="N47" s="11">
        <v>0.1231</v>
      </c>
    </row>
    <row r="48" spans="1:14" x14ac:dyDescent="0.35">
      <c r="H48">
        <v>1978</v>
      </c>
      <c r="I48">
        <v>96.11</v>
      </c>
      <c r="J48">
        <v>93.82</v>
      </c>
      <c r="K48">
        <v>106.99</v>
      </c>
      <c r="L48">
        <v>86.9</v>
      </c>
      <c r="M48">
        <v>96.11</v>
      </c>
      <c r="N48" s="11">
        <v>1.06E-2</v>
      </c>
    </row>
    <row r="49" spans="8:14" x14ac:dyDescent="0.35">
      <c r="H49">
        <v>1977</v>
      </c>
      <c r="I49">
        <v>98.18</v>
      </c>
      <c r="J49">
        <v>107</v>
      </c>
      <c r="K49">
        <v>107</v>
      </c>
      <c r="L49">
        <v>90.71</v>
      </c>
      <c r="M49">
        <v>95.1</v>
      </c>
      <c r="N49" s="11">
        <v>-0.115</v>
      </c>
    </row>
    <row r="50" spans="8:14" x14ac:dyDescent="0.35">
      <c r="H50">
        <v>1976</v>
      </c>
      <c r="I50">
        <v>102.04</v>
      </c>
      <c r="J50">
        <v>90.9</v>
      </c>
      <c r="K50">
        <v>107.83</v>
      </c>
      <c r="L50">
        <v>90.9</v>
      </c>
      <c r="M50">
        <v>107.46</v>
      </c>
      <c r="N50" s="11">
        <v>0.1915</v>
      </c>
    </row>
    <row r="51" spans="8:14" x14ac:dyDescent="0.35">
      <c r="H51">
        <v>1975</v>
      </c>
      <c r="I51">
        <v>86.18</v>
      </c>
      <c r="J51">
        <v>70.23</v>
      </c>
      <c r="K51">
        <v>95.61</v>
      </c>
      <c r="L51">
        <v>70.040000000000006</v>
      </c>
      <c r="M51">
        <v>90.19</v>
      </c>
      <c r="N51" s="11">
        <v>0.3155</v>
      </c>
    </row>
    <row r="52" spans="8:14" x14ac:dyDescent="0.35">
      <c r="H52">
        <v>1974</v>
      </c>
      <c r="I52">
        <v>82.78</v>
      </c>
      <c r="J52">
        <v>97.68</v>
      </c>
      <c r="K52">
        <v>99.8</v>
      </c>
      <c r="L52">
        <v>62.28</v>
      </c>
      <c r="M52">
        <v>68.56</v>
      </c>
      <c r="N52" s="11">
        <v>-0.29720000000000002</v>
      </c>
    </row>
    <row r="53" spans="8:14" x14ac:dyDescent="0.35">
      <c r="H53">
        <v>1973</v>
      </c>
      <c r="I53">
        <v>107.44</v>
      </c>
      <c r="J53">
        <v>119.1</v>
      </c>
      <c r="K53">
        <v>120.24</v>
      </c>
      <c r="L53">
        <v>92.16</v>
      </c>
      <c r="M53">
        <v>97.55</v>
      </c>
      <c r="N53" s="11">
        <v>-0.17369999999999999</v>
      </c>
    </row>
    <row r="54" spans="8:14" x14ac:dyDescent="0.35">
      <c r="H54">
        <v>1972</v>
      </c>
      <c r="I54">
        <v>109.13</v>
      </c>
      <c r="J54">
        <v>101.67</v>
      </c>
      <c r="K54">
        <v>119.12</v>
      </c>
      <c r="L54">
        <v>101.67</v>
      </c>
      <c r="M54">
        <v>118.05</v>
      </c>
      <c r="N54" s="11">
        <v>0.15629999999999999</v>
      </c>
    </row>
    <row r="55" spans="8:14" x14ac:dyDescent="0.35">
      <c r="H55">
        <v>1971</v>
      </c>
      <c r="I55">
        <v>98.32</v>
      </c>
      <c r="J55">
        <v>91.15</v>
      </c>
      <c r="K55">
        <v>104.77</v>
      </c>
      <c r="L55">
        <v>90.16</v>
      </c>
      <c r="M55">
        <v>102.09</v>
      </c>
      <c r="N55" s="11">
        <v>0.1079</v>
      </c>
    </row>
    <row r="56" spans="8:14" x14ac:dyDescent="0.35">
      <c r="H56">
        <v>1970</v>
      </c>
      <c r="I56">
        <v>83.15</v>
      </c>
      <c r="J56">
        <v>93</v>
      </c>
      <c r="K56">
        <v>93.46</v>
      </c>
      <c r="L56">
        <v>69.290000000000006</v>
      </c>
      <c r="M56">
        <v>92.15</v>
      </c>
      <c r="N56" s="11">
        <v>1E-3</v>
      </c>
    </row>
    <row r="57" spans="8:14" x14ac:dyDescent="0.35">
      <c r="H57">
        <v>1969</v>
      </c>
      <c r="I57">
        <v>97.77</v>
      </c>
      <c r="J57">
        <v>103.93</v>
      </c>
      <c r="K57">
        <v>106.16</v>
      </c>
      <c r="L57">
        <v>89.2</v>
      </c>
      <c r="M57">
        <v>92.06</v>
      </c>
      <c r="N57" s="11">
        <v>-0.11360000000000001</v>
      </c>
    </row>
    <row r="58" spans="8:14" x14ac:dyDescent="0.35">
      <c r="H58">
        <v>1968</v>
      </c>
      <c r="I58">
        <v>98.38</v>
      </c>
      <c r="J58">
        <v>96.11</v>
      </c>
      <c r="K58">
        <v>108.37</v>
      </c>
      <c r="L58">
        <v>87.72</v>
      </c>
      <c r="M58">
        <v>103.86</v>
      </c>
      <c r="N58" s="11">
        <v>7.6600000000000001E-2</v>
      </c>
    </row>
    <row r="59" spans="8:14" x14ac:dyDescent="0.35">
      <c r="H59">
        <v>1967</v>
      </c>
      <c r="I59">
        <v>91.96</v>
      </c>
      <c r="J59">
        <v>80.38</v>
      </c>
      <c r="K59">
        <v>97.59</v>
      </c>
      <c r="L59">
        <v>80.38</v>
      </c>
      <c r="M59">
        <v>96.47</v>
      </c>
      <c r="N59" s="11">
        <v>0.2009</v>
      </c>
    </row>
    <row r="60" spans="8:14" x14ac:dyDescent="0.35">
      <c r="H60">
        <v>1966</v>
      </c>
      <c r="I60">
        <v>85.18</v>
      </c>
      <c r="J60">
        <v>92.18</v>
      </c>
      <c r="K60">
        <v>94.06</v>
      </c>
      <c r="L60">
        <v>73.2</v>
      </c>
      <c r="M60">
        <v>80.33</v>
      </c>
      <c r="N60" s="11">
        <v>-0.13089999999999999</v>
      </c>
    </row>
    <row r="61" spans="8:14" x14ac:dyDescent="0.35">
      <c r="H61">
        <v>1965</v>
      </c>
      <c r="I61">
        <v>88.16</v>
      </c>
      <c r="J61">
        <v>84.23</v>
      </c>
      <c r="K61">
        <v>92.63</v>
      </c>
      <c r="L61">
        <v>81.599999999999994</v>
      </c>
      <c r="M61">
        <v>92.43</v>
      </c>
      <c r="N61" s="11">
        <v>9.06E-2</v>
      </c>
    </row>
    <row r="62" spans="8:14" x14ac:dyDescent="0.35">
      <c r="H62">
        <v>1964</v>
      </c>
      <c r="I62">
        <v>81.37</v>
      </c>
      <c r="J62">
        <v>75.430000000000007</v>
      </c>
      <c r="K62">
        <v>86.28</v>
      </c>
      <c r="L62">
        <v>75.430000000000007</v>
      </c>
      <c r="M62">
        <v>84.75</v>
      </c>
      <c r="N62" s="11">
        <v>0.12970000000000001</v>
      </c>
    </row>
    <row r="63" spans="8:14" x14ac:dyDescent="0.35">
      <c r="H63">
        <v>1963</v>
      </c>
      <c r="I63">
        <v>69.86</v>
      </c>
      <c r="J63">
        <v>62.69</v>
      </c>
      <c r="K63">
        <v>75.02</v>
      </c>
      <c r="L63">
        <v>62.69</v>
      </c>
      <c r="M63">
        <v>75.02</v>
      </c>
      <c r="N63" s="11">
        <v>0.18890000000000001</v>
      </c>
    </row>
    <row r="64" spans="8:14" x14ac:dyDescent="0.35">
      <c r="H64">
        <v>1962</v>
      </c>
      <c r="I64">
        <v>62.32</v>
      </c>
      <c r="J64">
        <v>70.959999999999994</v>
      </c>
      <c r="K64">
        <v>71.13</v>
      </c>
      <c r="L64">
        <v>52.32</v>
      </c>
      <c r="M64">
        <v>63.1</v>
      </c>
      <c r="N64" s="11">
        <v>-0.1181</v>
      </c>
    </row>
    <row r="65" spans="8:14" x14ac:dyDescent="0.35">
      <c r="H65">
        <v>1961</v>
      </c>
      <c r="I65">
        <v>66.27</v>
      </c>
      <c r="J65">
        <v>57.57</v>
      </c>
      <c r="K65">
        <v>72.64</v>
      </c>
      <c r="L65">
        <v>57.57</v>
      </c>
      <c r="M65">
        <v>71.55</v>
      </c>
      <c r="N65" s="11">
        <v>0.23130000000000001</v>
      </c>
    </row>
    <row r="66" spans="8:14" x14ac:dyDescent="0.35">
      <c r="H66">
        <v>1960</v>
      </c>
      <c r="I66">
        <v>55.85</v>
      </c>
      <c r="J66">
        <v>59.91</v>
      </c>
      <c r="K66">
        <v>60.39</v>
      </c>
      <c r="L66">
        <v>52.2</v>
      </c>
      <c r="M66">
        <v>58.11</v>
      </c>
      <c r="N66" s="11">
        <v>-2.9700000000000001E-2</v>
      </c>
    </row>
    <row r="67" spans="8:14" x14ac:dyDescent="0.35">
      <c r="H67">
        <v>1959</v>
      </c>
      <c r="I67">
        <v>57.42</v>
      </c>
      <c r="J67">
        <v>55.44</v>
      </c>
      <c r="K67">
        <v>60.71</v>
      </c>
      <c r="L67">
        <v>53.58</v>
      </c>
      <c r="M67">
        <v>59.89</v>
      </c>
      <c r="N67" s="11">
        <v>8.48E-2</v>
      </c>
    </row>
    <row r="68" spans="8:14" x14ac:dyDescent="0.35">
      <c r="H68">
        <v>1958</v>
      </c>
      <c r="I68">
        <v>46.2</v>
      </c>
      <c r="J68">
        <v>40.33</v>
      </c>
      <c r="K68">
        <v>55.21</v>
      </c>
      <c r="L68">
        <v>40.33</v>
      </c>
      <c r="M68">
        <v>55.21</v>
      </c>
      <c r="N68" s="11">
        <v>0.38059999999999999</v>
      </c>
    </row>
    <row r="69" spans="8:14" x14ac:dyDescent="0.35">
      <c r="H69">
        <v>1957</v>
      </c>
      <c r="I69">
        <v>44.42</v>
      </c>
      <c r="J69">
        <v>46.2</v>
      </c>
      <c r="K69">
        <v>49.13</v>
      </c>
      <c r="L69">
        <v>38.979999999999997</v>
      </c>
      <c r="M69">
        <v>39.99</v>
      </c>
      <c r="N69" s="11">
        <v>-0.1431</v>
      </c>
    </row>
    <row r="70" spans="8:14" x14ac:dyDescent="0.35">
      <c r="H70">
        <v>1956</v>
      </c>
      <c r="I70">
        <v>46.64</v>
      </c>
      <c r="J70">
        <v>45.16</v>
      </c>
      <c r="K70">
        <v>49.64</v>
      </c>
      <c r="L70">
        <v>43.11</v>
      </c>
      <c r="M70">
        <v>46.67</v>
      </c>
      <c r="N70" s="11">
        <v>2.6200000000000001E-2</v>
      </c>
    </row>
    <row r="71" spans="8:14" x14ac:dyDescent="0.35">
      <c r="H71">
        <v>1955</v>
      </c>
      <c r="I71">
        <v>40.5</v>
      </c>
      <c r="J71">
        <v>36.75</v>
      </c>
      <c r="K71">
        <v>46.41</v>
      </c>
      <c r="L71">
        <v>34.58</v>
      </c>
      <c r="M71">
        <v>45.48</v>
      </c>
      <c r="N71" s="11">
        <v>0.26400000000000001</v>
      </c>
    </row>
    <row r="72" spans="8:14" x14ac:dyDescent="0.35">
      <c r="H72">
        <v>1954</v>
      </c>
      <c r="I72">
        <v>29.72</v>
      </c>
      <c r="J72">
        <v>24.95</v>
      </c>
      <c r="K72">
        <v>35.979999999999997</v>
      </c>
      <c r="L72">
        <v>24.8</v>
      </c>
      <c r="M72">
        <v>35.979999999999997</v>
      </c>
      <c r="N72" s="11">
        <v>0.45019999999999999</v>
      </c>
    </row>
    <row r="73" spans="8:14" x14ac:dyDescent="0.35">
      <c r="H73">
        <v>1953</v>
      </c>
      <c r="I73">
        <v>24.72</v>
      </c>
      <c r="J73">
        <v>26.54</v>
      </c>
      <c r="K73">
        <v>26.66</v>
      </c>
      <c r="L73">
        <v>22.71</v>
      </c>
      <c r="M73">
        <v>24.81</v>
      </c>
      <c r="N73" s="11">
        <v>-6.6199999999999995E-2</v>
      </c>
    </row>
    <row r="74" spans="8:14" x14ac:dyDescent="0.35">
      <c r="H74">
        <v>1952</v>
      </c>
      <c r="I74">
        <v>24.45</v>
      </c>
      <c r="J74">
        <v>23.8</v>
      </c>
      <c r="K74">
        <v>26.59</v>
      </c>
      <c r="L74">
        <v>23.09</v>
      </c>
      <c r="M74">
        <v>26.57</v>
      </c>
      <c r="N74" s="11">
        <v>0.1178</v>
      </c>
    </row>
    <row r="75" spans="8:14" x14ac:dyDescent="0.35">
      <c r="H75">
        <v>1951</v>
      </c>
      <c r="I75">
        <v>22.32</v>
      </c>
      <c r="J75">
        <v>20.77</v>
      </c>
      <c r="K75">
        <v>23.85</v>
      </c>
      <c r="L75">
        <v>20.69</v>
      </c>
      <c r="M75">
        <v>23.77</v>
      </c>
      <c r="N75" s="11">
        <v>0.1646</v>
      </c>
    </row>
    <row r="76" spans="8:14" x14ac:dyDescent="0.35">
      <c r="H76">
        <v>1950</v>
      </c>
      <c r="I76">
        <v>18.39</v>
      </c>
      <c r="J76">
        <v>16.66</v>
      </c>
      <c r="K76">
        <v>20.43</v>
      </c>
      <c r="L76">
        <v>16.649999999999999</v>
      </c>
      <c r="M76">
        <v>20.41</v>
      </c>
      <c r="N76" s="11">
        <v>0.21779999999999999</v>
      </c>
    </row>
  </sheetData>
  <hyperlinks>
    <hyperlink ref="H1" r:id="rId1" display="https://www.macrotrends.net/2526/sp-500-historical-annual-returns" xr:uid="{B2CCA623-EFE0-4C8A-A3C2-E98D26B7CF5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430B8-77C5-4424-AC4B-4F80FEFECF06}">
  <dimension ref="A1:P769"/>
  <sheetViews>
    <sheetView tabSelected="1" zoomScale="72" workbookViewId="0">
      <selection activeCell="K4" sqref="K4"/>
    </sheetView>
  </sheetViews>
  <sheetFormatPr defaultRowHeight="14.5" x14ac:dyDescent="0.35"/>
  <cols>
    <col min="1" max="1" width="9.7265625" bestFit="1" customWidth="1"/>
    <col min="7" max="7" width="12" bestFit="1" customWidth="1"/>
    <col min="9" max="9" width="12" bestFit="1" customWidth="1"/>
    <col min="11" max="11" width="10.453125" bestFit="1" customWidth="1"/>
  </cols>
  <sheetData>
    <row r="1" spans="1:16" x14ac:dyDescent="0.35">
      <c r="A1" t="s">
        <v>39</v>
      </c>
      <c r="B1" t="s">
        <v>40</v>
      </c>
      <c r="C1" t="s">
        <v>1</v>
      </c>
      <c r="D1" t="s">
        <v>0</v>
      </c>
      <c r="E1" t="s">
        <v>41</v>
      </c>
      <c r="F1" t="s">
        <v>42</v>
      </c>
      <c r="G1" t="s">
        <v>43</v>
      </c>
    </row>
    <row r="2" spans="1:16" x14ac:dyDescent="0.35">
      <c r="A2" s="15">
        <v>20821</v>
      </c>
      <c r="B2">
        <v>46.200001</v>
      </c>
      <c r="C2">
        <v>46.66</v>
      </c>
      <c r="D2">
        <v>44.400002000000001</v>
      </c>
      <c r="E2">
        <v>44.720001000000003</v>
      </c>
      <c r="F2">
        <v>44.720001000000003</v>
      </c>
      <c r="G2">
        <v>48140000</v>
      </c>
      <c r="I2" s="14">
        <f>(3700/44.2)^(1/63)-1</f>
        <v>7.2803813921001437E-2</v>
      </c>
      <c r="J2" t="s">
        <v>44</v>
      </c>
      <c r="K2" s="15">
        <v>36526</v>
      </c>
      <c r="L2">
        <f>MATCH(K2,A:A,0)</f>
        <v>518</v>
      </c>
      <c r="M2">
        <f>MATCH(K2,A:A,0)</f>
        <v>518</v>
      </c>
      <c r="N2" cm="1">
        <f t="array" ref="N2">INDEX(E:E,M2)</f>
        <v>1394.459961</v>
      </c>
      <c r="P2" cm="1">
        <f t="array" ref="P2">INDEX(E:E,L2)</f>
        <v>1394.459961</v>
      </c>
    </row>
    <row r="3" spans="1:16" x14ac:dyDescent="0.35">
      <c r="A3" s="15">
        <v>20852</v>
      </c>
      <c r="B3">
        <v>44.619999</v>
      </c>
      <c r="C3">
        <v>44.619999</v>
      </c>
      <c r="D3">
        <v>42.389999000000003</v>
      </c>
      <c r="E3">
        <v>43.259998000000003</v>
      </c>
      <c r="F3">
        <v>43.259998000000003</v>
      </c>
      <c r="G3">
        <v>37530000</v>
      </c>
      <c r="J3" t="s">
        <v>45</v>
      </c>
      <c r="K3" s="15">
        <v>43800</v>
      </c>
      <c r="L3">
        <f>MATCH(K3,A:A,0)</f>
        <v>757</v>
      </c>
      <c r="M3">
        <f>MATCH(K3,A:A,0)</f>
        <v>757</v>
      </c>
      <c r="N3" cm="1">
        <f t="array" ref="N3">INDEX(E:E,M3)</f>
        <v>3230.780029</v>
      </c>
      <c r="P3" cm="1">
        <f t="array" ref="P3">INDEX(E:E,L3)</f>
        <v>3230.780029</v>
      </c>
    </row>
    <row r="4" spans="1:16" x14ac:dyDescent="0.35">
      <c r="A4" s="15">
        <v>20880</v>
      </c>
      <c r="B4">
        <v>43.740001999999997</v>
      </c>
      <c r="C4">
        <v>44.23</v>
      </c>
      <c r="D4">
        <v>43.740001999999997</v>
      </c>
      <c r="E4">
        <v>44.110000999999997</v>
      </c>
      <c r="F4">
        <v>44.110000999999997</v>
      </c>
      <c r="G4">
        <v>35620000</v>
      </c>
      <c r="J4" t="s">
        <v>46</v>
      </c>
      <c r="K4" s="8">
        <f>(K3-K2)/365.25</f>
        <v>19.915126625598905</v>
      </c>
    </row>
    <row r="5" spans="1:16" x14ac:dyDescent="0.35">
      <c r="A5" s="15">
        <v>20911</v>
      </c>
      <c r="B5">
        <v>44.139999000000003</v>
      </c>
      <c r="C5">
        <v>45.740001999999997</v>
      </c>
      <c r="D5">
        <v>44.139999000000003</v>
      </c>
      <c r="E5">
        <v>45.740001999999997</v>
      </c>
      <c r="F5">
        <v>45.740001999999997</v>
      </c>
      <c r="G5">
        <v>48290000</v>
      </c>
      <c r="L5" t="s">
        <v>47</v>
      </c>
      <c r="N5" s="14">
        <f>(N3/N2)^(1/K4)-1</f>
        <v>4.3092500620528051E-2</v>
      </c>
      <c r="P5" s="13">
        <f>(P3/P2)^(1/K4)-1</f>
        <v>4.3092500620528051E-2</v>
      </c>
    </row>
    <row r="6" spans="1:16" x14ac:dyDescent="0.35">
      <c r="A6" s="15">
        <v>20941</v>
      </c>
      <c r="B6">
        <v>46.02</v>
      </c>
      <c r="C6">
        <v>47.43</v>
      </c>
      <c r="D6">
        <v>46.02</v>
      </c>
      <c r="E6">
        <v>47.43</v>
      </c>
      <c r="F6">
        <v>47.43</v>
      </c>
      <c r="G6">
        <v>52560000</v>
      </c>
    </row>
    <row r="7" spans="1:16" x14ac:dyDescent="0.35">
      <c r="A7" s="15">
        <v>20972</v>
      </c>
      <c r="B7">
        <v>47.369999</v>
      </c>
      <c r="C7">
        <v>48.240001999999997</v>
      </c>
      <c r="D7">
        <v>46.779998999999997</v>
      </c>
      <c r="E7">
        <v>47.369999</v>
      </c>
      <c r="F7">
        <v>47.369999</v>
      </c>
      <c r="G7">
        <v>43470000</v>
      </c>
    </row>
    <row r="8" spans="1:16" x14ac:dyDescent="0.35">
      <c r="A8" s="15">
        <v>21002</v>
      </c>
      <c r="B8">
        <v>47.43</v>
      </c>
      <c r="C8">
        <v>49.130001</v>
      </c>
      <c r="D8">
        <v>47.43</v>
      </c>
      <c r="E8">
        <v>47.91</v>
      </c>
      <c r="F8">
        <v>47.91</v>
      </c>
      <c r="G8">
        <v>48230000</v>
      </c>
    </row>
    <row r="9" spans="1:16" x14ac:dyDescent="0.35">
      <c r="A9" s="15">
        <v>21033</v>
      </c>
      <c r="B9">
        <v>47.790000999999997</v>
      </c>
      <c r="C9">
        <v>47.790000999999997</v>
      </c>
      <c r="D9">
        <v>43.889999000000003</v>
      </c>
      <c r="E9">
        <v>45.220001000000003</v>
      </c>
      <c r="F9">
        <v>45.220001000000003</v>
      </c>
      <c r="G9">
        <v>41390000</v>
      </c>
    </row>
    <row r="10" spans="1:16" x14ac:dyDescent="0.35">
      <c r="A10" s="15">
        <v>21064</v>
      </c>
      <c r="B10">
        <v>45.439999</v>
      </c>
      <c r="C10">
        <v>45.439999</v>
      </c>
      <c r="D10">
        <v>42.419998</v>
      </c>
      <c r="E10">
        <v>42.419998</v>
      </c>
      <c r="F10">
        <v>42.419998</v>
      </c>
      <c r="G10">
        <v>36890000</v>
      </c>
    </row>
    <row r="11" spans="1:16" x14ac:dyDescent="0.35">
      <c r="A11" s="15">
        <v>21094</v>
      </c>
      <c r="B11">
        <v>42.759998000000003</v>
      </c>
      <c r="C11">
        <v>43.139999000000003</v>
      </c>
      <c r="D11">
        <v>38.979999999999997</v>
      </c>
      <c r="E11">
        <v>41.060001</v>
      </c>
      <c r="F11">
        <v>41.060001</v>
      </c>
      <c r="G11">
        <v>63960000</v>
      </c>
    </row>
    <row r="12" spans="1:16" x14ac:dyDescent="0.35">
      <c r="A12" s="15">
        <v>21125</v>
      </c>
      <c r="B12">
        <v>40.439999</v>
      </c>
      <c r="C12">
        <v>41.720001000000003</v>
      </c>
      <c r="D12">
        <v>39.439999</v>
      </c>
      <c r="E12">
        <v>41.720001000000003</v>
      </c>
      <c r="F12">
        <v>41.720001000000003</v>
      </c>
      <c r="G12">
        <v>48200000</v>
      </c>
    </row>
    <row r="13" spans="1:16" x14ac:dyDescent="0.35">
      <c r="A13" s="15">
        <v>21155</v>
      </c>
      <c r="B13">
        <v>41.360000999999997</v>
      </c>
      <c r="C13">
        <v>41.540000999999997</v>
      </c>
      <c r="D13">
        <v>39.380001</v>
      </c>
      <c r="E13">
        <v>39.990001999999997</v>
      </c>
      <c r="F13">
        <v>39.990001999999997</v>
      </c>
      <c r="G13">
        <v>54440000</v>
      </c>
    </row>
    <row r="14" spans="1:16" x14ac:dyDescent="0.35">
      <c r="A14" s="15">
        <v>21186</v>
      </c>
      <c r="B14">
        <v>40.330002</v>
      </c>
      <c r="C14">
        <v>41.880001</v>
      </c>
      <c r="D14">
        <v>40.330002</v>
      </c>
      <c r="E14">
        <v>41.700001</v>
      </c>
      <c r="F14">
        <v>41.700001</v>
      </c>
      <c r="G14">
        <v>49830000</v>
      </c>
    </row>
    <row r="15" spans="1:16" x14ac:dyDescent="0.35">
      <c r="A15" s="15">
        <v>21217</v>
      </c>
      <c r="B15">
        <v>42.040000999999997</v>
      </c>
      <c r="C15">
        <v>42.459999000000003</v>
      </c>
      <c r="D15">
        <v>40.610000999999997</v>
      </c>
      <c r="E15">
        <v>40.840000000000003</v>
      </c>
      <c r="F15">
        <v>40.840000000000003</v>
      </c>
      <c r="G15">
        <v>40190000</v>
      </c>
    </row>
    <row r="16" spans="1:16" x14ac:dyDescent="0.35">
      <c r="A16" s="15">
        <v>21245</v>
      </c>
      <c r="B16">
        <v>41.130001</v>
      </c>
      <c r="C16">
        <v>42.580002</v>
      </c>
      <c r="D16">
        <v>41.130001</v>
      </c>
      <c r="E16">
        <v>42.099997999999999</v>
      </c>
      <c r="F16">
        <v>42.099997999999999</v>
      </c>
      <c r="G16">
        <v>46680000</v>
      </c>
    </row>
    <row r="17" spans="1:7" x14ac:dyDescent="0.35">
      <c r="A17" s="15">
        <v>21276</v>
      </c>
      <c r="B17">
        <v>41.93</v>
      </c>
      <c r="C17">
        <v>43.439999</v>
      </c>
      <c r="D17">
        <v>41.330002</v>
      </c>
      <c r="E17">
        <v>43.439999</v>
      </c>
      <c r="F17">
        <v>43.439999</v>
      </c>
      <c r="G17">
        <v>50270000</v>
      </c>
    </row>
    <row r="18" spans="1:7" x14ac:dyDescent="0.35">
      <c r="A18" s="15">
        <v>21306</v>
      </c>
      <c r="B18">
        <v>43.540000999999997</v>
      </c>
      <c r="C18">
        <v>44.09</v>
      </c>
      <c r="D18">
        <v>43.119999</v>
      </c>
      <c r="E18">
        <v>44.09</v>
      </c>
      <c r="F18">
        <v>44.09</v>
      </c>
      <c r="G18">
        <v>54100000</v>
      </c>
    </row>
    <row r="19" spans="1:7" x14ac:dyDescent="0.35">
      <c r="A19" s="15">
        <v>21337</v>
      </c>
      <c r="B19">
        <v>44.310001</v>
      </c>
      <c r="C19">
        <v>45.34</v>
      </c>
      <c r="D19">
        <v>44.310001</v>
      </c>
      <c r="E19">
        <v>45.240001999999997</v>
      </c>
      <c r="F19">
        <v>45.240001999999997</v>
      </c>
      <c r="G19">
        <v>56610000</v>
      </c>
    </row>
    <row r="20" spans="1:7" x14ac:dyDescent="0.35">
      <c r="A20" s="15">
        <v>21367</v>
      </c>
      <c r="B20">
        <v>45.279998999999997</v>
      </c>
      <c r="C20">
        <v>47.189999</v>
      </c>
      <c r="D20">
        <v>45.110000999999997</v>
      </c>
      <c r="E20">
        <v>47.189999</v>
      </c>
      <c r="F20">
        <v>47.189999</v>
      </c>
      <c r="G20">
        <v>69430000</v>
      </c>
    </row>
    <row r="21" spans="1:7" x14ac:dyDescent="0.35">
      <c r="A21" s="15">
        <v>21398</v>
      </c>
      <c r="B21">
        <v>47.490001999999997</v>
      </c>
      <c r="C21">
        <v>48.16</v>
      </c>
      <c r="D21">
        <v>47.220001000000003</v>
      </c>
      <c r="E21">
        <v>47.75</v>
      </c>
      <c r="F21">
        <v>47.75</v>
      </c>
      <c r="G21">
        <v>62300000</v>
      </c>
    </row>
    <row r="22" spans="1:7" x14ac:dyDescent="0.35">
      <c r="A22" s="15">
        <v>21429</v>
      </c>
      <c r="B22">
        <v>48</v>
      </c>
      <c r="C22">
        <v>50.060001</v>
      </c>
      <c r="D22">
        <v>47.970001000000003</v>
      </c>
      <c r="E22">
        <v>50.060001</v>
      </c>
      <c r="F22">
        <v>50.060001</v>
      </c>
      <c r="G22">
        <v>71940000</v>
      </c>
    </row>
    <row r="23" spans="1:7" x14ac:dyDescent="0.35">
      <c r="A23" s="15">
        <v>21459</v>
      </c>
      <c r="B23">
        <v>49.98</v>
      </c>
      <c r="C23">
        <v>51.619999</v>
      </c>
      <c r="D23">
        <v>49.98</v>
      </c>
      <c r="E23">
        <v>51.330002</v>
      </c>
      <c r="F23">
        <v>51.330002</v>
      </c>
      <c r="G23">
        <v>95020000</v>
      </c>
    </row>
    <row r="24" spans="1:7" x14ac:dyDescent="0.35">
      <c r="A24" s="15">
        <v>21490</v>
      </c>
      <c r="B24">
        <v>51.560001</v>
      </c>
      <c r="C24">
        <v>53.240001999999997</v>
      </c>
      <c r="D24">
        <v>51.02</v>
      </c>
      <c r="E24">
        <v>52.48</v>
      </c>
      <c r="F24">
        <v>52.48</v>
      </c>
      <c r="G24">
        <v>74350000</v>
      </c>
    </row>
    <row r="25" spans="1:7" x14ac:dyDescent="0.35">
      <c r="A25" s="15">
        <v>21520</v>
      </c>
      <c r="B25">
        <v>52.689999</v>
      </c>
      <c r="C25">
        <v>55.209999000000003</v>
      </c>
      <c r="D25">
        <v>52.459999000000003</v>
      </c>
      <c r="E25">
        <v>55.209999000000003</v>
      </c>
      <c r="F25">
        <v>55.209999000000003</v>
      </c>
      <c r="G25">
        <v>75940000</v>
      </c>
    </row>
    <row r="26" spans="1:7" x14ac:dyDescent="0.35">
      <c r="A26" s="15">
        <v>21551</v>
      </c>
      <c r="B26">
        <v>55.439999</v>
      </c>
      <c r="C26">
        <v>56.040000999999997</v>
      </c>
      <c r="D26">
        <v>54.889999000000003</v>
      </c>
      <c r="E26">
        <v>55.450001</v>
      </c>
      <c r="F26">
        <v>55.450001</v>
      </c>
      <c r="G26">
        <v>83240000</v>
      </c>
    </row>
    <row r="27" spans="1:7" x14ac:dyDescent="0.35">
      <c r="A27" s="15">
        <v>21582</v>
      </c>
      <c r="B27">
        <v>55.209999000000003</v>
      </c>
      <c r="C27">
        <v>55.52</v>
      </c>
      <c r="D27">
        <v>53.580002</v>
      </c>
      <c r="E27">
        <v>55.41</v>
      </c>
      <c r="F27">
        <v>55.41</v>
      </c>
      <c r="G27">
        <v>65790000</v>
      </c>
    </row>
    <row r="28" spans="1:7" x14ac:dyDescent="0.35">
      <c r="A28" s="15">
        <v>21610</v>
      </c>
      <c r="B28">
        <v>55.73</v>
      </c>
      <c r="C28">
        <v>56.669998</v>
      </c>
      <c r="D28">
        <v>55.439999</v>
      </c>
      <c r="E28">
        <v>55.439999</v>
      </c>
      <c r="F28">
        <v>55.439999</v>
      </c>
      <c r="G28">
        <v>82430000</v>
      </c>
    </row>
    <row r="29" spans="1:7" x14ac:dyDescent="0.35">
      <c r="A29" s="15">
        <v>21641</v>
      </c>
      <c r="B29">
        <v>55.689999</v>
      </c>
      <c r="C29">
        <v>58.169998</v>
      </c>
      <c r="D29">
        <v>55.689999</v>
      </c>
      <c r="E29">
        <v>57.59</v>
      </c>
      <c r="F29">
        <v>57.59</v>
      </c>
      <c r="G29">
        <v>75840000</v>
      </c>
    </row>
    <row r="30" spans="1:7" x14ac:dyDescent="0.35">
      <c r="A30" s="15">
        <v>21671</v>
      </c>
      <c r="B30">
        <v>57.650002000000001</v>
      </c>
      <c r="C30">
        <v>58.68</v>
      </c>
      <c r="D30">
        <v>56.880001</v>
      </c>
      <c r="E30">
        <v>58.68</v>
      </c>
      <c r="F30">
        <v>58.68</v>
      </c>
      <c r="G30">
        <v>70950000</v>
      </c>
    </row>
    <row r="31" spans="1:7" x14ac:dyDescent="0.35">
      <c r="A31" s="15">
        <v>21702</v>
      </c>
      <c r="B31">
        <v>58.630001</v>
      </c>
      <c r="C31">
        <v>58.630001</v>
      </c>
      <c r="D31">
        <v>56.360000999999997</v>
      </c>
      <c r="E31">
        <v>58.470001000000003</v>
      </c>
      <c r="F31">
        <v>58.470001000000003</v>
      </c>
      <c r="G31">
        <v>64310000</v>
      </c>
    </row>
    <row r="32" spans="1:7" x14ac:dyDescent="0.35">
      <c r="A32" s="15">
        <v>21732</v>
      </c>
      <c r="B32">
        <v>58.970001000000003</v>
      </c>
      <c r="C32">
        <v>60.619999</v>
      </c>
      <c r="D32">
        <v>58.91</v>
      </c>
      <c r="E32">
        <v>60.509998000000003</v>
      </c>
      <c r="F32">
        <v>60.509998000000003</v>
      </c>
      <c r="G32">
        <v>70900000</v>
      </c>
    </row>
    <row r="33" spans="1:7" x14ac:dyDescent="0.35">
      <c r="A33" s="15">
        <v>21763</v>
      </c>
      <c r="B33">
        <v>60.709999000000003</v>
      </c>
      <c r="C33">
        <v>60.709999000000003</v>
      </c>
      <c r="D33">
        <v>58.27</v>
      </c>
      <c r="E33">
        <v>59.599997999999999</v>
      </c>
      <c r="F33">
        <v>59.599997999999999</v>
      </c>
      <c r="G33">
        <v>51050000</v>
      </c>
    </row>
    <row r="34" spans="1:7" x14ac:dyDescent="0.35">
      <c r="A34" s="15">
        <v>21794</v>
      </c>
      <c r="B34">
        <v>58.869999</v>
      </c>
      <c r="C34">
        <v>58.919998</v>
      </c>
      <c r="D34">
        <v>55.139999000000003</v>
      </c>
      <c r="E34">
        <v>56.880001</v>
      </c>
      <c r="F34">
        <v>56.880001</v>
      </c>
      <c r="G34">
        <v>57500000</v>
      </c>
    </row>
    <row r="35" spans="1:7" x14ac:dyDescent="0.35">
      <c r="A35" s="15">
        <v>21824</v>
      </c>
      <c r="B35">
        <v>56.939999</v>
      </c>
      <c r="C35">
        <v>57.52</v>
      </c>
      <c r="D35">
        <v>56</v>
      </c>
      <c r="E35">
        <v>57.52</v>
      </c>
      <c r="F35">
        <v>57.52</v>
      </c>
      <c r="G35">
        <v>61330000</v>
      </c>
    </row>
    <row r="36" spans="1:7" x14ac:dyDescent="0.35">
      <c r="A36" s="15">
        <v>21855</v>
      </c>
      <c r="B36">
        <v>57.41</v>
      </c>
      <c r="C36">
        <v>58.279998999999997</v>
      </c>
      <c r="D36">
        <v>56.220001000000003</v>
      </c>
      <c r="E36">
        <v>58.279998999999997</v>
      </c>
      <c r="F36">
        <v>58.279998999999997</v>
      </c>
      <c r="G36">
        <v>64500000</v>
      </c>
    </row>
    <row r="37" spans="1:7" x14ac:dyDescent="0.35">
      <c r="A37" s="15">
        <v>21885</v>
      </c>
      <c r="B37">
        <v>58.700001</v>
      </c>
      <c r="C37">
        <v>59.889999000000003</v>
      </c>
      <c r="D37">
        <v>58.599997999999999</v>
      </c>
      <c r="E37">
        <v>59.889999000000003</v>
      </c>
      <c r="F37">
        <v>59.889999000000003</v>
      </c>
      <c r="G37">
        <v>72210000</v>
      </c>
    </row>
    <row r="38" spans="1:7" x14ac:dyDescent="0.35">
      <c r="A38" s="15">
        <v>21916</v>
      </c>
      <c r="B38">
        <v>59.91</v>
      </c>
      <c r="C38">
        <v>60.389999000000003</v>
      </c>
      <c r="D38">
        <v>55.610000999999997</v>
      </c>
      <c r="E38">
        <v>55.610000999999997</v>
      </c>
      <c r="F38">
        <v>55.610000999999997</v>
      </c>
      <c r="G38">
        <v>63920000</v>
      </c>
    </row>
    <row r="39" spans="1:7" x14ac:dyDescent="0.35">
      <c r="A39" s="15">
        <v>21947</v>
      </c>
      <c r="B39">
        <v>55.959999000000003</v>
      </c>
      <c r="C39">
        <v>56.82</v>
      </c>
      <c r="D39">
        <v>54.73</v>
      </c>
      <c r="E39">
        <v>56.119999</v>
      </c>
      <c r="F39">
        <v>56.119999</v>
      </c>
      <c r="G39">
        <v>60500000</v>
      </c>
    </row>
    <row r="40" spans="1:7" x14ac:dyDescent="0.35">
      <c r="A40" s="15">
        <v>21976</v>
      </c>
      <c r="B40">
        <v>56.009998000000003</v>
      </c>
      <c r="C40">
        <v>56.009998000000003</v>
      </c>
      <c r="D40">
        <v>53.470001000000003</v>
      </c>
      <c r="E40">
        <v>55.34</v>
      </c>
      <c r="F40">
        <v>55.34</v>
      </c>
      <c r="G40">
        <v>65710000</v>
      </c>
    </row>
    <row r="41" spans="1:7" x14ac:dyDescent="0.35">
      <c r="A41" s="15">
        <v>22007</v>
      </c>
      <c r="B41">
        <v>55.43</v>
      </c>
      <c r="C41">
        <v>56.59</v>
      </c>
      <c r="D41">
        <v>54.369999</v>
      </c>
      <c r="E41">
        <v>54.369999</v>
      </c>
      <c r="F41">
        <v>54.369999</v>
      </c>
      <c r="G41">
        <v>57300000</v>
      </c>
    </row>
    <row r="42" spans="1:7" x14ac:dyDescent="0.35">
      <c r="A42" s="15">
        <v>22037</v>
      </c>
      <c r="B42">
        <v>54.130001</v>
      </c>
      <c r="C42">
        <v>55.830002</v>
      </c>
      <c r="D42">
        <v>54.130001</v>
      </c>
      <c r="E42">
        <v>55.830002</v>
      </c>
      <c r="F42">
        <v>55.830002</v>
      </c>
      <c r="G42">
        <v>68790000</v>
      </c>
    </row>
    <row r="43" spans="1:7" x14ac:dyDescent="0.35">
      <c r="A43" s="15">
        <v>22068</v>
      </c>
      <c r="B43">
        <v>55.889999000000003</v>
      </c>
      <c r="C43">
        <v>58</v>
      </c>
      <c r="D43">
        <v>55.889999000000003</v>
      </c>
      <c r="E43">
        <v>56.919998</v>
      </c>
      <c r="F43">
        <v>56.919998</v>
      </c>
      <c r="G43">
        <v>76480000</v>
      </c>
    </row>
    <row r="44" spans="1:7" x14ac:dyDescent="0.35">
      <c r="A44" s="15">
        <v>22098</v>
      </c>
      <c r="B44">
        <v>57.060001</v>
      </c>
      <c r="C44">
        <v>57.380001</v>
      </c>
      <c r="D44">
        <v>54.169998</v>
      </c>
      <c r="E44">
        <v>55.509998000000003</v>
      </c>
      <c r="F44">
        <v>55.509998000000003</v>
      </c>
      <c r="G44">
        <v>53860000</v>
      </c>
    </row>
    <row r="45" spans="1:7" x14ac:dyDescent="0.35">
      <c r="A45" s="15">
        <v>22129</v>
      </c>
      <c r="B45">
        <v>55.529998999999997</v>
      </c>
      <c r="C45">
        <v>58.07</v>
      </c>
      <c r="D45">
        <v>54.720001000000003</v>
      </c>
      <c r="E45">
        <v>56.959999000000003</v>
      </c>
      <c r="F45">
        <v>56.959999000000003</v>
      </c>
      <c r="G45">
        <v>65330000</v>
      </c>
    </row>
    <row r="46" spans="1:7" x14ac:dyDescent="0.35">
      <c r="A46" s="15">
        <v>22160</v>
      </c>
      <c r="B46">
        <v>57.09</v>
      </c>
      <c r="C46">
        <v>57.09</v>
      </c>
      <c r="D46">
        <v>52.48</v>
      </c>
      <c r="E46">
        <v>53.52</v>
      </c>
      <c r="F46">
        <v>53.52</v>
      </c>
      <c r="G46">
        <v>60840000</v>
      </c>
    </row>
    <row r="47" spans="1:7" x14ac:dyDescent="0.35">
      <c r="A47" s="15">
        <v>22190</v>
      </c>
      <c r="B47">
        <v>53.360000999999997</v>
      </c>
      <c r="C47">
        <v>54.860000999999997</v>
      </c>
      <c r="D47">
        <v>52.200001</v>
      </c>
      <c r="E47">
        <v>53.389999000000003</v>
      </c>
      <c r="F47">
        <v>53.389999000000003</v>
      </c>
      <c r="G47">
        <v>54370000</v>
      </c>
    </row>
    <row r="48" spans="1:7" x14ac:dyDescent="0.35">
      <c r="A48" s="15">
        <v>22221</v>
      </c>
      <c r="B48">
        <v>53.939999</v>
      </c>
      <c r="C48">
        <v>56.43</v>
      </c>
      <c r="D48">
        <v>53.939999</v>
      </c>
      <c r="E48">
        <v>55.540000999999997</v>
      </c>
      <c r="F48">
        <v>55.540000999999997</v>
      </c>
      <c r="G48">
        <v>62010000</v>
      </c>
    </row>
    <row r="49" spans="1:7" x14ac:dyDescent="0.35">
      <c r="A49" s="15">
        <v>22251</v>
      </c>
      <c r="B49">
        <v>55.299999</v>
      </c>
      <c r="C49">
        <v>58.110000999999997</v>
      </c>
      <c r="D49">
        <v>55.299999</v>
      </c>
      <c r="E49">
        <v>58.110000999999997</v>
      </c>
      <c r="F49">
        <v>58.110000999999997</v>
      </c>
      <c r="G49">
        <v>77330000</v>
      </c>
    </row>
    <row r="50" spans="1:7" x14ac:dyDescent="0.35">
      <c r="A50" s="15">
        <v>22282</v>
      </c>
      <c r="B50">
        <v>57.57</v>
      </c>
      <c r="C50">
        <v>61.970001000000003</v>
      </c>
      <c r="D50">
        <v>57.57</v>
      </c>
      <c r="E50">
        <v>61.779998999999997</v>
      </c>
      <c r="F50">
        <v>61.779998999999997</v>
      </c>
      <c r="G50">
        <v>89010000</v>
      </c>
    </row>
    <row r="51" spans="1:7" x14ac:dyDescent="0.35">
      <c r="A51" s="15">
        <v>22313</v>
      </c>
      <c r="B51">
        <v>61.900002000000001</v>
      </c>
      <c r="C51">
        <v>63.439999</v>
      </c>
      <c r="D51">
        <v>61.139999000000003</v>
      </c>
      <c r="E51">
        <v>63.439999</v>
      </c>
      <c r="F51">
        <v>63.439999</v>
      </c>
      <c r="G51">
        <v>92730000</v>
      </c>
    </row>
    <row r="52" spans="1:7" x14ac:dyDescent="0.35">
      <c r="A52" s="15">
        <v>22341</v>
      </c>
      <c r="B52">
        <v>63.43</v>
      </c>
      <c r="C52">
        <v>65.059997999999993</v>
      </c>
      <c r="D52">
        <v>63.380001</v>
      </c>
      <c r="E52">
        <v>65.059997999999993</v>
      </c>
      <c r="F52">
        <v>65.059997999999993</v>
      </c>
      <c r="G52">
        <v>115050000</v>
      </c>
    </row>
    <row r="53" spans="1:7" x14ac:dyDescent="0.35">
      <c r="A53" s="15">
        <v>22372</v>
      </c>
      <c r="B53">
        <v>65.599997999999999</v>
      </c>
      <c r="C53">
        <v>68.680000000000007</v>
      </c>
      <c r="D53">
        <v>64.400002000000001</v>
      </c>
      <c r="E53">
        <v>65.309997999999993</v>
      </c>
      <c r="F53">
        <v>65.309997999999993</v>
      </c>
      <c r="G53">
        <v>101760000</v>
      </c>
    </row>
    <row r="54" spans="1:7" x14ac:dyDescent="0.35">
      <c r="A54" s="15">
        <v>22402</v>
      </c>
      <c r="B54">
        <v>65.169998000000007</v>
      </c>
      <c r="C54">
        <v>67.389999000000003</v>
      </c>
      <c r="D54">
        <v>65.169998000000007</v>
      </c>
      <c r="E54">
        <v>66.559997999999993</v>
      </c>
      <c r="F54">
        <v>66.559997999999993</v>
      </c>
      <c r="G54">
        <v>96940000</v>
      </c>
    </row>
    <row r="55" spans="1:7" x14ac:dyDescent="0.35">
      <c r="A55" s="15">
        <v>22433</v>
      </c>
      <c r="B55">
        <v>66.559997999999993</v>
      </c>
      <c r="C55">
        <v>67.080001999999993</v>
      </c>
      <c r="D55">
        <v>64.470000999999996</v>
      </c>
      <c r="E55">
        <v>64.639999000000003</v>
      </c>
      <c r="F55">
        <v>64.639999000000003</v>
      </c>
      <c r="G55">
        <v>73090000</v>
      </c>
    </row>
    <row r="56" spans="1:7" x14ac:dyDescent="0.35">
      <c r="A56" s="15">
        <v>22463</v>
      </c>
      <c r="B56">
        <v>65.209998999999996</v>
      </c>
      <c r="C56">
        <v>66.760002</v>
      </c>
      <c r="D56">
        <v>64.410004000000001</v>
      </c>
      <c r="E56">
        <v>66.760002</v>
      </c>
      <c r="F56">
        <v>66.760002</v>
      </c>
      <c r="G56">
        <v>60840000</v>
      </c>
    </row>
    <row r="57" spans="1:7" x14ac:dyDescent="0.35">
      <c r="A57" s="15">
        <v>22494</v>
      </c>
      <c r="B57">
        <v>67.370002999999997</v>
      </c>
      <c r="C57">
        <v>68.440002000000007</v>
      </c>
      <c r="D57">
        <v>66.940002000000007</v>
      </c>
      <c r="E57">
        <v>68.069999999999993</v>
      </c>
      <c r="F57">
        <v>68.069999999999993</v>
      </c>
      <c r="G57">
        <v>81490000</v>
      </c>
    </row>
    <row r="58" spans="1:7" x14ac:dyDescent="0.35">
      <c r="A58" s="15">
        <v>22525</v>
      </c>
      <c r="B58">
        <v>68.190002000000007</v>
      </c>
      <c r="C58">
        <v>68.459998999999996</v>
      </c>
      <c r="D58">
        <v>65.769997000000004</v>
      </c>
      <c r="E58">
        <v>66.730002999999996</v>
      </c>
      <c r="F58">
        <v>66.730002999999996</v>
      </c>
      <c r="G58">
        <v>63820000</v>
      </c>
    </row>
    <row r="59" spans="1:7" x14ac:dyDescent="0.35">
      <c r="A59" s="15">
        <v>22555</v>
      </c>
      <c r="B59">
        <v>66.769997000000004</v>
      </c>
      <c r="C59">
        <v>68.620002999999997</v>
      </c>
      <c r="D59">
        <v>66.730002999999996</v>
      </c>
      <c r="E59">
        <v>68.620002999999997</v>
      </c>
      <c r="F59">
        <v>68.620002999999997</v>
      </c>
      <c r="G59">
        <v>72980000</v>
      </c>
    </row>
    <row r="60" spans="1:7" x14ac:dyDescent="0.35">
      <c r="A60" s="15">
        <v>22586</v>
      </c>
      <c r="B60">
        <v>68.730002999999996</v>
      </c>
      <c r="C60">
        <v>71.849997999999999</v>
      </c>
      <c r="D60">
        <v>68.730002999999996</v>
      </c>
      <c r="E60">
        <v>71.319999999999993</v>
      </c>
      <c r="F60">
        <v>71.319999999999993</v>
      </c>
      <c r="G60">
        <v>87770000</v>
      </c>
    </row>
    <row r="61" spans="1:7" x14ac:dyDescent="0.35">
      <c r="A61" s="15">
        <v>22616</v>
      </c>
      <c r="B61">
        <v>71.779999000000004</v>
      </c>
      <c r="C61">
        <v>72.639999000000003</v>
      </c>
      <c r="D61">
        <v>70.860000999999997</v>
      </c>
      <c r="E61">
        <v>71.550003000000004</v>
      </c>
      <c r="F61">
        <v>71.550003000000004</v>
      </c>
      <c r="G61">
        <v>82380000</v>
      </c>
    </row>
    <row r="62" spans="1:7" x14ac:dyDescent="0.35">
      <c r="A62" s="15">
        <v>22647</v>
      </c>
      <c r="B62">
        <v>71.550003000000004</v>
      </c>
      <c r="C62">
        <v>71.959998999999996</v>
      </c>
      <c r="D62">
        <v>67.550003000000004</v>
      </c>
      <c r="E62">
        <v>68.839995999999999</v>
      </c>
      <c r="F62">
        <v>68.839995999999999</v>
      </c>
      <c r="G62">
        <v>80790000</v>
      </c>
    </row>
    <row r="63" spans="1:7" x14ac:dyDescent="0.35">
      <c r="A63" s="15">
        <v>22678</v>
      </c>
      <c r="B63">
        <v>68.839995999999999</v>
      </c>
      <c r="C63">
        <v>71.129997000000003</v>
      </c>
      <c r="D63">
        <v>68.559997999999993</v>
      </c>
      <c r="E63">
        <v>69.959998999999996</v>
      </c>
      <c r="F63">
        <v>69.959998999999996</v>
      </c>
      <c r="G63">
        <v>66130000</v>
      </c>
    </row>
    <row r="64" spans="1:7" x14ac:dyDescent="0.35">
      <c r="A64" s="15">
        <v>22706</v>
      </c>
      <c r="B64">
        <v>69.959998999999996</v>
      </c>
      <c r="C64">
        <v>71.440002000000007</v>
      </c>
      <c r="D64">
        <v>69.160004000000001</v>
      </c>
      <c r="E64">
        <v>69.550003000000004</v>
      </c>
      <c r="F64">
        <v>69.550003000000004</v>
      </c>
      <c r="G64">
        <v>68440000</v>
      </c>
    </row>
    <row r="65" spans="1:7" x14ac:dyDescent="0.35">
      <c r="A65" s="15">
        <v>22737</v>
      </c>
      <c r="B65">
        <v>69.550003000000004</v>
      </c>
      <c r="C65">
        <v>69.819999999999993</v>
      </c>
      <c r="D65">
        <v>64.949996999999996</v>
      </c>
      <c r="E65">
        <v>65.239998</v>
      </c>
      <c r="F65">
        <v>65.239998</v>
      </c>
      <c r="G65">
        <v>65240000</v>
      </c>
    </row>
    <row r="66" spans="1:7" x14ac:dyDescent="0.35">
      <c r="A66" s="15">
        <v>22767</v>
      </c>
      <c r="B66">
        <v>65.239998</v>
      </c>
      <c r="C66">
        <v>66.930000000000007</v>
      </c>
      <c r="D66">
        <v>53.130001</v>
      </c>
      <c r="E66">
        <v>59.630001</v>
      </c>
      <c r="F66">
        <v>59.630001</v>
      </c>
      <c r="G66">
        <v>111030000</v>
      </c>
    </row>
    <row r="67" spans="1:7" x14ac:dyDescent="0.35">
      <c r="A67" s="15">
        <v>22798</v>
      </c>
      <c r="B67">
        <v>59.630001</v>
      </c>
      <c r="C67">
        <v>59.959999000000003</v>
      </c>
      <c r="D67">
        <v>51.349997999999999</v>
      </c>
      <c r="E67">
        <v>54.75</v>
      </c>
      <c r="F67">
        <v>54.75</v>
      </c>
      <c r="G67">
        <v>100160000</v>
      </c>
    </row>
    <row r="68" spans="1:7" x14ac:dyDescent="0.35">
      <c r="A68" s="15">
        <v>22828</v>
      </c>
      <c r="B68">
        <v>54.75</v>
      </c>
      <c r="C68">
        <v>58.669998</v>
      </c>
      <c r="D68">
        <v>54.470001000000003</v>
      </c>
      <c r="E68">
        <v>58.23</v>
      </c>
      <c r="F68">
        <v>58.23</v>
      </c>
      <c r="G68">
        <v>74160000</v>
      </c>
    </row>
    <row r="69" spans="1:7" x14ac:dyDescent="0.35">
      <c r="A69" s="15">
        <v>22859</v>
      </c>
      <c r="B69">
        <v>58.23</v>
      </c>
      <c r="C69">
        <v>60.330002</v>
      </c>
      <c r="D69">
        <v>56.759998000000003</v>
      </c>
      <c r="E69">
        <v>59.119999</v>
      </c>
      <c r="F69">
        <v>59.119999</v>
      </c>
      <c r="G69">
        <v>80400000</v>
      </c>
    </row>
    <row r="70" spans="1:7" x14ac:dyDescent="0.35">
      <c r="A70" s="15">
        <v>22890</v>
      </c>
      <c r="B70">
        <v>59.119999</v>
      </c>
      <c r="C70">
        <v>59.540000999999997</v>
      </c>
      <c r="D70">
        <v>55.529998999999997</v>
      </c>
      <c r="E70">
        <v>56.27</v>
      </c>
      <c r="F70">
        <v>56.27</v>
      </c>
      <c r="G70">
        <v>62890000</v>
      </c>
    </row>
    <row r="71" spans="1:7" x14ac:dyDescent="0.35">
      <c r="A71" s="15">
        <v>22920</v>
      </c>
      <c r="B71">
        <v>56.27</v>
      </c>
      <c r="C71">
        <v>57.830002</v>
      </c>
      <c r="D71">
        <v>52.549999</v>
      </c>
      <c r="E71">
        <v>56.52</v>
      </c>
      <c r="F71">
        <v>56.52</v>
      </c>
      <c r="G71">
        <v>78690000</v>
      </c>
    </row>
    <row r="72" spans="1:7" x14ac:dyDescent="0.35">
      <c r="A72" s="15">
        <v>22951</v>
      </c>
      <c r="B72">
        <v>56.52</v>
      </c>
      <c r="C72">
        <v>62.779998999999997</v>
      </c>
      <c r="D72">
        <v>55.900002000000001</v>
      </c>
      <c r="E72">
        <v>62.259998000000003</v>
      </c>
      <c r="F72">
        <v>62.259998000000003</v>
      </c>
      <c r="G72">
        <v>96020000</v>
      </c>
    </row>
    <row r="73" spans="1:7" x14ac:dyDescent="0.35">
      <c r="A73" s="15">
        <v>22981</v>
      </c>
      <c r="B73">
        <v>62.259998000000003</v>
      </c>
      <c r="C73">
        <v>63.5</v>
      </c>
      <c r="D73">
        <v>61.279998999999997</v>
      </c>
      <c r="E73">
        <v>63.099997999999999</v>
      </c>
      <c r="F73">
        <v>63.099997999999999</v>
      </c>
      <c r="G73">
        <v>80870000</v>
      </c>
    </row>
    <row r="74" spans="1:7" x14ac:dyDescent="0.35">
      <c r="A74" s="15">
        <v>23012</v>
      </c>
      <c r="B74">
        <v>63.099997999999999</v>
      </c>
      <c r="C74">
        <v>66.589995999999999</v>
      </c>
      <c r="D74">
        <v>62.32</v>
      </c>
      <c r="E74">
        <v>66.199996999999996</v>
      </c>
      <c r="F74">
        <v>66.199996999999996</v>
      </c>
      <c r="G74">
        <v>101970000</v>
      </c>
    </row>
    <row r="75" spans="1:7" x14ac:dyDescent="0.35">
      <c r="A75" s="15">
        <v>23043</v>
      </c>
      <c r="B75">
        <v>66.309997999999993</v>
      </c>
      <c r="C75">
        <v>66.959998999999996</v>
      </c>
      <c r="D75">
        <v>64.080001999999993</v>
      </c>
      <c r="E75">
        <v>64.290001000000004</v>
      </c>
      <c r="F75">
        <v>64.290001000000004</v>
      </c>
      <c r="G75">
        <v>79120000</v>
      </c>
    </row>
    <row r="76" spans="1:7" x14ac:dyDescent="0.35">
      <c r="A76" s="15">
        <v>23071</v>
      </c>
      <c r="B76">
        <v>64.290001000000004</v>
      </c>
      <c r="C76">
        <v>67.010002</v>
      </c>
      <c r="D76">
        <v>63.799999</v>
      </c>
      <c r="E76">
        <v>66.569999999999993</v>
      </c>
      <c r="F76">
        <v>66.569999999999993</v>
      </c>
      <c r="G76">
        <v>74760000</v>
      </c>
    </row>
    <row r="77" spans="1:7" x14ac:dyDescent="0.35">
      <c r="A77" s="15">
        <v>23102</v>
      </c>
      <c r="B77">
        <v>66.569999999999993</v>
      </c>
      <c r="C77">
        <v>70.180000000000007</v>
      </c>
      <c r="D77">
        <v>66.230002999999996</v>
      </c>
      <c r="E77">
        <v>69.800003000000004</v>
      </c>
      <c r="F77">
        <v>69.800003000000004</v>
      </c>
      <c r="G77">
        <v>106290000</v>
      </c>
    </row>
    <row r="78" spans="1:7" x14ac:dyDescent="0.35">
      <c r="A78" s="15">
        <v>23132</v>
      </c>
      <c r="B78">
        <v>69.800003000000004</v>
      </c>
      <c r="C78">
        <v>71.139999000000003</v>
      </c>
      <c r="D78">
        <v>69.029999000000004</v>
      </c>
      <c r="E78">
        <v>70.800003000000004</v>
      </c>
      <c r="F78">
        <v>70.800003000000004</v>
      </c>
      <c r="G78">
        <v>105070000</v>
      </c>
    </row>
    <row r="79" spans="1:7" x14ac:dyDescent="0.35">
      <c r="A79" s="15">
        <v>23163</v>
      </c>
      <c r="B79">
        <v>70.800003000000004</v>
      </c>
      <c r="C79">
        <v>71.239998</v>
      </c>
      <c r="D79">
        <v>68.779999000000004</v>
      </c>
      <c r="E79">
        <v>69.370002999999997</v>
      </c>
      <c r="F79">
        <v>69.370002999999997</v>
      </c>
      <c r="G79">
        <v>90580000</v>
      </c>
    </row>
    <row r="80" spans="1:7" x14ac:dyDescent="0.35">
      <c r="A80" s="15">
        <v>23193</v>
      </c>
      <c r="B80">
        <v>69.370002999999997</v>
      </c>
      <c r="C80">
        <v>70.480002999999996</v>
      </c>
      <c r="D80">
        <v>67.540001000000004</v>
      </c>
      <c r="E80">
        <v>69.129997000000003</v>
      </c>
      <c r="F80">
        <v>69.129997000000003</v>
      </c>
      <c r="G80">
        <v>76310000</v>
      </c>
    </row>
    <row r="81" spans="1:7" x14ac:dyDescent="0.35">
      <c r="A81" s="15">
        <v>23224</v>
      </c>
      <c r="B81">
        <v>69.129997000000003</v>
      </c>
      <c r="C81">
        <v>72.709998999999996</v>
      </c>
      <c r="D81">
        <v>68.639999000000003</v>
      </c>
      <c r="E81">
        <v>72.5</v>
      </c>
      <c r="F81">
        <v>72.5</v>
      </c>
      <c r="G81">
        <v>91650000</v>
      </c>
    </row>
    <row r="82" spans="1:7" x14ac:dyDescent="0.35">
      <c r="A82" s="15">
        <v>23255</v>
      </c>
      <c r="B82">
        <v>72.5</v>
      </c>
      <c r="C82">
        <v>73.870002999999997</v>
      </c>
      <c r="D82">
        <v>71.279999000000004</v>
      </c>
      <c r="E82">
        <v>71.699996999999996</v>
      </c>
      <c r="F82">
        <v>71.699996999999996</v>
      </c>
      <c r="G82">
        <v>106620000</v>
      </c>
    </row>
    <row r="83" spans="1:7" x14ac:dyDescent="0.35">
      <c r="A83" s="15">
        <v>23285</v>
      </c>
      <c r="B83">
        <v>71.699996999999996</v>
      </c>
      <c r="C83">
        <v>75.180000000000007</v>
      </c>
      <c r="D83">
        <v>71.569999999999993</v>
      </c>
      <c r="E83">
        <v>74.010002</v>
      </c>
      <c r="F83">
        <v>74.010002</v>
      </c>
      <c r="G83">
        <v>122360000</v>
      </c>
    </row>
    <row r="84" spans="1:7" x14ac:dyDescent="0.35">
      <c r="A84" s="15">
        <v>23316</v>
      </c>
      <c r="B84">
        <v>74.010002</v>
      </c>
      <c r="C84">
        <v>74.440002000000007</v>
      </c>
      <c r="D84">
        <v>69.480002999999996</v>
      </c>
      <c r="E84">
        <v>73.230002999999996</v>
      </c>
      <c r="F84">
        <v>73.230002999999996</v>
      </c>
      <c r="G84">
        <v>93990000</v>
      </c>
    </row>
    <row r="85" spans="1:7" x14ac:dyDescent="0.35">
      <c r="A85" s="15">
        <v>23346</v>
      </c>
      <c r="B85">
        <v>73.230002999999996</v>
      </c>
      <c r="C85">
        <v>75.360000999999997</v>
      </c>
      <c r="D85">
        <v>73.019997000000004</v>
      </c>
      <c r="E85">
        <v>75.019997000000004</v>
      </c>
      <c r="F85">
        <v>75.019997000000004</v>
      </c>
      <c r="G85">
        <v>98660000</v>
      </c>
    </row>
    <row r="86" spans="1:7" x14ac:dyDescent="0.35">
      <c r="A86" s="15">
        <v>23377</v>
      </c>
      <c r="B86">
        <v>75.019997000000004</v>
      </c>
      <c r="C86">
        <v>77.779999000000004</v>
      </c>
      <c r="D86">
        <v>74.819999999999993</v>
      </c>
      <c r="E86">
        <v>77.040001000000004</v>
      </c>
      <c r="F86">
        <v>77.040001000000004</v>
      </c>
      <c r="G86">
        <v>116620000</v>
      </c>
    </row>
    <row r="87" spans="1:7" x14ac:dyDescent="0.35">
      <c r="A87" s="15">
        <v>23408</v>
      </c>
      <c r="B87">
        <v>77.040001000000004</v>
      </c>
      <c r="C87">
        <v>78.309997999999993</v>
      </c>
      <c r="D87">
        <v>76.360000999999997</v>
      </c>
      <c r="E87">
        <v>77.800003000000004</v>
      </c>
      <c r="F87">
        <v>77.800003000000004</v>
      </c>
      <c r="G87">
        <v>88110000</v>
      </c>
    </row>
    <row r="88" spans="1:7" x14ac:dyDescent="0.35">
      <c r="A88" s="15">
        <v>23437</v>
      </c>
      <c r="B88">
        <v>77.800003000000004</v>
      </c>
      <c r="C88">
        <v>79.889999000000003</v>
      </c>
      <c r="D88">
        <v>77.5</v>
      </c>
      <c r="E88">
        <v>78.980002999999996</v>
      </c>
      <c r="F88">
        <v>78.980002999999996</v>
      </c>
      <c r="G88">
        <v>113760000</v>
      </c>
    </row>
    <row r="89" spans="1:7" x14ac:dyDescent="0.35">
      <c r="A89" s="15">
        <v>23468</v>
      </c>
      <c r="B89">
        <v>78.980002999999996</v>
      </c>
      <c r="C89">
        <v>81.199996999999996</v>
      </c>
      <c r="D89">
        <v>78.669998000000007</v>
      </c>
      <c r="E89">
        <v>79.459998999999996</v>
      </c>
      <c r="F89">
        <v>79.459998999999996</v>
      </c>
      <c r="G89">
        <v>123490000</v>
      </c>
    </row>
    <row r="90" spans="1:7" x14ac:dyDescent="0.35">
      <c r="A90" s="15">
        <v>23498</v>
      </c>
      <c r="B90">
        <v>79.459998999999996</v>
      </c>
      <c r="C90">
        <v>81.809997999999993</v>
      </c>
      <c r="D90">
        <v>79.459998999999996</v>
      </c>
      <c r="E90">
        <v>80.370002999999997</v>
      </c>
      <c r="F90">
        <v>80.370002999999997</v>
      </c>
      <c r="G90">
        <v>99150000</v>
      </c>
    </row>
    <row r="91" spans="1:7" x14ac:dyDescent="0.35">
      <c r="A91" s="15">
        <v>23529</v>
      </c>
      <c r="B91">
        <v>80.370002999999997</v>
      </c>
      <c r="C91">
        <v>82.099997999999999</v>
      </c>
      <c r="D91">
        <v>78.150002000000001</v>
      </c>
      <c r="E91">
        <v>81.690002000000007</v>
      </c>
      <c r="F91">
        <v>81.690002000000007</v>
      </c>
      <c r="G91">
        <v>96150000</v>
      </c>
    </row>
    <row r="92" spans="1:7" x14ac:dyDescent="0.35">
      <c r="A92" s="15">
        <v>23559</v>
      </c>
      <c r="B92">
        <v>81.690002000000007</v>
      </c>
      <c r="C92">
        <v>84.330001999999993</v>
      </c>
      <c r="D92">
        <v>81.459998999999996</v>
      </c>
      <c r="E92">
        <v>83.18</v>
      </c>
      <c r="F92">
        <v>83.18</v>
      </c>
      <c r="G92">
        <v>102590000</v>
      </c>
    </row>
    <row r="93" spans="1:7" x14ac:dyDescent="0.35">
      <c r="A93" s="15">
        <v>23590</v>
      </c>
      <c r="B93">
        <v>83.18</v>
      </c>
      <c r="C93">
        <v>83.489998</v>
      </c>
      <c r="D93">
        <v>80.800003000000004</v>
      </c>
      <c r="E93">
        <v>81.830001999999993</v>
      </c>
      <c r="F93">
        <v>81.830001999999993</v>
      </c>
      <c r="G93">
        <v>82280000</v>
      </c>
    </row>
    <row r="94" spans="1:7" x14ac:dyDescent="0.35">
      <c r="A94" s="15">
        <v>23621</v>
      </c>
      <c r="B94">
        <v>81.830001999999993</v>
      </c>
      <c r="C94">
        <v>84.800003000000004</v>
      </c>
      <c r="D94">
        <v>81.569999999999993</v>
      </c>
      <c r="E94">
        <v>84.18</v>
      </c>
      <c r="F94">
        <v>84.18</v>
      </c>
      <c r="G94">
        <v>109770000</v>
      </c>
    </row>
    <row r="95" spans="1:7" x14ac:dyDescent="0.35">
      <c r="A95" s="15">
        <v>23651</v>
      </c>
      <c r="B95">
        <v>84.18</v>
      </c>
      <c r="C95">
        <v>85.699996999999996</v>
      </c>
      <c r="D95">
        <v>83.650002000000001</v>
      </c>
      <c r="E95">
        <v>84.860000999999997</v>
      </c>
      <c r="F95">
        <v>84.860000999999997</v>
      </c>
      <c r="G95">
        <v>106550000</v>
      </c>
    </row>
    <row r="96" spans="1:7" x14ac:dyDescent="0.35">
      <c r="A96" s="15">
        <v>23682</v>
      </c>
      <c r="B96">
        <v>84.860000999999997</v>
      </c>
      <c r="C96">
        <v>86.800003000000004</v>
      </c>
      <c r="D96">
        <v>84.099997999999999</v>
      </c>
      <c r="E96">
        <v>84.419998000000007</v>
      </c>
      <c r="F96">
        <v>84.419998000000007</v>
      </c>
      <c r="G96">
        <v>93640000</v>
      </c>
    </row>
    <row r="97" spans="1:7" x14ac:dyDescent="0.35">
      <c r="A97" s="15">
        <v>23712</v>
      </c>
      <c r="B97">
        <v>84.419998000000007</v>
      </c>
      <c r="C97">
        <v>85.18</v>
      </c>
      <c r="D97">
        <v>82.650002000000001</v>
      </c>
      <c r="E97">
        <v>84.75</v>
      </c>
      <c r="F97">
        <v>84.75</v>
      </c>
      <c r="G97">
        <v>104010000</v>
      </c>
    </row>
    <row r="98" spans="1:7" x14ac:dyDescent="0.35">
      <c r="A98" s="15">
        <v>23743</v>
      </c>
      <c r="B98">
        <v>84.75</v>
      </c>
      <c r="C98">
        <v>88.190002000000007</v>
      </c>
      <c r="D98">
        <v>83.769997000000004</v>
      </c>
      <c r="E98">
        <v>87.559997999999993</v>
      </c>
      <c r="F98">
        <v>87.559997999999993</v>
      </c>
      <c r="G98">
        <v>109130000</v>
      </c>
    </row>
    <row r="99" spans="1:7" x14ac:dyDescent="0.35">
      <c r="A99" s="15">
        <v>23774</v>
      </c>
      <c r="B99">
        <v>87.559997999999993</v>
      </c>
      <c r="C99">
        <v>88.059997999999993</v>
      </c>
      <c r="D99">
        <v>85.25</v>
      </c>
      <c r="E99">
        <v>87.43</v>
      </c>
      <c r="F99">
        <v>87.43</v>
      </c>
      <c r="G99">
        <v>112280000</v>
      </c>
    </row>
    <row r="100" spans="1:7" x14ac:dyDescent="0.35">
      <c r="A100" s="15">
        <v>23802</v>
      </c>
      <c r="B100">
        <v>87.43</v>
      </c>
      <c r="C100">
        <v>87.93</v>
      </c>
      <c r="D100">
        <v>85.650002000000001</v>
      </c>
      <c r="E100">
        <v>86.160004000000001</v>
      </c>
      <c r="F100">
        <v>86.160004000000001</v>
      </c>
      <c r="G100">
        <v>124830000</v>
      </c>
    </row>
    <row r="101" spans="1:7" x14ac:dyDescent="0.35">
      <c r="A101" s="15">
        <v>23833</v>
      </c>
      <c r="B101">
        <v>86.160004000000001</v>
      </c>
      <c r="C101">
        <v>89.639999000000003</v>
      </c>
      <c r="D101">
        <v>85.870002999999997</v>
      </c>
      <c r="E101">
        <v>89.110000999999997</v>
      </c>
      <c r="F101">
        <v>89.110000999999997</v>
      </c>
      <c r="G101">
        <v>119120000</v>
      </c>
    </row>
    <row r="102" spans="1:7" x14ac:dyDescent="0.35">
      <c r="A102" s="15">
        <v>23863</v>
      </c>
      <c r="B102">
        <v>89.110000999999997</v>
      </c>
      <c r="C102">
        <v>90.68</v>
      </c>
      <c r="D102">
        <v>87.239998</v>
      </c>
      <c r="E102">
        <v>88.419998000000007</v>
      </c>
      <c r="F102">
        <v>88.419998000000007</v>
      </c>
      <c r="G102">
        <v>110190000</v>
      </c>
    </row>
    <row r="103" spans="1:7" x14ac:dyDescent="0.35">
      <c r="A103" s="15">
        <v>23894</v>
      </c>
      <c r="B103">
        <v>88.419998000000007</v>
      </c>
      <c r="C103">
        <v>88.800003000000004</v>
      </c>
      <c r="D103">
        <v>80.730002999999996</v>
      </c>
      <c r="E103">
        <v>84.120002999999997</v>
      </c>
      <c r="F103">
        <v>84.120002999999997</v>
      </c>
      <c r="G103">
        <v>128160000</v>
      </c>
    </row>
    <row r="104" spans="1:7" x14ac:dyDescent="0.35">
      <c r="A104" s="15">
        <v>23924</v>
      </c>
      <c r="B104">
        <v>84.120002999999997</v>
      </c>
      <c r="C104">
        <v>86.470000999999996</v>
      </c>
      <c r="D104">
        <v>83.300003000000004</v>
      </c>
      <c r="E104">
        <v>85.25</v>
      </c>
      <c r="F104">
        <v>85.25</v>
      </c>
      <c r="G104">
        <v>85150000</v>
      </c>
    </row>
    <row r="105" spans="1:7" x14ac:dyDescent="0.35">
      <c r="A105" s="15">
        <v>23955</v>
      </c>
      <c r="B105">
        <v>85.25</v>
      </c>
      <c r="C105">
        <v>87.790001000000004</v>
      </c>
      <c r="D105">
        <v>84.800003000000004</v>
      </c>
      <c r="E105">
        <v>87.169998000000007</v>
      </c>
      <c r="F105">
        <v>87.169998000000007</v>
      </c>
      <c r="G105">
        <v>109070000</v>
      </c>
    </row>
    <row r="106" spans="1:7" x14ac:dyDescent="0.35">
      <c r="A106" s="15">
        <v>23986</v>
      </c>
      <c r="B106">
        <v>87.169998000000007</v>
      </c>
      <c r="C106">
        <v>91.129997000000003</v>
      </c>
      <c r="D106">
        <v>86.690002000000007</v>
      </c>
      <c r="E106">
        <v>89.959998999999996</v>
      </c>
      <c r="F106">
        <v>89.959998999999996</v>
      </c>
      <c r="G106">
        <v>155180000</v>
      </c>
    </row>
    <row r="107" spans="1:7" x14ac:dyDescent="0.35">
      <c r="A107" s="15">
        <v>24016</v>
      </c>
      <c r="B107">
        <v>89.959998999999996</v>
      </c>
      <c r="C107">
        <v>93.190002000000007</v>
      </c>
      <c r="D107">
        <v>89.300003000000004</v>
      </c>
      <c r="E107">
        <v>92.419998000000007</v>
      </c>
      <c r="F107">
        <v>92.419998000000007</v>
      </c>
      <c r="G107">
        <v>164090000</v>
      </c>
    </row>
    <row r="108" spans="1:7" x14ac:dyDescent="0.35">
      <c r="A108" s="15">
        <v>24047</v>
      </c>
      <c r="B108">
        <v>92.419998000000007</v>
      </c>
      <c r="C108">
        <v>93.300003000000004</v>
      </c>
      <c r="D108">
        <v>90.809997999999993</v>
      </c>
      <c r="E108">
        <v>91.610000999999997</v>
      </c>
      <c r="F108">
        <v>91.610000999999997</v>
      </c>
      <c r="G108">
        <v>147110000</v>
      </c>
    </row>
    <row r="109" spans="1:7" x14ac:dyDescent="0.35">
      <c r="A109" s="15">
        <v>24077</v>
      </c>
      <c r="B109">
        <v>91.610000999999997</v>
      </c>
      <c r="C109">
        <v>93.07</v>
      </c>
      <c r="D109">
        <v>89.199996999999996</v>
      </c>
      <c r="E109">
        <v>92.43</v>
      </c>
      <c r="F109">
        <v>92.43</v>
      </c>
      <c r="G109">
        <v>191050000</v>
      </c>
    </row>
    <row r="110" spans="1:7" x14ac:dyDescent="0.35">
      <c r="A110" s="15">
        <v>24108</v>
      </c>
      <c r="B110">
        <v>92.43</v>
      </c>
      <c r="C110">
        <v>94.639999000000003</v>
      </c>
      <c r="D110">
        <v>91.629997000000003</v>
      </c>
      <c r="E110">
        <v>92.879997000000003</v>
      </c>
      <c r="F110">
        <v>92.879997000000003</v>
      </c>
      <c r="G110">
        <v>182910000</v>
      </c>
    </row>
    <row r="111" spans="1:7" x14ac:dyDescent="0.35">
      <c r="A111" s="15">
        <v>24139</v>
      </c>
      <c r="B111">
        <v>92.879997000000003</v>
      </c>
      <c r="C111">
        <v>94.720000999999996</v>
      </c>
      <c r="D111">
        <v>90.43</v>
      </c>
      <c r="E111">
        <v>91.220000999999996</v>
      </c>
      <c r="F111">
        <v>91.220000999999996</v>
      </c>
      <c r="G111">
        <v>165790000</v>
      </c>
    </row>
    <row r="112" spans="1:7" x14ac:dyDescent="0.35">
      <c r="A112" s="15">
        <v>24167</v>
      </c>
      <c r="B112">
        <v>91.220000999999996</v>
      </c>
      <c r="C112">
        <v>91.650002000000001</v>
      </c>
      <c r="D112">
        <v>86.690002000000007</v>
      </c>
      <c r="E112">
        <v>89.230002999999996</v>
      </c>
      <c r="F112">
        <v>89.230002999999996</v>
      </c>
      <c r="G112">
        <v>191360000</v>
      </c>
    </row>
    <row r="113" spans="1:7" x14ac:dyDescent="0.35">
      <c r="A113" s="15">
        <v>24198</v>
      </c>
      <c r="B113">
        <v>89.230002999999996</v>
      </c>
      <c r="C113">
        <v>93.019997000000004</v>
      </c>
      <c r="D113">
        <v>88.959998999999996</v>
      </c>
      <c r="E113">
        <v>91.059997999999993</v>
      </c>
      <c r="F113">
        <v>91.059997999999993</v>
      </c>
      <c r="G113">
        <v>186160000</v>
      </c>
    </row>
    <row r="114" spans="1:7" x14ac:dyDescent="0.35">
      <c r="A114" s="15">
        <v>24228</v>
      </c>
      <c r="B114">
        <v>91.059997999999993</v>
      </c>
      <c r="C114">
        <v>91.75</v>
      </c>
      <c r="D114">
        <v>83.18</v>
      </c>
      <c r="E114">
        <v>86.129997000000003</v>
      </c>
      <c r="F114">
        <v>86.129997000000003</v>
      </c>
      <c r="G114">
        <v>171290000</v>
      </c>
    </row>
    <row r="115" spans="1:7" x14ac:dyDescent="0.35">
      <c r="A115" s="15">
        <v>24259</v>
      </c>
      <c r="B115">
        <v>86.129997000000003</v>
      </c>
      <c r="C115">
        <v>87.739998</v>
      </c>
      <c r="D115">
        <v>83.75</v>
      </c>
      <c r="E115">
        <v>84.739998</v>
      </c>
      <c r="F115">
        <v>84.739998</v>
      </c>
      <c r="G115">
        <v>140450000</v>
      </c>
    </row>
    <row r="116" spans="1:7" x14ac:dyDescent="0.35">
      <c r="A116" s="15">
        <v>24289</v>
      </c>
      <c r="B116">
        <v>84.739998</v>
      </c>
      <c r="C116">
        <v>88.190002000000007</v>
      </c>
      <c r="D116">
        <v>83.050003000000004</v>
      </c>
      <c r="E116">
        <v>83.599997999999999</v>
      </c>
      <c r="F116">
        <v>83.599997999999999</v>
      </c>
      <c r="G116">
        <v>119810000</v>
      </c>
    </row>
    <row r="117" spans="1:7" x14ac:dyDescent="0.35">
      <c r="A117" s="15">
        <v>24320</v>
      </c>
      <c r="B117">
        <v>83.5</v>
      </c>
      <c r="C117">
        <v>84.699996999999996</v>
      </c>
      <c r="D117">
        <v>73.910004000000001</v>
      </c>
      <c r="E117">
        <v>77.099997999999999</v>
      </c>
      <c r="F117">
        <v>77.099997999999999</v>
      </c>
      <c r="G117">
        <v>162430000</v>
      </c>
    </row>
    <row r="118" spans="1:7" x14ac:dyDescent="0.35">
      <c r="A118" s="15">
        <v>24351</v>
      </c>
      <c r="B118">
        <v>77.099997999999999</v>
      </c>
      <c r="C118">
        <v>80.809997999999993</v>
      </c>
      <c r="D118">
        <v>75.029999000000004</v>
      </c>
      <c r="E118">
        <v>76.559997999999993</v>
      </c>
      <c r="F118">
        <v>76.559997999999993</v>
      </c>
      <c r="G118">
        <v>120030000</v>
      </c>
    </row>
    <row r="119" spans="1:7" x14ac:dyDescent="0.35">
      <c r="A119" s="15">
        <v>24381</v>
      </c>
      <c r="B119">
        <v>76.559997999999993</v>
      </c>
      <c r="C119">
        <v>80.910004000000001</v>
      </c>
      <c r="D119">
        <v>72.279999000000004</v>
      </c>
      <c r="E119">
        <v>80.199996999999996</v>
      </c>
      <c r="F119">
        <v>80.199996999999996</v>
      </c>
      <c r="G119">
        <v>146210000</v>
      </c>
    </row>
    <row r="120" spans="1:7" x14ac:dyDescent="0.35">
      <c r="A120" s="15">
        <v>24412</v>
      </c>
      <c r="B120">
        <v>80.199996999999996</v>
      </c>
      <c r="C120">
        <v>83.010002</v>
      </c>
      <c r="D120">
        <v>78.889999000000003</v>
      </c>
      <c r="E120">
        <v>80.449996999999996</v>
      </c>
      <c r="F120">
        <v>80.449996999999996</v>
      </c>
      <c r="G120">
        <v>145780000</v>
      </c>
    </row>
    <row r="121" spans="1:7" x14ac:dyDescent="0.35">
      <c r="A121" s="15">
        <v>24442</v>
      </c>
      <c r="B121">
        <v>80.449996999999996</v>
      </c>
      <c r="C121">
        <v>83.879997000000003</v>
      </c>
      <c r="D121">
        <v>79.489998</v>
      </c>
      <c r="E121">
        <v>80.330001999999993</v>
      </c>
      <c r="F121">
        <v>80.330001999999993</v>
      </c>
      <c r="G121">
        <v>165070000</v>
      </c>
    </row>
    <row r="122" spans="1:7" x14ac:dyDescent="0.35">
      <c r="A122" s="15">
        <v>24473</v>
      </c>
      <c r="B122">
        <v>80.330001999999993</v>
      </c>
      <c r="C122">
        <v>88.169998000000007</v>
      </c>
      <c r="D122">
        <v>79.430000000000007</v>
      </c>
      <c r="E122">
        <v>86.610000999999997</v>
      </c>
      <c r="F122">
        <v>86.610000999999997</v>
      </c>
      <c r="G122">
        <v>207410000</v>
      </c>
    </row>
    <row r="123" spans="1:7" x14ac:dyDescent="0.35">
      <c r="A123" s="15">
        <v>24504</v>
      </c>
      <c r="B123">
        <v>86.610000999999997</v>
      </c>
      <c r="C123">
        <v>89</v>
      </c>
      <c r="D123">
        <v>85.610000999999997</v>
      </c>
      <c r="E123">
        <v>86.779999000000004</v>
      </c>
      <c r="F123">
        <v>86.779999000000004</v>
      </c>
      <c r="G123">
        <v>182950000</v>
      </c>
    </row>
    <row r="124" spans="1:7" x14ac:dyDescent="0.35">
      <c r="A124" s="15">
        <v>24532</v>
      </c>
      <c r="B124">
        <v>86.779999000000004</v>
      </c>
      <c r="C124">
        <v>91.720000999999996</v>
      </c>
      <c r="D124">
        <v>86.669998000000007</v>
      </c>
      <c r="E124">
        <v>90.199996999999996</v>
      </c>
      <c r="F124">
        <v>90.199996999999996</v>
      </c>
      <c r="G124">
        <v>224640000</v>
      </c>
    </row>
    <row r="125" spans="1:7" x14ac:dyDescent="0.35">
      <c r="A125" s="15">
        <v>24563</v>
      </c>
      <c r="B125">
        <v>90.199996999999996</v>
      </c>
      <c r="C125">
        <v>94.769997000000004</v>
      </c>
      <c r="D125">
        <v>87.860000999999997</v>
      </c>
      <c r="E125">
        <v>94.010002</v>
      </c>
      <c r="F125">
        <v>94.010002</v>
      </c>
      <c r="G125">
        <v>187650000</v>
      </c>
    </row>
    <row r="126" spans="1:7" x14ac:dyDescent="0.35">
      <c r="A126" s="15">
        <v>24593</v>
      </c>
      <c r="B126">
        <v>94.010002</v>
      </c>
      <c r="C126">
        <v>95.25</v>
      </c>
      <c r="D126">
        <v>88.709998999999996</v>
      </c>
      <c r="E126">
        <v>89.080001999999993</v>
      </c>
      <c r="F126">
        <v>89.080001999999993</v>
      </c>
      <c r="G126">
        <v>218420000</v>
      </c>
    </row>
    <row r="127" spans="1:7" x14ac:dyDescent="0.35">
      <c r="A127" s="15">
        <v>24624</v>
      </c>
      <c r="B127">
        <v>89.080001999999993</v>
      </c>
      <c r="C127">
        <v>93.279999000000004</v>
      </c>
      <c r="D127">
        <v>87.190002000000007</v>
      </c>
      <c r="E127">
        <v>90.639999000000003</v>
      </c>
      <c r="F127">
        <v>90.639999000000003</v>
      </c>
      <c r="G127">
        <v>212590000</v>
      </c>
    </row>
    <row r="128" spans="1:7" x14ac:dyDescent="0.35">
      <c r="A128" s="15">
        <v>24654</v>
      </c>
      <c r="B128">
        <v>90.639999000000003</v>
      </c>
      <c r="C128">
        <v>95.510002</v>
      </c>
      <c r="D128">
        <v>90.120002999999997</v>
      </c>
      <c r="E128">
        <v>94.75</v>
      </c>
      <c r="F128">
        <v>94.75</v>
      </c>
      <c r="G128">
        <v>216730000</v>
      </c>
    </row>
    <row r="129" spans="1:7" x14ac:dyDescent="0.35">
      <c r="A129" s="15">
        <v>24685</v>
      </c>
      <c r="B129">
        <v>94.75</v>
      </c>
      <c r="C129">
        <v>96.669998000000007</v>
      </c>
      <c r="D129">
        <v>92.010002</v>
      </c>
      <c r="E129">
        <v>93.639999000000003</v>
      </c>
      <c r="F129">
        <v>93.639999000000003</v>
      </c>
      <c r="G129">
        <v>207800000</v>
      </c>
    </row>
    <row r="130" spans="1:7" x14ac:dyDescent="0.35">
      <c r="A130" s="15">
        <v>24716</v>
      </c>
      <c r="B130">
        <v>93.639999000000003</v>
      </c>
      <c r="C130">
        <v>98.309997999999993</v>
      </c>
      <c r="D130">
        <v>93</v>
      </c>
      <c r="E130">
        <v>96.709998999999996</v>
      </c>
      <c r="F130">
        <v>96.709998999999996</v>
      </c>
      <c r="G130">
        <v>204960000</v>
      </c>
    </row>
    <row r="131" spans="1:7" x14ac:dyDescent="0.35">
      <c r="A131" s="15">
        <v>24746</v>
      </c>
      <c r="B131">
        <v>96.709998999999996</v>
      </c>
      <c r="C131">
        <v>98.25</v>
      </c>
      <c r="D131">
        <v>93.290001000000004</v>
      </c>
      <c r="E131">
        <v>93.300003000000004</v>
      </c>
      <c r="F131">
        <v>93.300003000000004</v>
      </c>
      <c r="G131">
        <v>224780000</v>
      </c>
    </row>
    <row r="132" spans="1:7" x14ac:dyDescent="0.35">
      <c r="A132" s="15">
        <v>24777</v>
      </c>
      <c r="B132">
        <v>93.300003000000004</v>
      </c>
      <c r="C132">
        <v>95.510002</v>
      </c>
      <c r="D132">
        <v>90.089995999999999</v>
      </c>
      <c r="E132">
        <v>94</v>
      </c>
      <c r="F132">
        <v>94</v>
      </c>
      <c r="G132">
        <v>211430000</v>
      </c>
    </row>
    <row r="133" spans="1:7" x14ac:dyDescent="0.35">
      <c r="A133" s="15">
        <v>24807</v>
      </c>
      <c r="B133">
        <v>94</v>
      </c>
      <c r="C133">
        <v>96.900002000000001</v>
      </c>
      <c r="D133">
        <v>93.410004000000001</v>
      </c>
      <c r="E133">
        <v>96.470000999999996</v>
      </c>
      <c r="F133">
        <v>96.470000999999996</v>
      </c>
      <c r="G133">
        <v>229460000</v>
      </c>
    </row>
    <row r="134" spans="1:7" x14ac:dyDescent="0.35">
      <c r="A134" s="15">
        <v>24838</v>
      </c>
      <c r="B134">
        <v>96.470000999999996</v>
      </c>
      <c r="C134">
        <v>97.839995999999999</v>
      </c>
      <c r="D134">
        <v>91.269997000000004</v>
      </c>
      <c r="E134">
        <v>92.239998</v>
      </c>
      <c r="F134">
        <v>92.239998</v>
      </c>
      <c r="G134">
        <v>262770000</v>
      </c>
    </row>
    <row r="135" spans="1:7" x14ac:dyDescent="0.35">
      <c r="A135" s="15">
        <v>24869</v>
      </c>
      <c r="B135">
        <v>92.239998</v>
      </c>
      <c r="C135">
        <v>93.440002000000007</v>
      </c>
      <c r="D135">
        <v>86.730002999999996</v>
      </c>
      <c r="E135">
        <v>89.360000999999997</v>
      </c>
      <c r="F135">
        <v>89.360000999999997</v>
      </c>
      <c r="G135">
        <v>174380000</v>
      </c>
    </row>
    <row r="136" spans="1:7" x14ac:dyDescent="0.35">
      <c r="A136" s="15">
        <v>24898</v>
      </c>
      <c r="B136">
        <v>89.360000999999997</v>
      </c>
      <c r="C136">
        <v>91.089995999999999</v>
      </c>
      <c r="D136">
        <v>86.989998</v>
      </c>
      <c r="E136">
        <v>90.199996999999996</v>
      </c>
      <c r="F136">
        <v>90.199996999999996</v>
      </c>
      <c r="G136">
        <v>192610000</v>
      </c>
    </row>
    <row r="137" spans="1:7" x14ac:dyDescent="0.35">
      <c r="A137" s="15">
        <v>24929</v>
      </c>
      <c r="B137">
        <v>91.110000999999997</v>
      </c>
      <c r="C137">
        <v>98.610000999999997</v>
      </c>
      <c r="D137">
        <v>91.110000999999997</v>
      </c>
      <c r="E137">
        <v>97.459998999999996</v>
      </c>
      <c r="F137">
        <v>97.459998999999996</v>
      </c>
      <c r="G137">
        <v>295420000</v>
      </c>
    </row>
    <row r="138" spans="1:7" x14ac:dyDescent="0.35">
      <c r="A138" s="15">
        <v>24959</v>
      </c>
      <c r="B138">
        <v>97.459998999999996</v>
      </c>
      <c r="C138">
        <v>100.19000200000001</v>
      </c>
      <c r="D138">
        <v>95.800003000000004</v>
      </c>
      <c r="E138">
        <v>98.68</v>
      </c>
      <c r="F138">
        <v>98.68</v>
      </c>
      <c r="G138">
        <v>291980000</v>
      </c>
    </row>
    <row r="139" spans="1:7" x14ac:dyDescent="0.35">
      <c r="A139" s="15">
        <v>24990</v>
      </c>
      <c r="B139">
        <v>98.720000999999996</v>
      </c>
      <c r="C139">
        <v>102.839996</v>
      </c>
      <c r="D139">
        <v>98.720000999999996</v>
      </c>
      <c r="E139">
        <v>99.580001999999993</v>
      </c>
      <c r="F139">
        <v>99.580001999999993</v>
      </c>
      <c r="G139">
        <v>257290000</v>
      </c>
    </row>
    <row r="140" spans="1:7" x14ac:dyDescent="0.35">
      <c r="A140" s="15">
        <v>25020</v>
      </c>
      <c r="B140">
        <v>99.580001999999993</v>
      </c>
      <c r="C140">
        <v>103.66999800000001</v>
      </c>
      <c r="D140">
        <v>96.839995999999999</v>
      </c>
      <c r="E140">
        <v>97.739998</v>
      </c>
      <c r="F140">
        <v>97.739998</v>
      </c>
      <c r="G140">
        <v>242450000</v>
      </c>
    </row>
    <row r="141" spans="1:7" x14ac:dyDescent="0.35">
      <c r="A141" s="15">
        <v>25051</v>
      </c>
      <c r="B141">
        <v>97.739998</v>
      </c>
      <c r="C141">
        <v>99.669998000000007</v>
      </c>
      <c r="D141">
        <v>95.790001000000004</v>
      </c>
      <c r="E141">
        <v>98.860000999999997</v>
      </c>
      <c r="F141">
        <v>98.860000999999997</v>
      </c>
      <c r="G141">
        <v>193970000</v>
      </c>
    </row>
    <row r="142" spans="1:7" x14ac:dyDescent="0.35">
      <c r="A142" s="15">
        <v>25082</v>
      </c>
      <c r="B142">
        <v>98.860000999999997</v>
      </c>
      <c r="C142">
        <v>103.629997</v>
      </c>
      <c r="D142">
        <v>98.309997999999993</v>
      </c>
      <c r="E142">
        <v>102.66999800000001</v>
      </c>
      <c r="F142">
        <v>102.66999800000001</v>
      </c>
      <c r="G142">
        <v>228300000</v>
      </c>
    </row>
    <row r="143" spans="1:7" x14ac:dyDescent="0.35">
      <c r="A143" s="15">
        <v>25112</v>
      </c>
      <c r="B143">
        <v>102.66999800000001</v>
      </c>
      <c r="C143">
        <v>105.779999</v>
      </c>
      <c r="D143">
        <v>101.800003</v>
      </c>
      <c r="E143">
        <v>103.410004</v>
      </c>
      <c r="F143">
        <v>103.410004</v>
      </c>
      <c r="G143">
        <v>272200000</v>
      </c>
    </row>
    <row r="144" spans="1:7" x14ac:dyDescent="0.35">
      <c r="A144" s="15">
        <v>25143</v>
      </c>
      <c r="B144">
        <v>103.410004</v>
      </c>
      <c r="C144">
        <v>109.089996</v>
      </c>
      <c r="D144">
        <v>101.849998</v>
      </c>
      <c r="E144">
        <v>108.370003</v>
      </c>
      <c r="F144">
        <v>108.370003</v>
      </c>
      <c r="G144">
        <v>251850000</v>
      </c>
    </row>
    <row r="145" spans="1:7" x14ac:dyDescent="0.35">
      <c r="A145" s="15">
        <v>25173</v>
      </c>
      <c r="B145">
        <v>108.370003</v>
      </c>
      <c r="C145">
        <v>109.370003</v>
      </c>
      <c r="D145">
        <v>102.980003</v>
      </c>
      <c r="E145">
        <v>103.860001</v>
      </c>
      <c r="F145">
        <v>103.860001</v>
      </c>
      <c r="G145">
        <v>267480000</v>
      </c>
    </row>
    <row r="146" spans="1:7" x14ac:dyDescent="0.35">
      <c r="A146" s="15">
        <v>25204</v>
      </c>
      <c r="B146">
        <v>103.860001</v>
      </c>
      <c r="C146">
        <v>104.870003</v>
      </c>
      <c r="D146">
        <v>96.629997000000003</v>
      </c>
      <c r="E146">
        <v>103.010002</v>
      </c>
      <c r="F146">
        <v>103.010002</v>
      </c>
      <c r="G146">
        <v>266600000</v>
      </c>
    </row>
    <row r="147" spans="1:7" x14ac:dyDescent="0.35">
      <c r="A147" s="15">
        <v>25235</v>
      </c>
      <c r="B147">
        <v>103.010002</v>
      </c>
      <c r="C147">
        <v>104.610001</v>
      </c>
      <c r="D147">
        <v>97.360000999999997</v>
      </c>
      <c r="E147">
        <v>98.129997000000003</v>
      </c>
      <c r="F147">
        <v>98.129997000000003</v>
      </c>
      <c r="G147">
        <v>207490000</v>
      </c>
    </row>
    <row r="148" spans="1:7" x14ac:dyDescent="0.35">
      <c r="A148" s="15">
        <v>25263</v>
      </c>
      <c r="B148">
        <v>98.129997000000003</v>
      </c>
      <c r="C148">
        <v>102.349998</v>
      </c>
      <c r="D148">
        <v>97.059997999999993</v>
      </c>
      <c r="E148">
        <v>101.510002</v>
      </c>
      <c r="F148">
        <v>101.510002</v>
      </c>
      <c r="G148">
        <v>199110000</v>
      </c>
    </row>
    <row r="149" spans="1:7" x14ac:dyDescent="0.35">
      <c r="A149" s="15">
        <v>25294</v>
      </c>
      <c r="B149">
        <v>101.510002</v>
      </c>
      <c r="C149">
        <v>104.55999799999999</v>
      </c>
      <c r="D149">
        <v>99.080001999999993</v>
      </c>
      <c r="E149">
        <v>103.69000200000001</v>
      </c>
      <c r="F149">
        <v>103.69000200000001</v>
      </c>
      <c r="G149">
        <v>236930000</v>
      </c>
    </row>
    <row r="150" spans="1:7" x14ac:dyDescent="0.35">
      <c r="A150" s="15">
        <v>25324</v>
      </c>
      <c r="B150">
        <v>103.69000200000001</v>
      </c>
      <c r="C150">
        <v>106.739998</v>
      </c>
      <c r="D150">
        <v>102.290001</v>
      </c>
      <c r="E150">
        <v>103.459999</v>
      </c>
      <c r="F150">
        <v>103.459999</v>
      </c>
      <c r="G150">
        <v>256580000</v>
      </c>
    </row>
    <row r="151" spans="1:7" x14ac:dyDescent="0.35">
      <c r="A151" s="15">
        <v>25355</v>
      </c>
      <c r="B151">
        <v>103.459999</v>
      </c>
      <c r="C151">
        <v>103.75</v>
      </c>
      <c r="D151">
        <v>95.209998999999996</v>
      </c>
      <c r="E151">
        <v>97.709998999999996</v>
      </c>
      <c r="F151">
        <v>97.709998999999996</v>
      </c>
      <c r="G151">
        <v>235130000</v>
      </c>
    </row>
    <row r="152" spans="1:7" x14ac:dyDescent="0.35">
      <c r="A152" s="15">
        <v>25385</v>
      </c>
      <c r="B152">
        <v>97.709998999999996</v>
      </c>
      <c r="C152">
        <v>100.33000199999999</v>
      </c>
      <c r="D152">
        <v>88.040001000000004</v>
      </c>
      <c r="E152">
        <v>91.830001999999993</v>
      </c>
      <c r="F152">
        <v>91.830001999999993</v>
      </c>
      <c r="G152">
        <v>228250000</v>
      </c>
    </row>
    <row r="153" spans="1:7" x14ac:dyDescent="0.35">
      <c r="A153" s="15">
        <v>25416</v>
      </c>
      <c r="B153">
        <v>91.919998000000007</v>
      </c>
      <c r="C153">
        <v>96.43</v>
      </c>
      <c r="D153">
        <v>91.480002999999996</v>
      </c>
      <c r="E153">
        <v>95.510002</v>
      </c>
      <c r="F153">
        <v>95.510002</v>
      </c>
      <c r="G153">
        <v>201680000</v>
      </c>
    </row>
    <row r="154" spans="1:7" x14ac:dyDescent="0.35">
      <c r="A154" s="15">
        <v>25447</v>
      </c>
      <c r="B154">
        <v>95.510002</v>
      </c>
      <c r="C154">
        <v>96.620002999999997</v>
      </c>
      <c r="D154">
        <v>91.769997000000004</v>
      </c>
      <c r="E154">
        <v>93.120002999999997</v>
      </c>
      <c r="F154">
        <v>93.120002999999997</v>
      </c>
      <c r="G154">
        <v>219150000</v>
      </c>
    </row>
    <row r="155" spans="1:7" x14ac:dyDescent="0.35">
      <c r="A155" s="15">
        <v>25477</v>
      </c>
      <c r="B155">
        <v>93.120002999999997</v>
      </c>
      <c r="C155">
        <v>98.830001999999993</v>
      </c>
      <c r="D155">
        <v>91.660004000000001</v>
      </c>
      <c r="E155">
        <v>97.120002999999997</v>
      </c>
      <c r="F155">
        <v>97.120002999999997</v>
      </c>
      <c r="G155">
        <v>310110000</v>
      </c>
    </row>
    <row r="156" spans="1:7" x14ac:dyDescent="0.35">
      <c r="A156" s="15">
        <v>25508</v>
      </c>
      <c r="B156">
        <v>97.120002999999997</v>
      </c>
      <c r="C156">
        <v>99.230002999999996</v>
      </c>
      <c r="D156">
        <v>92.239998</v>
      </c>
      <c r="E156">
        <v>93.809997999999993</v>
      </c>
      <c r="F156">
        <v>93.809997999999993</v>
      </c>
      <c r="G156">
        <v>213600000</v>
      </c>
    </row>
    <row r="157" spans="1:7" x14ac:dyDescent="0.35">
      <c r="A157" s="15">
        <v>25538</v>
      </c>
      <c r="B157">
        <v>93.809997999999993</v>
      </c>
      <c r="C157">
        <v>94.470000999999996</v>
      </c>
      <c r="D157">
        <v>88.620002999999997</v>
      </c>
      <c r="E157">
        <v>92.059997999999993</v>
      </c>
      <c r="F157">
        <v>92.059997999999993</v>
      </c>
      <c r="G157">
        <v>272350000</v>
      </c>
    </row>
    <row r="158" spans="1:7" x14ac:dyDescent="0.35">
      <c r="A158" s="15">
        <v>25569</v>
      </c>
      <c r="B158">
        <v>92.059997999999993</v>
      </c>
      <c r="C158">
        <v>94.25</v>
      </c>
      <c r="D158">
        <v>84.419998000000007</v>
      </c>
      <c r="E158">
        <v>85.019997000000004</v>
      </c>
      <c r="F158">
        <v>85.019997000000004</v>
      </c>
      <c r="G158">
        <v>221090000</v>
      </c>
    </row>
    <row r="159" spans="1:7" x14ac:dyDescent="0.35">
      <c r="A159" s="15">
        <v>25600</v>
      </c>
      <c r="B159">
        <v>85.019997000000004</v>
      </c>
      <c r="C159">
        <v>90.330001999999993</v>
      </c>
      <c r="D159">
        <v>84.639999000000003</v>
      </c>
      <c r="E159">
        <v>89.5</v>
      </c>
      <c r="F159">
        <v>89.5</v>
      </c>
      <c r="G159">
        <v>228380000</v>
      </c>
    </row>
    <row r="160" spans="1:7" x14ac:dyDescent="0.35">
      <c r="A160" s="15">
        <v>25628</v>
      </c>
      <c r="B160">
        <v>89.5</v>
      </c>
      <c r="C160">
        <v>91.07</v>
      </c>
      <c r="D160">
        <v>86.190002000000007</v>
      </c>
      <c r="E160">
        <v>89.629997000000003</v>
      </c>
      <c r="F160">
        <v>89.629997000000003</v>
      </c>
      <c r="G160">
        <v>212880000</v>
      </c>
    </row>
    <row r="161" spans="1:7" x14ac:dyDescent="0.35">
      <c r="A161" s="15">
        <v>25659</v>
      </c>
      <c r="B161">
        <v>89.629997000000003</v>
      </c>
      <c r="C161">
        <v>90.699996999999996</v>
      </c>
      <c r="D161">
        <v>79.309997999999993</v>
      </c>
      <c r="E161">
        <v>81.519997000000004</v>
      </c>
      <c r="F161">
        <v>81.519997000000004</v>
      </c>
      <c r="G161">
        <v>223120000</v>
      </c>
    </row>
    <row r="162" spans="1:7" x14ac:dyDescent="0.35">
      <c r="A162" s="15">
        <v>25689</v>
      </c>
      <c r="B162">
        <v>81.519997000000004</v>
      </c>
      <c r="C162">
        <v>82.32</v>
      </c>
      <c r="D162">
        <v>68.610000999999997</v>
      </c>
      <c r="E162">
        <v>76.550003000000004</v>
      </c>
      <c r="F162">
        <v>76.550003000000004</v>
      </c>
      <c r="G162">
        <v>258220000</v>
      </c>
    </row>
    <row r="163" spans="1:7" x14ac:dyDescent="0.35">
      <c r="A163" s="15">
        <v>25720</v>
      </c>
      <c r="B163">
        <v>76.550003000000004</v>
      </c>
      <c r="C163">
        <v>79.959998999999996</v>
      </c>
      <c r="D163">
        <v>72.25</v>
      </c>
      <c r="E163">
        <v>72.720000999999996</v>
      </c>
      <c r="F163">
        <v>72.720000999999996</v>
      </c>
      <c r="G163">
        <v>226420000</v>
      </c>
    </row>
    <row r="164" spans="1:7" x14ac:dyDescent="0.35">
      <c r="A164" s="15">
        <v>25750</v>
      </c>
      <c r="B164">
        <v>72.720000999999996</v>
      </c>
      <c r="C164">
        <v>79.029999000000004</v>
      </c>
      <c r="D164">
        <v>70.690002000000007</v>
      </c>
      <c r="E164">
        <v>78.050003000000004</v>
      </c>
      <c r="F164">
        <v>78.050003000000004</v>
      </c>
      <c r="G164">
        <v>227740000</v>
      </c>
    </row>
    <row r="165" spans="1:7" x14ac:dyDescent="0.35">
      <c r="A165" s="15">
        <v>25781</v>
      </c>
      <c r="B165">
        <v>78.050003000000004</v>
      </c>
      <c r="C165">
        <v>82.470000999999996</v>
      </c>
      <c r="D165">
        <v>74.129997000000003</v>
      </c>
      <c r="E165">
        <v>81.519997000000004</v>
      </c>
      <c r="F165">
        <v>81.519997000000004</v>
      </c>
      <c r="G165">
        <v>218690000</v>
      </c>
    </row>
    <row r="166" spans="1:7" x14ac:dyDescent="0.35">
      <c r="A166" s="15">
        <v>25812</v>
      </c>
      <c r="B166">
        <v>81.519997000000004</v>
      </c>
      <c r="C166">
        <v>84.989998</v>
      </c>
      <c r="D166">
        <v>79.949996999999996</v>
      </c>
      <c r="E166">
        <v>84.300003000000004</v>
      </c>
      <c r="F166">
        <v>84.300003000000004</v>
      </c>
      <c r="G166">
        <v>303290000</v>
      </c>
    </row>
    <row r="167" spans="1:7" x14ac:dyDescent="0.35">
      <c r="A167" s="15">
        <v>25842</v>
      </c>
      <c r="B167">
        <v>84.300003000000004</v>
      </c>
      <c r="C167">
        <v>87.75</v>
      </c>
      <c r="D167">
        <v>82.290001000000004</v>
      </c>
      <c r="E167">
        <v>83.25</v>
      </c>
      <c r="F167">
        <v>83.25</v>
      </c>
      <c r="G167">
        <v>261370000</v>
      </c>
    </row>
    <row r="168" spans="1:7" x14ac:dyDescent="0.35">
      <c r="A168" s="15">
        <v>25873</v>
      </c>
      <c r="B168">
        <v>83.25</v>
      </c>
      <c r="C168">
        <v>87.599997999999999</v>
      </c>
      <c r="D168">
        <v>82.230002999999996</v>
      </c>
      <c r="E168">
        <v>87.199996999999996</v>
      </c>
      <c r="F168">
        <v>87.199996999999996</v>
      </c>
      <c r="G168">
        <v>230290000</v>
      </c>
    </row>
    <row r="169" spans="1:7" x14ac:dyDescent="0.35">
      <c r="A169" s="15">
        <v>25903</v>
      </c>
      <c r="B169">
        <v>87.199996999999996</v>
      </c>
      <c r="C169">
        <v>92.989998</v>
      </c>
      <c r="D169">
        <v>86.110000999999997</v>
      </c>
      <c r="E169">
        <v>92.150002000000001</v>
      </c>
      <c r="F169">
        <v>92.150002000000001</v>
      </c>
      <c r="G169">
        <v>335240000</v>
      </c>
    </row>
    <row r="170" spans="1:7" x14ac:dyDescent="0.35">
      <c r="A170" s="15">
        <v>25934</v>
      </c>
      <c r="B170">
        <v>92.150002000000001</v>
      </c>
      <c r="C170">
        <v>96.489998</v>
      </c>
      <c r="D170">
        <v>90.639999000000003</v>
      </c>
      <c r="E170">
        <v>95.879997000000003</v>
      </c>
      <c r="F170">
        <v>95.879997000000003</v>
      </c>
      <c r="G170">
        <v>348490000</v>
      </c>
    </row>
    <row r="171" spans="1:7" x14ac:dyDescent="0.35">
      <c r="A171" s="15">
        <v>25965</v>
      </c>
      <c r="B171">
        <v>95.879997000000003</v>
      </c>
      <c r="C171">
        <v>99.589995999999999</v>
      </c>
      <c r="D171">
        <v>94.919998000000007</v>
      </c>
      <c r="E171">
        <v>96.75</v>
      </c>
      <c r="F171">
        <v>96.75</v>
      </c>
      <c r="G171">
        <v>371190000</v>
      </c>
    </row>
    <row r="172" spans="1:7" x14ac:dyDescent="0.35">
      <c r="A172" s="15">
        <v>25993</v>
      </c>
      <c r="B172">
        <v>96.75</v>
      </c>
      <c r="C172">
        <v>102.029999</v>
      </c>
      <c r="D172">
        <v>96.110000999999997</v>
      </c>
      <c r="E172">
        <v>100.30999799999999</v>
      </c>
      <c r="F172">
        <v>100.30999799999999</v>
      </c>
      <c r="G172">
        <v>389880000</v>
      </c>
    </row>
    <row r="173" spans="1:7" x14ac:dyDescent="0.35">
      <c r="A173" s="15">
        <v>26024</v>
      </c>
      <c r="B173">
        <v>100.30999799999999</v>
      </c>
      <c r="C173">
        <v>105.599998</v>
      </c>
      <c r="D173">
        <v>99.629997000000003</v>
      </c>
      <c r="E173">
        <v>103.949997</v>
      </c>
      <c r="F173">
        <v>103.949997</v>
      </c>
      <c r="G173">
        <v>401580000</v>
      </c>
    </row>
    <row r="174" spans="1:7" x14ac:dyDescent="0.35">
      <c r="A174" s="15">
        <v>26054</v>
      </c>
      <c r="B174">
        <v>103.949997</v>
      </c>
      <c r="C174">
        <v>104.41999800000001</v>
      </c>
      <c r="D174">
        <v>98.68</v>
      </c>
      <c r="E174">
        <v>99.629997000000003</v>
      </c>
      <c r="F174">
        <v>99.629997000000003</v>
      </c>
      <c r="G174">
        <v>307360000</v>
      </c>
    </row>
    <row r="175" spans="1:7" x14ac:dyDescent="0.35">
      <c r="A175" s="15">
        <v>26085</v>
      </c>
      <c r="B175">
        <v>99.629997000000003</v>
      </c>
      <c r="C175">
        <v>102.07</v>
      </c>
      <c r="D175">
        <v>96.919998000000007</v>
      </c>
      <c r="E175">
        <v>98.699996999999996</v>
      </c>
      <c r="F175">
        <v>98.699996999999996</v>
      </c>
      <c r="G175">
        <v>303590000</v>
      </c>
    </row>
    <row r="176" spans="1:7" x14ac:dyDescent="0.35">
      <c r="A176" s="15">
        <v>26115</v>
      </c>
      <c r="B176">
        <v>99.160004000000001</v>
      </c>
      <c r="C176">
        <v>101.519997</v>
      </c>
      <c r="D176">
        <v>95.080001999999993</v>
      </c>
      <c r="E176">
        <v>95.580001999999993</v>
      </c>
      <c r="F176">
        <v>95.580001999999993</v>
      </c>
      <c r="G176">
        <v>265240000</v>
      </c>
    </row>
    <row r="177" spans="1:7" x14ac:dyDescent="0.35">
      <c r="A177" s="15">
        <v>26146</v>
      </c>
      <c r="B177">
        <v>95.580001999999993</v>
      </c>
      <c r="C177">
        <v>101.510002</v>
      </c>
      <c r="D177">
        <v>92.809997999999993</v>
      </c>
      <c r="E177">
        <v>99.029999000000004</v>
      </c>
      <c r="F177">
        <v>99.029999000000004</v>
      </c>
      <c r="G177">
        <v>320520000</v>
      </c>
    </row>
    <row r="178" spans="1:7" x14ac:dyDescent="0.35">
      <c r="A178" s="15">
        <v>26177</v>
      </c>
      <c r="B178">
        <v>99.029999000000004</v>
      </c>
      <c r="C178">
        <v>102.25</v>
      </c>
      <c r="D178">
        <v>96.970000999999996</v>
      </c>
      <c r="E178">
        <v>98.339995999999999</v>
      </c>
      <c r="F178">
        <v>98.339995999999999</v>
      </c>
      <c r="G178">
        <v>252720000</v>
      </c>
    </row>
    <row r="179" spans="1:7" x14ac:dyDescent="0.35">
      <c r="A179" s="15">
        <v>26207</v>
      </c>
      <c r="B179">
        <v>98.339995999999999</v>
      </c>
      <c r="C179">
        <v>100.959999</v>
      </c>
      <c r="D179">
        <v>92.959998999999996</v>
      </c>
      <c r="E179">
        <v>94.230002999999996</v>
      </c>
      <c r="F179">
        <v>94.230002999999996</v>
      </c>
      <c r="G179">
        <v>280080000</v>
      </c>
    </row>
    <row r="180" spans="1:7" x14ac:dyDescent="0.35">
      <c r="A180" s="15">
        <v>26238</v>
      </c>
      <c r="B180">
        <v>94.230002999999996</v>
      </c>
      <c r="C180">
        <v>96.080001999999993</v>
      </c>
      <c r="D180">
        <v>89.339995999999999</v>
      </c>
      <c r="E180">
        <v>93.989998</v>
      </c>
      <c r="F180">
        <v>93.989998</v>
      </c>
      <c r="G180">
        <v>276410000</v>
      </c>
    </row>
    <row r="181" spans="1:7" x14ac:dyDescent="0.35">
      <c r="A181" s="15">
        <v>26268</v>
      </c>
      <c r="B181">
        <v>93.989998</v>
      </c>
      <c r="C181">
        <v>102.209999</v>
      </c>
      <c r="D181">
        <v>93.949996999999996</v>
      </c>
      <c r="E181">
        <v>102.089996</v>
      </c>
      <c r="F181">
        <v>102.089996</v>
      </c>
      <c r="G181">
        <v>377680000</v>
      </c>
    </row>
    <row r="182" spans="1:7" x14ac:dyDescent="0.35">
      <c r="A182" s="15">
        <v>26299</v>
      </c>
      <c r="B182">
        <v>102.089996</v>
      </c>
      <c r="C182">
        <v>105</v>
      </c>
      <c r="D182">
        <v>100.870003</v>
      </c>
      <c r="E182">
        <v>103.94000200000001</v>
      </c>
      <c r="F182">
        <v>103.94000200000001</v>
      </c>
      <c r="G182">
        <v>379490000</v>
      </c>
    </row>
    <row r="183" spans="1:7" x14ac:dyDescent="0.35">
      <c r="A183" s="15">
        <v>26330</v>
      </c>
      <c r="B183">
        <v>103.94000200000001</v>
      </c>
      <c r="C183">
        <v>107.160004</v>
      </c>
      <c r="D183">
        <v>103.099998</v>
      </c>
      <c r="E183">
        <v>106.57</v>
      </c>
      <c r="F183">
        <v>106.57</v>
      </c>
      <c r="G183">
        <v>376260000</v>
      </c>
    </row>
    <row r="184" spans="1:7" x14ac:dyDescent="0.35">
      <c r="A184" s="15">
        <v>26359</v>
      </c>
      <c r="B184">
        <v>106.57</v>
      </c>
      <c r="C184">
        <v>109.75</v>
      </c>
      <c r="D184">
        <v>105.860001</v>
      </c>
      <c r="E184">
        <v>107.199997</v>
      </c>
      <c r="F184">
        <v>107.199997</v>
      </c>
      <c r="G184">
        <v>403650000</v>
      </c>
    </row>
    <row r="185" spans="1:7" x14ac:dyDescent="0.35">
      <c r="A185" s="15">
        <v>26390</v>
      </c>
      <c r="B185">
        <v>107.199997</v>
      </c>
      <c r="C185">
        <v>111.110001</v>
      </c>
      <c r="D185">
        <v>106.18</v>
      </c>
      <c r="E185">
        <v>107.66999800000001</v>
      </c>
      <c r="F185">
        <v>107.66999800000001</v>
      </c>
      <c r="G185">
        <v>367990000</v>
      </c>
    </row>
    <row r="186" spans="1:7" x14ac:dyDescent="0.35">
      <c r="A186" s="15">
        <v>26420</v>
      </c>
      <c r="B186">
        <v>107.66999800000001</v>
      </c>
      <c r="C186">
        <v>111.480003</v>
      </c>
      <c r="D186">
        <v>103.83000199999999</v>
      </c>
      <c r="E186">
        <v>109.529999</v>
      </c>
      <c r="F186">
        <v>109.529999</v>
      </c>
      <c r="G186">
        <v>335850000</v>
      </c>
    </row>
    <row r="187" spans="1:7" x14ac:dyDescent="0.35">
      <c r="A187" s="15">
        <v>26451</v>
      </c>
      <c r="B187">
        <v>109.529999</v>
      </c>
      <c r="C187">
        <v>110.510002</v>
      </c>
      <c r="D187">
        <v>105.94000200000001</v>
      </c>
      <c r="E187">
        <v>107.139999</v>
      </c>
      <c r="F187">
        <v>107.139999</v>
      </c>
      <c r="G187">
        <v>314510000</v>
      </c>
    </row>
    <row r="188" spans="1:7" x14ac:dyDescent="0.35">
      <c r="A188" s="15">
        <v>26481</v>
      </c>
      <c r="B188">
        <v>107.139999</v>
      </c>
      <c r="C188">
        <v>110.269997</v>
      </c>
      <c r="D188">
        <v>104.43</v>
      </c>
      <c r="E188">
        <v>107.389999</v>
      </c>
      <c r="F188">
        <v>107.389999</v>
      </c>
      <c r="G188">
        <v>288900000</v>
      </c>
    </row>
    <row r="189" spans="1:7" x14ac:dyDescent="0.35">
      <c r="A189" s="15">
        <v>26512</v>
      </c>
      <c r="B189">
        <v>107.389999</v>
      </c>
      <c r="C189">
        <v>113.449997</v>
      </c>
      <c r="D189">
        <v>107.05999799999999</v>
      </c>
      <c r="E189">
        <v>111.089996</v>
      </c>
      <c r="F189">
        <v>111.089996</v>
      </c>
      <c r="G189">
        <v>356930000</v>
      </c>
    </row>
    <row r="190" spans="1:7" x14ac:dyDescent="0.35">
      <c r="A190" s="15">
        <v>26543</v>
      </c>
      <c r="B190">
        <v>111.089996</v>
      </c>
      <c r="C190">
        <v>112.120003</v>
      </c>
      <c r="D190">
        <v>107.349998</v>
      </c>
      <c r="E190">
        <v>110.550003</v>
      </c>
      <c r="F190">
        <v>110.550003</v>
      </c>
      <c r="G190">
        <v>246190000</v>
      </c>
    </row>
    <row r="191" spans="1:7" x14ac:dyDescent="0.35">
      <c r="A191" s="15">
        <v>26573</v>
      </c>
      <c r="B191">
        <v>110.550003</v>
      </c>
      <c r="C191">
        <v>112.260002</v>
      </c>
      <c r="D191">
        <v>106.269997</v>
      </c>
      <c r="E191">
        <v>111.58000199999999</v>
      </c>
      <c r="F191">
        <v>111.58000199999999</v>
      </c>
      <c r="G191">
        <v>317300000</v>
      </c>
    </row>
    <row r="192" spans="1:7" x14ac:dyDescent="0.35">
      <c r="A192" s="15">
        <v>26604</v>
      </c>
      <c r="B192">
        <v>111.58000199999999</v>
      </c>
      <c r="C192">
        <v>117.910004</v>
      </c>
      <c r="D192">
        <v>111.32</v>
      </c>
      <c r="E192">
        <v>116.66999800000001</v>
      </c>
      <c r="F192">
        <v>116.66999800000001</v>
      </c>
      <c r="G192">
        <v>405570000</v>
      </c>
    </row>
    <row r="193" spans="1:7" x14ac:dyDescent="0.35">
      <c r="A193" s="15">
        <v>26634</v>
      </c>
      <c r="B193">
        <v>116.66999800000001</v>
      </c>
      <c r="C193">
        <v>119.790001</v>
      </c>
      <c r="D193">
        <v>114.629997</v>
      </c>
      <c r="E193">
        <v>118.050003</v>
      </c>
      <c r="F193">
        <v>118.050003</v>
      </c>
      <c r="G193">
        <v>344730000</v>
      </c>
    </row>
    <row r="194" spans="1:7" x14ac:dyDescent="0.35">
      <c r="A194" s="15">
        <v>26665</v>
      </c>
      <c r="B194">
        <v>118.05999799999999</v>
      </c>
      <c r="C194">
        <v>121.739998</v>
      </c>
      <c r="D194">
        <v>114.970001</v>
      </c>
      <c r="E194">
        <v>116.029999</v>
      </c>
      <c r="F194">
        <v>116.029999</v>
      </c>
      <c r="G194">
        <v>393750000</v>
      </c>
    </row>
    <row r="195" spans="1:7" x14ac:dyDescent="0.35">
      <c r="A195" s="15">
        <v>26696</v>
      </c>
      <c r="B195">
        <v>116.029999</v>
      </c>
      <c r="C195">
        <v>118.980003</v>
      </c>
      <c r="D195">
        <v>109.800003</v>
      </c>
      <c r="E195">
        <v>111.68</v>
      </c>
      <c r="F195">
        <v>111.68</v>
      </c>
      <c r="G195">
        <v>318190000</v>
      </c>
    </row>
    <row r="196" spans="1:7" x14ac:dyDescent="0.35">
      <c r="A196" s="15">
        <v>26724</v>
      </c>
      <c r="B196">
        <v>111.68</v>
      </c>
      <c r="C196">
        <v>115.610001</v>
      </c>
      <c r="D196">
        <v>107.410004</v>
      </c>
      <c r="E196">
        <v>111.519997</v>
      </c>
      <c r="F196">
        <v>111.519997</v>
      </c>
      <c r="G196">
        <v>343400000</v>
      </c>
    </row>
    <row r="197" spans="1:7" x14ac:dyDescent="0.35">
      <c r="A197" s="15">
        <v>26755</v>
      </c>
      <c r="B197">
        <v>111.519997</v>
      </c>
      <c r="C197">
        <v>113.650002</v>
      </c>
      <c r="D197">
        <v>105.44000200000001</v>
      </c>
      <c r="E197">
        <v>106.970001</v>
      </c>
      <c r="F197">
        <v>106.970001</v>
      </c>
      <c r="G197">
        <v>277990000</v>
      </c>
    </row>
    <row r="198" spans="1:7" x14ac:dyDescent="0.35">
      <c r="A198" s="15">
        <v>26785</v>
      </c>
      <c r="B198">
        <v>106.970001</v>
      </c>
      <c r="C198">
        <v>112.25</v>
      </c>
      <c r="D198">
        <v>101.360001</v>
      </c>
      <c r="E198">
        <v>104.949997</v>
      </c>
      <c r="F198">
        <v>104.949997</v>
      </c>
      <c r="G198">
        <v>337260000</v>
      </c>
    </row>
    <row r="199" spans="1:7" x14ac:dyDescent="0.35">
      <c r="A199" s="15">
        <v>26816</v>
      </c>
      <c r="B199">
        <v>104.949997</v>
      </c>
      <c r="C199">
        <v>109.519997</v>
      </c>
      <c r="D199">
        <v>101.449997</v>
      </c>
      <c r="E199">
        <v>104.260002</v>
      </c>
      <c r="F199">
        <v>104.260002</v>
      </c>
      <c r="G199">
        <v>268700000</v>
      </c>
    </row>
    <row r="200" spans="1:7" x14ac:dyDescent="0.35">
      <c r="A200" s="15">
        <v>26846</v>
      </c>
      <c r="B200">
        <v>104.099998</v>
      </c>
      <c r="C200">
        <v>111.040001</v>
      </c>
      <c r="D200">
        <v>100.44000200000001</v>
      </c>
      <c r="E200">
        <v>108.220001</v>
      </c>
      <c r="F200">
        <v>108.220001</v>
      </c>
      <c r="G200">
        <v>307780000</v>
      </c>
    </row>
    <row r="201" spans="1:7" x14ac:dyDescent="0.35">
      <c r="A201" s="15">
        <v>26877</v>
      </c>
      <c r="B201">
        <v>108.16999800000001</v>
      </c>
      <c r="C201">
        <v>108.16999800000001</v>
      </c>
      <c r="D201">
        <v>99.739998</v>
      </c>
      <c r="E201">
        <v>104.25</v>
      </c>
      <c r="F201">
        <v>104.25</v>
      </c>
      <c r="G201">
        <v>274460000</v>
      </c>
    </row>
    <row r="202" spans="1:7" x14ac:dyDescent="0.35">
      <c r="A202" s="15">
        <v>26908</v>
      </c>
      <c r="B202">
        <v>104.25</v>
      </c>
      <c r="C202">
        <v>110.449997</v>
      </c>
      <c r="D202">
        <v>102.129997</v>
      </c>
      <c r="E202">
        <v>108.43</v>
      </c>
      <c r="F202">
        <v>108.43</v>
      </c>
      <c r="G202">
        <v>329070000</v>
      </c>
    </row>
    <row r="203" spans="1:7" x14ac:dyDescent="0.35">
      <c r="A203" s="15">
        <v>26938</v>
      </c>
      <c r="B203">
        <v>108.43</v>
      </c>
      <c r="C203">
        <v>112.82</v>
      </c>
      <c r="D203">
        <v>107.08000199999999</v>
      </c>
      <c r="E203">
        <v>108.290001</v>
      </c>
      <c r="F203">
        <v>108.290001</v>
      </c>
      <c r="G203">
        <v>422900000</v>
      </c>
    </row>
    <row r="204" spans="1:7" x14ac:dyDescent="0.35">
      <c r="A204" s="15">
        <v>26969</v>
      </c>
      <c r="B204">
        <v>108.290001</v>
      </c>
      <c r="C204">
        <v>109.199997</v>
      </c>
      <c r="D204">
        <v>94.879997000000003</v>
      </c>
      <c r="E204">
        <v>95.959998999999996</v>
      </c>
      <c r="F204">
        <v>95.959998999999996</v>
      </c>
      <c r="G204">
        <v>399900000</v>
      </c>
    </row>
    <row r="205" spans="1:7" x14ac:dyDescent="0.35">
      <c r="A205" s="15">
        <v>26999</v>
      </c>
      <c r="B205">
        <v>95.830001999999993</v>
      </c>
      <c r="C205">
        <v>99.089995999999999</v>
      </c>
      <c r="D205">
        <v>91.050003000000004</v>
      </c>
      <c r="E205">
        <v>97.550003000000004</v>
      </c>
      <c r="F205">
        <v>97.550003000000004</v>
      </c>
      <c r="G205">
        <v>384380000</v>
      </c>
    </row>
    <row r="206" spans="1:7" x14ac:dyDescent="0.35">
      <c r="A206" s="15">
        <v>27030</v>
      </c>
      <c r="B206">
        <v>97.550003000000004</v>
      </c>
      <c r="C206">
        <v>100.94000200000001</v>
      </c>
      <c r="D206">
        <v>91.620002999999997</v>
      </c>
      <c r="E206">
        <v>96.57</v>
      </c>
      <c r="F206">
        <v>96.57</v>
      </c>
      <c r="G206">
        <v>363150000</v>
      </c>
    </row>
    <row r="207" spans="1:7" x14ac:dyDescent="0.35">
      <c r="A207" s="15">
        <v>27061</v>
      </c>
      <c r="B207">
        <v>96.57</v>
      </c>
      <c r="C207">
        <v>97.43</v>
      </c>
      <c r="D207">
        <v>89.529999000000004</v>
      </c>
      <c r="E207">
        <v>96.220000999999996</v>
      </c>
      <c r="F207">
        <v>96.220000999999996</v>
      </c>
      <c r="G207">
        <v>256810000</v>
      </c>
    </row>
    <row r="208" spans="1:7" x14ac:dyDescent="0.35">
      <c r="A208" s="15">
        <v>27089</v>
      </c>
      <c r="B208">
        <v>96.220000999999996</v>
      </c>
      <c r="C208">
        <v>101.050003</v>
      </c>
      <c r="D208">
        <v>93.440002000000007</v>
      </c>
      <c r="E208">
        <v>93.980002999999996</v>
      </c>
      <c r="F208">
        <v>93.980002999999996</v>
      </c>
      <c r="G208">
        <v>309600000</v>
      </c>
    </row>
    <row r="209" spans="1:7" x14ac:dyDescent="0.35">
      <c r="A209" s="15">
        <v>27120</v>
      </c>
      <c r="B209">
        <v>93.980002999999996</v>
      </c>
      <c r="C209">
        <v>95.419998000000007</v>
      </c>
      <c r="D209">
        <v>88.620002999999997</v>
      </c>
      <c r="E209">
        <v>90.309997999999993</v>
      </c>
      <c r="F209">
        <v>90.309997999999993</v>
      </c>
      <c r="G209">
        <v>254270000</v>
      </c>
    </row>
    <row r="210" spans="1:7" x14ac:dyDescent="0.35">
      <c r="A210" s="15">
        <v>27150</v>
      </c>
      <c r="B210">
        <v>90.309997999999993</v>
      </c>
      <c r="C210">
        <v>93.589995999999999</v>
      </c>
      <c r="D210">
        <v>85.870002999999997</v>
      </c>
      <c r="E210">
        <v>87.279999000000004</v>
      </c>
      <c r="F210">
        <v>87.279999000000004</v>
      </c>
      <c r="G210">
        <v>275150000</v>
      </c>
    </row>
    <row r="211" spans="1:7" x14ac:dyDescent="0.35">
      <c r="A211" s="15">
        <v>27181</v>
      </c>
      <c r="B211">
        <v>87.279999000000004</v>
      </c>
      <c r="C211">
        <v>93.760002</v>
      </c>
      <c r="D211">
        <v>85.129997000000003</v>
      </c>
      <c r="E211">
        <v>86</v>
      </c>
      <c r="F211">
        <v>86</v>
      </c>
      <c r="G211">
        <v>245340000</v>
      </c>
    </row>
    <row r="212" spans="1:7" x14ac:dyDescent="0.35">
      <c r="A212" s="15">
        <v>27211</v>
      </c>
      <c r="B212">
        <v>86</v>
      </c>
      <c r="C212">
        <v>86.889999000000003</v>
      </c>
      <c r="D212">
        <v>78.959998999999996</v>
      </c>
      <c r="E212">
        <v>79.309997999999993</v>
      </c>
      <c r="F212">
        <v>79.309997999999993</v>
      </c>
      <c r="G212">
        <v>274090000</v>
      </c>
    </row>
    <row r="213" spans="1:7" x14ac:dyDescent="0.35">
      <c r="A213" s="15">
        <v>27242</v>
      </c>
      <c r="B213">
        <v>79.309997999999993</v>
      </c>
      <c r="C213">
        <v>83.529999000000004</v>
      </c>
      <c r="D213">
        <v>69.370002999999997</v>
      </c>
      <c r="E213">
        <v>72.150002000000001</v>
      </c>
      <c r="F213">
        <v>72.150002000000001</v>
      </c>
      <c r="G213">
        <v>280100000</v>
      </c>
    </row>
    <row r="214" spans="1:7" x14ac:dyDescent="0.35">
      <c r="A214" s="15">
        <v>27273</v>
      </c>
      <c r="B214">
        <v>72.150002000000001</v>
      </c>
      <c r="C214">
        <v>73.010002</v>
      </c>
      <c r="D214">
        <v>62.52</v>
      </c>
      <c r="E214">
        <v>63.540000999999997</v>
      </c>
      <c r="F214">
        <v>63.540000999999997</v>
      </c>
      <c r="G214">
        <v>280050000</v>
      </c>
    </row>
    <row r="215" spans="1:7" x14ac:dyDescent="0.35">
      <c r="A215" s="15">
        <v>27303</v>
      </c>
      <c r="B215">
        <v>63.540000999999997</v>
      </c>
      <c r="C215">
        <v>75.900002000000001</v>
      </c>
      <c r="D215">
        <v>60.959999000000003</v>
      </c>
      <c r="E215">
        <v>73.900002000000001</v>
      </c>
      <c r="F215">
        <v>73.900002000000001</v>
      </c>
      <c r="G215">
        <v>377100000</v>
      </c>
    </row>
    <row r="216" spans="1:7" x14ac:dyDescent="0.35">
      <c r="A216" s="15">
        <v>27334</v>
      </c>
      <c r="B216">
        <v>73.900002000000001</v>
      </c>
      <c r="C216">
        <v>77.410004000000001</v>
      </c>
      <c r="D216">
        <v>66.849997999999999</v>
      </c>
      <c r="E216">
        <v>69.970000999999996</v>
      </c>
      <c r="F216">
        <v>69.970000999999996</v>
      </c>
      <c r="G216">
        <v>286790000</v>
      </c>
    </row>
    <row r="217" spans="1:7" x14ac:dyDescent="0.35">
      <c r="A217" s="15">
        <v>27364</v>
      </c>
      <c r="B217">
        <v>69.800003000000004</v>
      </c>
      <c r="C217">
        <v>69.800003000000004</v>
      </c>
      <c r="D217">
        <v>64.129997000000003</v>
      </c>
      <c r="E217">
        <v>68.559997999999993</v>
      </c>
      <c r="F217">
        <v>68.559997999999993</v>
      </c>
      <c r="G217">
        <v>315150000</v>
      </c>
    </row>
    <row r="218" spans="1:7" x14ac:dyDescent="0.35">
      <c r="A218" s="15">
        <v>27395</v>
      </c>
      <c r="B218">
        <v>68.650002000000001</v>
      </c>
      <c r="C218">
        <v>78.690002000000007</v>
      </c>
      <c r="D218">
        <v>68.650002000000001</v>
      </c>
      <c r="E218">
        <v>76.980002999999996</v>
      </c>
      <c r="F218">
        <v>76.980002999999996</v>
      </c>
      <c r="G218">
        <v>432550000</v>
      </c>
    </row>
    <row r="219" spans="1:7" x14ac:dyDescent="0.35">
      <c r="A219" s="15">
        <v>27426</v>
      </c>
      <c r="B219">
        <v>76.980002999999996</v>
      </c>
      <c r="C219">
        <v>83.559997999999993</v>
      </c>
      <c r="D219">
        <v>76</v>
      </c>
      <c r="E219">
        <v>81.589995999999999</v>
      </c>
      <c r="F219">
        <v>81.589995999999999</v>
      </c>
      <c r="G219">
        <v>423640000</v>
      </c>
    </row>
    <row r="220" spans="1:7" x14ac:dyDescent="0.35">
      <c r="A220" s="15">
        <v>27454</v>
      </c>
      <c r="B220">
        <v>81.589995999999999</v>
      </c>
      <c r="C220">
        <v>87.080001999999993</v>
      </c>
      <c r="D220">
        <v>80.080001999999993</v>
      </c>
      <c r="E220">
        <v>83.360000999999997</v>
      </c>
      <c r="F220">
        <v>83.360000999999997</v>
      </c>
      <c r="G220">
        <v>453610000</v>
      </c>
    </row>
    <row r="221" spans="1:7" x14ac:dyDescent="0.35">
      <c r="A221" s="15">
        <v>27485</v>
      </c>
      <c r="B221">
        <v>83.360000999999997</v>
      </c>
      <c r="C221">
        <v>88.790001000000004</v>
      </c>
      <c r="D221">
        <v>79.660004000000001</v>
      </c>
      <c r="E221">
        <v>87.300003000000004</v>
      </c>
      <c r="F221">
        <v>87.300003000000004</v>
      </c>
      <c r="G221">
        <v>451350000</v>
      </c>
    </row>
    <row r="222" spans="1:7" x14ac:dyDescent="0.35">
      <c r="A222" s="15">
        <v>27515</v>
      </c>
      <c r="B222">
        <v>87.300003000000004</v>
      </c>
      <c r="C222">
        <v>93.510002</v>
      </c>
      <c r="D222">
        <v>86.940002000000007</v>
      </c>
      <c r="E222">
        <v>91.150002000000001</v>
      </c>
      <c r="F222">
        <v>91.150002000000001</v>
      </c>
      <c r="G222">
        <v>457490000</v>
      </c>
    </row>
    <row r="223" spans="1:7" x14ac:dyDescent="0.35">
      <c r="A223" s="15">
        <v>27546</v>
      </c>
      <c r="B223">
        <v>91.32</v>
      </c>
      <c r="C223">
        <v>95.849997999999999</v>
      </c>
      <c r="D223">
        <v>89.300003000000004</v>
      </c>
      <c r="E223">
        <v>95.190002000000007</v>
      </c>
      <c r="F223">
        <v>95.190002000000007</v>
      </c>
      <c r="G223">
        <v>447000000</v>
      </c>
    </row>
    <row r="224" spans="1:7" x14ac:dyDescent="0.35">
      <c r="A224" s="15">
        <v>27576</v>
      </c>
      <c r="B224">
        <v>95.190002000000007</v>
      </c>
      <c r="C224">
        <v>96.580001999999993</v>
      </c>
      <c r="D224">
        <v>87.68</v>
      </c>
      <c r="E224">
        <v>88.75</v>
      </c>
      <c r="F224">
        <v>88.75</v>
      </c>
      <c r="G224">
        <v>441680000</v>
      </c>
    </row>
    <row r="225" spans="1:7" x14ac:dyDescent="0.35">
      <c r="A225" s="15">
        <v>27607</v>
      </c>
      <c r="B225">
        <v>88.75</v>
      </c>
      <c r="C225">
        <v>89.040001000000004</v>
      </c>
      <c r="D225">
        <v>82.209998999999996</v>
      </c>
      <c r="E225">
        <v>86.879997000000003</v>
      </c>
      <c r="F225">
        <v>86.879997000000003</v>
      </c>
      <c r="G225">
        <v>281470000</v>
      </c>
    </row>
    <row r="226" spans="1:7" x14ac:dyDescent="0.35">
      <c r="A226" s="15">
        <v>27638</v>
      </c>
      <c r="B226">
        <v>86.879997000000003</v>
      </c>
      <c r="C226">
        <v>87.419998000000007</v>
      </c>
      <c r="D226">
        <v>81.569999999999993</v>
      </c>
      <c r="E226">
        <v>83.870002999999997</v>
      </c>
      <c r="F226">
        <v>83.870002999999997</v>
      </c>
      <c r="G226">
        <v>275120000</v>
      </c>
    </row>
    <row r="227" spans="1:7" x14ac:dyDescent="0.35">
      <c r="A227" s="15">
        <v>27668</v>
      </c>
      <c r="B227">
        <v>83.870002999999997</v>
      </c>
      <c r="C227">
        <v>91.75</v>
      </c>
      <c r="D227">
        <v>82.57</v>
      </c>
      <c r="E227">
        <v>89.040001000000004</v>
      </c>
      <c r="F227">
        <v>89.040001000000004</v>
      </c>
      <c r="G227">
        <v>365540000</v>
      </c>
    </row>
    <row r="228" spans="1:7" x14ac:dyDescent="0.35">
      <c r="A228" s="15">
        <v>27699</v>
      </c>
      <c r="B228">
        <v>89.040001000000004</v>
      </c>
      <c r="C228">
        <v>92.330001999999993</v>
      </c>
      <c r="D228">
        <v>87.629997000000003</v>
      </c>
      <c r="E228">
        <v>91.239998</v>
      </c>
      <c r="F228">
        <v>91.239998</v>
      </c>
      <c r="G228">
        <v>318810000</v>
      </c>
    </row>
    <row r="229" spans="1:7" x14ac:dyDescent="0.35">
      <c r="A229" s="15">
        <v>27729</v>
      </c>
      <c r="B229">
        <v>91.239998</v>
      </c>
      <c r="C229">
        <v>91.900002000000001</v>
      </c>
      <c r="D229">
        <v>86.150002000000001</v>
      </c>
      <c r="E229">
        <v>90.190002000000007</v>
      </c>
      <c r="F229">
        <v>90.190002000000007</v>
      </c>
      <c r="G229">
        <v>348970000</v>
      </c>
    </row>
    <row r="230" spans="1:7" x14ac:dyDescent="0.35">
      <c r="A230" s="15">
        <v>27760</v>
      </c>
      <c r="B230">
        <v>90.190002000000007</v>
      </c>
      <c r="C230">
        <v>101.989998</v>
      </c>
      <c r="D230">
        <v>89.809997999999993</v>
      </c>
      <c r="E230">
        <v>100.860001</v>
      </c>
      <c r="F230">
        <v>100.860001</v>
      </c>
      <c r="G230">
        <v>635830000</v>
      </c>
    </row>
    <row r="231" spans="1:7" x14ac:dyDescent="0.35">
      <c r="A231" s="15">
        <v>27791</v>
      </c>
      <c r="B231">
        <v>100.860001</v>
      </c>
      <c r="C231">
        <v>103.07</v>
      </c>
      <c r="D231">
        <v>98.5</v>
      </c>
      <c r="E231">
        <v>99.709998999999996</v>
      </c>
      <c r="F231">
        <v>99.709998999999996</v>
      </c>
      <c r="G231">
        <v>596130000</v>
      </c>
    </row>
    <row r="232" spans="1:7" x14ac:dyDescent="0.35">
      <c r="A232" s="15">
        <v>27820</v>
      </c>
      <c r="B232">
        <v>99.709998999999996</v>
      </c>
      <c r="C232">
        <v>104.389999</v>
      </c>
      <c r="D232">
        <v>98.230002999999996</v>
      </c>
      <c r="E232">
        <v>102.769997</v>
      </c>
      <c r="F232">
        <v>102.769997</v>
      </c>
      <c r="G232">
        <v>529600000</v>
      </c>
    </row>
    <row r="233" spans="1:7" x14ac:dyDescent="0.35">
      <c r="A233" s="15">
        <v>27851</v>
      </c>
      <c r="B233">
        <v>102.769997</v>
      </c>
      <c r="C233">
        <v>104.629997</v>
      </c>
      <c r="D233">
        <v>99.57</v>
      </c>
      <c r="E233">
        <v>101.639999</v>
      </c>
      <c r="F233">
        <v>101.639999</v>
      </c>
      <c r="G233">
        <v>392260000</v>
      </c>
    </row>
    <row r="234" spans="1:7" x14ac:dyDescent="0.35">
      <c r="A234" s="15">
        <v>27881</v>
      </c>
      <c r="B234">
        <v>101.639999</v>
      </c>
      <c r="C234">
        <v>103.989998</v>
      </c>
      <c r="D234">
        <v>98.260002</v>
      </c>
      <c r="E234">
        <v>100.18</v>
      </c>
      <c r="F234">
        <v>100.18</v>
      </c>
      <c r="G234">
        <v>355910000</v>
      </c>
    </row>
    <row r="235" spans="1:7" x14ac:dyDescent="0.35">
      <c r="A235" s="15">
        <v>27912</v>
      </c>
      <c r="B235">
        <v>100.18</v>
      </c>
      <c r="C235">
        <v>105.07</v>
      </c>
      <c r="D235">
        <v>97.970000999999996</v>
      </c>
      <c r="E235">
        <v>104.279999</v>
      </c>
      <c r="F235">
        <v>104.279999</v>
      </c>
      <c r="G235">
        <v>417230000</v>
      </c>
    </row>
    <row r="236" spans="1:7" x14ac:dyDescent="0.35">
      <c r="A236" s="15">
        <v>27942</v>
      </c>
      <c r="B236">
        <v>104.279999</v>
      </c>
      <c r="C236">
        <v>106.779999</v>
      </c>
      <c r="D236">
        <v>102.30999799999999</v>
      </c>
      <c r="E236">
        <v>103.44000200000001</v>
      </c>
      <c r="F236">
        <v>103.44000200000001</v>
      </c>
      <c r="G236">
        <v>393760000</v>
      </c>
    </row>
    <row r="237" spans="1:7" x14ac:dyDescent="0.35">
      <c r="A237" s="15">
        <v>27973</v>
      </c>
      <c r="B237">
        <v>103.44000200000001</v>
      </c>
      <c r="C237">
        <v>105.410004</v>
      </c>
      <c r="D237">
        <v>100.43</v>
      </c>
      <c r="E237">
        <v>102.910004</v>
      </c>
      <c r="F237">
        <v>102.910004</v>
      </c>
      <c r="G237">
        <v>346680000</v>
      </c>
    </row>
    <row r="238" spans="1:7" x14ac:dyDescent="0.35">
      <c r="A238" s="15">
        <v>28004</v>
      </c>
      <c r="B238">
        <v>102.910004</v>
      </c>
      <c r="C238">
        <v>108.720001</v>
      </c>
      <c r="D238">
        <v>102.599998</v>
      </c>
      <c r="E238">
        <v>105.239998</v>
      </c>
      <c r="F238">
        <v>105.239998</v>
      </c>
      <c r="G238">
        <v>414750000</v>
      </c>
    </row>
    <row r="239" spans="1:7" x14ac:dyDescent="0.35">
      <c r="A239" s="15">
        <v>28034</v>
      </c>
      <c r="B239">
        <v>105.239998</v>
      </c>
      <c r="C239">
        <v>105.75</v>
      </c>
      <c r="D239">
        <v>99.209998999999996</v>
      </c>
      <c r="E239">
        <v>102.900002</v>
      </c>
      <c r="F239">
        <v>102.900002</v>
      </c>
      <c r="G239">
        <v>361390000</v>
      </c>
    </row>
    <row r="240" spans="1:7" x14ac:dyDescent="0.35">
      <c r="A240" s="15">
        <v>28065</v>
      </c>
      <c r="B240">
        <v>102.900002</v>
      </c>
      <c r="C240">
        <v>103.779999</v>
      </c>
      <c r="D240">
        <v>98.18</v>
      </c>
      <c r="E240">
        <v>102.099998</v>
      </c>
      <c r="F240">
        <v>102.099998</v>
      </c>
      <c r="G240">
        <v>381020000</v>
      </c>
    </row>
    <row r="241" spans="1:7" x14ac:dyDescent="0.35">
      <c r="A241" s="15">
        <v>28095</v>
      </c>
      <c r="B241">
        <v>102.099998</v>
      </c>
      <c r="C241">
        <v>107.82</v>
      </c>
      <c r="D241">
        <v>101.620003</v>
      </c>
      <c r="E241">
        <v>107.459999</v>
      </c>
      <c r="F241">
        <v>107.459999</v>
      </c>
      <c r="G241">
        <v>534550000</v>
      </c>
    </row>
    <row r="242" spans="1:7" x14ac:dyDescent="0.35">
      <c r="A242" s="15">
        <v>28126</v>
      </c>
      <c r="B242">
        <v>107.459999</v>
      </c>
      <c r="C242">
        <v>107.970001</v>
      </c>
      <c r="D242">
        <v>100.910004</v>
      </c>
      <c r="E242">
        <v>102.029999</v>
      </c>
      <c r="F242">
        <v>102.029999</v>
      </c>
      <c r="G242">
        <v>501620000</v>
      </c>
    </row>
    <row r="243" spans="1:7" x14ac:dyDescent="0.35">
      <c r="A243" s="15">
        <v>28157</v>
      </c>
      <c r="B243">
        <v>102.029999</v>
      </c>
      <c r="C243">
        <v>103.32</v>
      </c>
      <c r="D243">
        <v>98.82</v>
      </c>
      <c r="E243">
        <v>99.82</v>
      </c>
      <c r="F243">
        <v>99.82</v>
      </c>
      <c r="G243">
        <v>398440000</v>
      </c>
    </row>
    <row r="244" spans="1:7" x14ac:dyDescent="0.35">
      <c r="A244" s="15">
        <v>28185</v>
      </c>
      <c r="B244">
        <v>99.82</v>
      </c>
      <c r="C244">
        <v>102.699997</v>
      </c>
      <c r="D244">
        <v>97.800003000000004</v>
      </c>
      <c r="E244">
        <v>98.419998000000007</v>
      </c>
      <c r="F244">
        <v>98.419998000000007</v>
      </c>
      <c r="G244">
        <v>434690000</v>
      </c>
    </row>
    <row r="245" spans="1:7" x14ac:dyDescent="0.35">
      <c r="A245" s="15">
        <v>28216</v>
      </c>
      <c r="B245">
        <v>98.419998000000007</v>
      </c>
      <c r="C245">
        <v>102.07</v>
      </c>
      <c r="D245">
        <v>96.529999000000004</v>
      </c>
      <c r="E245">
        <v>98.440002000000007</v>
      </c>
      <c r="F245">
        <v>98.440002000000007</v>
      </c>
      <c r="G245">
        <v>403060000</v>
      </c>
    </row>
    <row r="246" spans="1:7" x14ac:dyDescent="0.35">
      <c r="A246" s="15">
        <v>28246</v>
      </c>
      <c r="B246">
        <v>98.440002000000007</v>
      </c>
      <c r="C246">
        <v>100.93</v>
      </c>
      <c r="D246">
        <v>95.519997000000004</v>
      </c>
      <c r="E246">
        <v>96.120002999999997</v>
      </c>
      <c r="F246">
        <v>96.120002999999997</v>
      </c>
      <c r="G246">
        <v>425820000</v>
      </c>
    </row>
    <row r="247" spans="1:7" x14ac:dyDescent="0.35">
      <c r="A247" s="15">
        <v>28277</v>
      </c>
      <c r="B247">
        <v>96.120002999999997</v>
      </c>
      <c r="C247">
        <v>101.650002</v>
      </c>
      <c r="D247">
        <v>95.889999000000003</v>
      </c>
      <c r="E247">
        <v>100.480003</v>
      </c>
      <c r="F247">
        <v>100.480003</v>
      </c>
      <c r="G247">
        <v>485150000</v>
      </c>
    </row>
    <row r="248" spans="1:7" x14ac:dyDescent="0.35">
      <c r="A248" s="15">
        <v>28307</v>
      </c>
      <c r="B248">
        <v>100.480003</v>
      </c>
      <c r="C248">
        <v>102.57</v>
      </c>
      <c r="D248">
        <v>97.709998999999996</v>
      </c>
      <c r="E248">
        <v>98.849997999999999</v>
      </c>
      <c r="F248">
        <v>98.849997999999999</v>
      </c>
      <c r="G248">
        <v>452480000</v>
      </c>
    </row>
    <row r="249" spans="1:7" x14ac:dyDescent="0.35">
      <c r="A249" s="15">
        <v>28338</v>
      </c>
      <c r="B249">
        <v>98.849997999999999</v>
      </c>
      <c r="C249">
        <v>99.839995999999999</v>
      </c>
      <c r="D249">
        <v>95.040001000000004</v>
      </c>
      <c r="E249">
        <v>96.769997000000004</v>
      </c>
      <c r="F249">
        <v>96.769997000000004</v>
      </c>
      <c r="G249">
        <v>433650000</v>
      </c>
    </row>
    <row r="250" spans="1:7" x14ac:dyDescent="0.35">
      <c r="A250" s="15">
        <v>28369</v>
      </c>
      <c r="B250">
        <v>96.769997000000004</v>
      </c>
      <c r="C250">
        <v>98.43</v>
      </c>
      <c r="D250">
        <v>94.440002000000007</v>
      </c>
      <c r="E250">
        <v>96.529999000000004</v>
      </c>
      <c r="F250">
        <v>96.529999000000004</v>
      </c>
      <c r="G250">
        <v>383670000</v>
      </c>
    </row>
    <row r="251" spans="1:7" x14ac:dyDescent="0.35">
      <c r="A251" s="15">
        <v>28399</v>
      </c>
      <c r="B251">
        <v>96.529999000000004</v>
      </c>
      <c r="C251">
        <v>97.269997000000004</v>
      </c>
      <c r="D251">
        <v>90.199996999999996</v>
      </c>
      <c r="E251">
        <v>92.339995999999999</v>
      </c>
      <c r="F251">
        <v>92.339995999999999</v>
      </c>
      <c r="G251">
        <v>413470000</v>
      </c>
    </row>
    <row r="252" spans="1:7" x14ac:dyDescent="0.35">
      <c r="A252" s="15">
        <v>28430</v>
      </c>
      <c r="B252">
        <v>92.190002000000007</v>
      </c>
      <c r="C252">
        <v>97.110000999999997</v>
      </c>
      <c r="D252">
        <v>90.010002</v>
      </c>
      <c r="E252">
        <v>94.830001999999993</v>
      </c>
      <c r="F252">
        <v>94.830001999999993</v>
      </c>
      <c r="G252">
        <v>494680000</v>
      </c>
    </row>
    <row r="253" spans="1:7" x14ac:dyDescent="0.35">
      <c r="A253" s="15">
        <v>28460</v>
      </c>
      <c r="B253">
        <v>94.830001999999993</v>
      </c>
      <c r="C253">
        <v>95.669998000000007</v>
      </c>
      <c r="D253">
        <v>91.760002</v>
      </c>
      <c r="E253">
        <v>95.099997999999999</v>
      </c>
      <c r="F253">
        <v>95.099997999999999</v>
      </c>
      <c r="G253">
        <v>450970000</v>
      </c>
    </row>
    <row r="254" spans="1:7" x14ac:dyDescent="0.35">
      <c r="A254" s="15">
        <v>28491</v>
      </c>
      <c r="B254">
        <v>95.099997999999999</v>
      </c>
      <c r="C254">
        <v>95.150002000000001</v>
      </c>
      <c r="D254">
        <v>88.019997000000004</v>
      </c>
      <c r="E254">
        <v>89.25</v>
      </c>
      <c r="F254">
        <v>89.25</v>
      </c>
      <c r="G254">
        <v>428140000</v>
      </c>
    </row>
    <row r="255" spans="1:7" x14ac:dyDescent="0.35">
      <c r="A255" s="15">
        <v>28522</v>
      </c>
      <c r="B255">
        <v>89.25</v>
      </c>
      <c r="C255">
        <v>91.32</v>
      </c>
      <c r="D255">
        <v>86.580001999999993</v>
      </c>
      <c r="E255">
        <v>87.040001000000004</v>
      </c>
      <c r="F255">
        <v>87.040001000000004</v>
      </c>
      <c r="G255">
        <v>368600000</v>
      </c>
    </row>
    <row r="256" spans="1:7" x14ac:dyDescent="0.35">
      <c r="A256" s="15">
        <v>28550</v>
      </c>
      <c r="B256">
        <v>87.040001000000004</v>
      </c>
      <c r="C256">
        <v>91.349997999999999</v>
      </c>
      <c r="D256">
        <v>86.449996999999996</v>
      </c>
      <c r="E256">
        <v>89.209998999999996</v>
      </c>
      <c r="F256">
        <v>89.209998999999996</v>
      </c>
      <c r="G256">
        <v>497580000</v>
      </c>
    </row>
    <row r="257" spans="1:7" x14ac:dyDescent="0.35">
      <c r="A257" s="15">
        <v>28581</v>
      </c>
      <c r="B257">
        <v>89.199996999999996</v>
      </c>
      <c r="C257">
        <v>97.910004000000001</v>
      </c>
      <c r="D257">
        <v>88.07</v>
      </c>
      <c r="E257">
        <v>96.830001999999993</v>
      </c>
      <c r="F257">
        <v>96.830001999999993</v>
      </c>
      <c r="G257">
        <v>695600000</v>
      </c>
    </row>
    <row r="258" spans="1:7" x14ac:dyDescent="0.35">
      <c r="A258" s="15">
        <v>28611</v>
      </c>
      <c r="B258">
        <v>96.830001999999993</v>
      </c>
      <c r="C258">
        <v>100.32</v>
      </c>
      <c r="D258">
        <v>94.57</v>
      </c>
      <c r="E258">
        <v>97.239998</v>
      </c>
      <c r="F258">
        <v>97.239998</v>
      </c>
      <c r="G258">
        <v>775750000</v>
      </c>
    </row>
    <row r="259" spans="1:7" x14ac:dyDescent="0.35">
      <c r="A259" s="15">
        <v>28642</v>
      </c>
      <c r="B259">
        <v>97.239998</v>
      </c>
      <c r="C259">
        <v>101.839996</v>
      </c>
      <c r="D259">
        <v>93.989998</v>
      </c>
      <c r="E259">
        <v>95.529999000000004</v>
      </c>
      <c r="F259">
        <v>95.529999000000004</v>
      </c>
      <c r="G259">
        <v>666290000</v>
      </c>
    </row>
    <row r="260" spans="1:7" x14ac:dyDescent="0.35">
      <c r="A260" s="15">
        <v>28672</v>
      </c>
      <c r="B260">
        <v>95.529999000000004</v>
      </c>
      <c r="C260">
        <v>101.18</v>
      </c>
      <c r="D260">
        <v>93.589995999999999</v>
      </c>
      <c r="E260">
        <v>100.68</v>
      </c>
      <c r="F260">
        <v>100.68</v>
      </c>
      <c r="G260">
        <v>541490000</v>
      </c>
    </row>
    <row r="261" spans="1:7" x14ac:dyDescent="0.35">
      <c r="A261" s="15">
        <v>28703</v>
      </c>
      <c r="B261">
        <v>100.68</v>
      </c>
      <c r="C261">
        <v>106.269997</v>
      </c>
      <c r="D261">
        <v>99.949996999999996</v>
      </c>
      <c r="E261">
        <v>103.290001</v>
      </c>
      <c r="F261">
        <v>103.290001</v>
      </c>
      <c r="G261">
        <v>864950000</v>
      </c>
    </row>
    <row r="262" spans="1:7" x14ac:dyDescent="0.35">
      <c r="A262" s="15">
        <v>28734</v>
      </c>
      <c r="B262">
        <v>103.290001</v>
      </c>
      <c r="C262">
        <v>108.050003</v>
      </c>
      <c r="D262">
        <v>100.660004</v>
      </c>
      <c r="E262">
        <v>102.540001</v>
      </c>
      <c r="F262">
        <v>102.540001</v>
      </c>
      <c r="G262">
        <v>672290000</v>
      </c>
    </row>
    <row r="263" spans="1:7" x14ac:dyDescent="0.35">
      <c r="A263" s="15">
        <v>28764</v>
      </c>
      <c r="B263">
        <v>102.540001</v>
      </c>
      <c r="C263">
        <v>106.230003</v>
      </c>
      <c r="D263">
        <v>91.650002000000001</v>
      </c>
      <c r="E263">
        <v>93.150002000000001</v>
      </c>
      <c r="F263">
        <v>93.150002000000001</v>
      </c>
      <c r="G263">
        <v>682340000</v>
      </c>
    </row>
    <row r="264" spans="1:7" x14ac:dyDescent="0.35">
      <c r="A264" s="15">
        <v>28795</v>
      </c>
      <c r="B264">
        <v>94.129997000000003</v>
      </c>
      <c r="C264">
        <v>97.410004000000001</v>
      </c>
      <c r="D264">
        <v>91.769997000000004</v>
      </c>
      <c r="E264">
        <v>94.699996999999996</v>
      </c>
      <c r="F264">
        <v>94.699996999999996</v>
      </c>
      <c r="G264">
        <v>514610000</v>
      </c>
    </row>
    <row r="265" spans="1:7" x14ac:dyDescent="0.35">
      <c r="A265" s="15">
        <v>28825</v>
      </c>
      <c r="B265">
        <v>95.010002</v>
      </c>
      <c r="C265">
        <v>98.580001999999993</v>
      </c>
      <c r="D265">
        <v>92.639999000000003</v>
      </c>
      <c r="E265">
        <v>96.110000999999997</v>
      </c>
      <c r="F265">
        <v>96.110000999999997</v>
      </c>
      <c r="G265">
        <v>492440000</v>
      </c>
    </row>
    <row r="266" spans="1:7" x14ac:dyDescent="0.35">
      <c r="A266" s="15">
        <v>28856</v>
      </c>
      <c r="B266">
        <v>96.110000999999997</v>
      </c>
      <c r="C266">
        <v>102.589996</v>
      </c>
      <c r="D266">
        <v>95.220000999999996</v>
      </c>
      <c r="E266">
        <v>99.93</v>
      </c>
      <c r="F266">
        <v>99.93</v>
      </c>
      <c r="G266">
        <v>615730000</v>
      </c>
    </row>
    <row r="267" spans="1:7" x14ac:dyDescent="0.35">
      <c r="A267" s="15">
        <v>28887</v>
      </c>
      <c r="B267">
        <v>99.93</v>
      </c>
      <c r="C267">
        <v>100.519997</v>
      </c>
      <c r="D267">
        <v>95.379997000000003</v>
      </c>
      <c r="E267">
        <v>96.279999000000004</v>
      </c>
      <c r="F267">
        <v>96.279999000000004</v>
      </c>
      <c r="G267">
        <v>475710000</v>
      </c>
    </row>
    <row r="268" spans="1:7" x14ac:dyDescent="0.35">
      <c r="A268" s="15">
        <v>28915</v>
      </c>
      <c r="B268">
        <v>96.279999000000004</v>
      </c>
      <c r="C268">
        <v>103.30999799999999</v>
      </c>
      <c r="D268">
        <v>95.980002999999996</v>
      </c>
      <c r="E268">
        <v>101.589996</v>
      </c>
      <c r="F268">
        <v>101.589996</v>
      </c>
      <c r="G268">
        <v>649800000</v>
      </c>
    </row>
    <row r="269" spans="1:7" x14ac:dyDescent="0.35">
      <c r="A269" s="15">
        <v>28946</v>
      </c>
      <c r="B269">
        <v>101.55999799999999</v>
      </c>
      <c r="C269">
        <v>103.949997</v>
      </c>
      <c r="D269">
        <v>100.139999</v>
      </c>
      <c r="E269">
        <v>101.760002</v>
      </c>
      <c r="F269">
        <v>101.760002</v>
      </c>
      <c r="G269">
        <v>620650000</v>
      </c>
    </row>
    <row r="270" spans="1:7" x14ac:dyDescent="0.35">
      <c r="A270" s="15">
        <v>28976</v>
      </c>
      <c r="B270">
        <v>101.760002</v>
      </c>
      <c r="C270">
        <v>102.57</v>
      </c>
      <c r="D270">
        <v>97.489998</v>
      </c>
      <c r="E270">
        <v>99.080001999999993</v>
      </c>
      <c r="F270">
        <v>99.080001999999993</v>
      </c>
      <c r="G270">
        <v>623740000</v>
      </c>
    </row>
    <row r="271" spans="1:7" x14ac:dyDescent="0.35">
      <c r="A271" s="15">
        <v>29007</v>
      </c>
      <c r="B271">
        <v>99.080001999999993</v>
      </c>
      <c r="C271">
        <v>103.66999800000001</v>
      </c>
      <c r="D271">
        <v>98.57</v>
      </c>
      <c r="E271">
        <v>102.910004</v>
      </c>
      <c r="F271">
        <v>102.910004</v>
      </c>
      <c r="G271">
        <v>735710000</v>
      </c>
    </row>
    <row r="272" spans="1:7" x14ac:dyDescent="0.35">
      <c r="A272" s="15">
        <v>29037</v>
      </c>
      <c r="B272">
        <v>102.910004</v>
      </c>
      <c r="C272">
        <v>105.16999800000001</v>
      </c>
      <c r="D272">
        <v>100.349998</v>
      </c>
      <c r="E272">
        <v>103.80999799999999</v>
      </c>
      <c r="F272">
        <v>103.80999799999999</v>
      </c>
      <c r="G272">
        <v>680740000</v>
      </c>
    </row>
    <row r="273" spans="1:7" x14ac:dyDescent="0.35">
      <c r="A273" s="15">
        <v>29068</v>
      </c>
      <c r="B273">
        <v>103.80999799999999</v>
      </c>
      <c r="C273">
        <v>109.839996</v>
      </c>
      <c r="D273">
        <v>103.139999</v>
      </c>
      <c r="E273">
        <v>109.32</v>
      </c>
      <c r="F273">
        <v>109.32</v>
      </c>
      <c r="G273">
        <v>825050000</v>
      </c>
    </row>
    <row r="274" spans="1:7" x14ac:dyDescent="0.35">
      <c r="A274" s="15">
        <v>29099</v>
      </c>
      <c r="B274">
        <v>109.32</v>
      </c>
      <c r="C274">
        <v>111.58000199999999</v>
      </c>
      <c r="D274">
        <v>105.379997</v>
      </c>
      <c r="E274">
        <v>109.32</v>
      </c>
      <c r="F274">
        <v>109.32</v>
      </c>
      <c r="G274">
        <v>713940000</v>
      </c>
    </row>
    <row r="275" spans="1:7" x14ac:dyDescent="0.35">
      <c r="A275" s="15">
        <v>29129</v>
      </c>
      <c r="B275">
        <v>109.19000200000001</v>
      </c>
      <c r="C275">
        <v>112.160004</v>
      </c>
      <c r="D275">
        <v>99.059997999999993</v>
      </c>
      <c r="E275">
        <v>101.82</v>
      </c>
      <c r="F275">
        <v>101.82</v>
      </c>
      <c r="G275">
        <v>857930000</v>
      </c>
    </row>
    <row r="276" spans="1:7" x14ac:dyDescent="0.35">
      <c r="A276" s="15">
        <v>29160</v>
      </c>
      <c r="B276">
        <v>101.82</v>
      </c>
      <c r="C276">
        <v>107.889999</v>
      </c>
      <c r="D276">
        <v>99.419998000000007</v>
      </c>
      <c r="E276">
        <v>106.160004</v>
      </c>
      <c r="F276">
        <v>106.160004</v>
      </c>
      <c r="G276">
        <v>653650000</v>
      </c>
    </row>
    <row r="277" spans="1:7" x14ac:dyDescent="0.35">
      <c r="A277" s="15">
        <v>29190</v>
      </c>
      <c r="B277">
        <v>106.160004</v>
      </c>
      <c r="C277">
        <v>110.33000199999999</v>
      </c>
      <c r="D277">
        <v>105.07</v>
      </c>
      <c r="E277">
        <v>107.94000200000001</v>
      </c>
      <c r="F277">
        <v>107.94000200000001</v>
      </c>
      <c r="G277">
        <v>710210000</v>
      </c>
    </row>
    <row r="278" spans="1:7" x14ac:dyDescent="0.35">
      <c r="A278" s="15">
        <v>29221</v>
      </c>
      <c r="B278">
        <v>107.94000200000001</v>
      </c>
      <c r="C278">
        <v>117.16999800000001</v>
      </c>
      <c r="D278">
        <v>103.260002</v>
      </c>
      <c r="E278">
        <v>114.160004</v>
      </c>
      <c r="F278">
        <v>114.160004</v>
      </c>
      <c r="G278">
        <v>1158240000</v>
      </c>
    </row>
    <row r="279" spans="1:7" x14ac:dyDescent="0.35">
      <c r="A279" s="15">
        <v>29252</v>
      </c>
      <c r="B279">
        <v>114.160004</v>
      </c>
      <c r="C279">
        <v>120.220001</v>
      </c>
      <c r="D279">
        <v>111.33000199999999</v>
      </c>
      <c r="E279">
        <v>113.660004</v>
      </c>
      <c r="F279">
        <v>113.660004</v>
      </c>
      <c r="G279">
        <v>956530000</v>
      </c>
    </row>
    <row r="280" spans="1:7" x14ac:dyDescent="0.35">
      <c r="A280" s="15">
        <v>29281</v>
      </c>
      <c r="B280">
        <v>113.660004</v>
      </c>
      <c r="C280">
        <v>114.339996</v>
      </c>
      <c r="D280">
        <v>94.230002999999996</v>
      </c>
      <c r="E280">
        <v>102.089996</v>
      </c>
      <c r="F280">
        <v>102.089996</v>
      </c>
      <c r="G280">
        <v>876450000</v>
      </c>
    </row>
    <row r="281" spans="1:7" x14ac:dyDescent="0.35">
      <c r="A281" s="15">
        <v>29312</v>
      </c>
      <c r="B281">
        <v>102.089996</v>
      </c>
      <c r="C281">
        <v>106.790001</v>
      </c>
      <c r="D281">
        <v>98.949996999999996</v>
      </c>
      <c r="E281">
        <v>106.290001</v>
      </c>
      <c r="F281">
        <v>106.290001</v>
      </c>
      <c r="G281">
        <v>674140000</v>
      </c>
    </row>
    <row r="282" spans="1:7" x14ac:dyDescent="0.35">
      <c r="A282" s="15">
        <v>29342</v>
      </c>
      <c r="B282">
        <v>106.290001</v>
      </c>
      <c r="C282">
        <v>112.720001</v>
      </c>
      <c r="D282">
        <v>103.5</v>
      </c>
      <c r="E282">
        <v>111.239998</v>
      </c>
      <c r="F282">
        <v>111.239998</v>
      </c>
      <c r="G282">
        <v>764920000</v>
      </c>
    </row>
    <row r="283" spans="1:7" x14ac:dyDescent="0.35">
      <c r="A283" s="15">
        <v>29373</v>
      </c>
      <c r="B283">
        <v>111.239998</v>
      </c>
      <c r="C283">
        <v>117.980003</v>
      </c>
      <c r="D283">
        <v>109.769997</v>
      </c>
      <c r="E283">
        <v>114.239998</v>
      </c>
      <c r="F283">
        <v>114.239998</v>
      </c>
      <c r="G283">
        <v>829660000</v>
      </c>
    </row>
    <row r="284" spans="1:7" x14ac:dyDescent="0.35">
      <c r="A284" s="15">
        <v>29403</v>
      </c>
      <c r="B284">
        <v>114.239998</v>
      </c>
      <c r="C284">
        <v>123.93</v>
      </c>
      <c r="D284">
        <v>113.540001</v>
      </c>
      <c r="E284">
        <v>121.66999800000001</v>
      </c>
      <c r="F284">
        <v>121.66999800000001</v>
      </c>
      <c r="G284">
        <v>1021770000</v>
      </c>
    </row>
    <row r="285" spans="1:7" x14ac:dyDescent="0.35">
      <c r="A285" s="15">
        <v>29434</v>
      </c>
      <c r="B285">
        <v>121.66999800000001</v>
      </c>
      <c r="C285">
        <v>127.779999</v>
      </c>
      <c r="D285">
        <v>119.41999800000001</v>
      </c>
      <c r="E285">
        <v>122.379997</v>
      </c>
      <c r="F285">
        <v>122.379997</v>
      </c>
      <c r="G285">
        <v>965660000</v>
      </c>
    </row>
    <row r="286" spans="1:7" x14ac:dyDescent="0.35">
      <c r="A286" s="15">
        <v>29465</v>
      </c>
      <c r="B286">
        <v>122.379997</v>
      </c>
      <c r="C286">
        <v>132.16999799999999</v>
      </c>
      <c r="D286">
        <v>121.790001</v>
      </c>
      <c r="E286">
        <v>125.459999</v>
      </c>
      <c r="F286">
        <v>125.459999</v>
      </c>
      <c r="G286">
        <v>1057710000</v>
      </c>
    </row>
    <row r="287" spans="1:7" x14ac:dyDescent="0.35">
      <c r="A287" s="15">
        <v>29495</v>
      </c>
      <c r="B287">
        <v>125.459999</v>
      </c>
      <c r="C287">
        <v>135.88000500000001</v>
      </c>
      <c r="D287">
        <v>124.660004</v>
      </c>
      <c r="E287">
        <v>127.470001</v>
      </c>
      <c r="F287">
        <v>127.470001</v>
      </c>
      <c r="G287">
        <v>1031790000</v>
      </c>
    </row>
    <row r="288" spans="1:7" x14ac:dyDescent="0.35">
      <c r="A288" s="15">
        <v>29526</v>
      </c>
      <c r="B288">
        <v>127.470001</v>
      </c>
      <c r="C288">
        <v>141.96000699999999</v>
      </c>
      <c r="D288">
        <v>127.230003</v>
      </c>
      <c r="E288">
        <v>140.520004</v>
      </c>
      <c r="F288">
        <v>140.520004</v>
      </c>
      <c r="G288">
        <v>988110000</v>
      </c>
    </row>
    <row r="289" spans="1:7" x14ac:dyDescent="0.35">
      <c r="A289" s="15">
        <v>29556</v>
      </c>
      <c r="B289">
        <v>140.520004</v>
      </c>
      <c r="C289">
        <v>140.66000399999999</v>
      </c>
      <c r="D289">
        <v>125.32</v>
      </c>
      <c r="E289">
        <v>135.759995</v>
      </c>
      <c r="F289">
        <v>135.759995</v>
      </c>
      <c r="G289">
        <v>1025650000</v>
      </c>
    </row>
    <row r="290" spans="1:7" x14ac:dyDescent="0.35">
      <c r="A290" s="15">
        <v>29587</v>
      </c>
      <c r="B290">
        <v>135.759995</v>
      </c>
      <c r="C290">
        <v>140.320007</v>
      </c>
      <c r="D290">
        <v>128.570007</v>
      </c>
      <c r="E290">
        <v>129.550003</v>
      </c>
      <c r="F290">
        <v>129.550003</v>
      </c>
      <c r="G290">
        <v>955520000</v>
      </c>
    </row>
    <row r="291" spans="1:7" x14ac:dyDescent="0.35">
      <c r="A291" s="15">
        <v>29618</v>
      </c>
      <c r="B291">
        <v>129.479996</v>
      </c>
      <c r="C291">
        <v>132.020004</v>
      </c>
      <c r="D291">
        <v>124.660004</v>
      </c>
      <c r="E291">
        <v>131.270004</v>
      </c>
      <c r="F291">
        <v>131.270004</v>
      </c>
      <c r="G291">
        <v>816310000</v>
      </c>
    </row>
    <row r="292" spans="1:7" x14ac:dyDescent="0.35">
      <c r="A292" s="15">
        <v>29646</v>
      </c>
      <c r="B292">
        <v>131.270004</v>
      </c>
      <c r="C292">
        <v>138.38000500000001</v>
      </c>
      <c r="D292">
        <v>128.55999800000001</v>
      </c>
      <c r="E292">
        <v>136</v>
      </c>
      <c r="F292">
        <v>136</v>
      </c>
      <c r="G292">
        <v>1174530000</v>
      </c>
    </row>
    <row r="293" spans="1:7" x14ac:dyDescent="0.35">
      <c r="A293" s="15">
        <v>29677</v>
      </c>
      <c r="B293">
        <v>136</v>
      </c>
      <c r="C293">
        <v>137.720001</v>
      </c>
      <c r="D293">
        <v>131.58000200000001</v>
      </c>
      <c r="E293">
        <v>132.80999800000001</v>
      </c>
      <c r="F293">
        <v>132.80999800000001</v>
      </c>
      <c r="G293">
        <v>1123470000</v>
      </c>
    </row>
    <row r="294" spans="1:7" x14ac:dyDescent="0.35">
      <c r="A294" s="15">
        <v>29707</v>
      </c>
      <c r="B294">
        <v>132.80999800000001</v>
      </c>
      <c r="C294">
        <v>134.91999799999999</v>
      </c>
      <c r="D294">
        <v>128.779999</v>
      </c>
      <c r="E294">
        <v>132.58999600000001</v>
      </c>
      <c r="F294">
        <v>132.58999600000001</v>
      </c>
      <c r="G294">
        <v>905430000</v>
      </c>
    </row>
    <row r="295" spans="1:7" x14ac:dyDescent="0.35">
      <c r="A295" s="15">
        <v>29738</v>
      </c>
      <c r="B295">
        <v>132.58999600000001</v>
      </c>
      <c r="C295">
        <v>135.66999799999999</v>
      </c>
      <c r="D295">
        <v>128.770004</v>
      </c>
      <c r="E295">
        <v>131.21000699999999</v>
      </c>
      <c r="F295">
        <v>131.21000699999999</v>
      </c>
      <c r="G295">
        <v>1100970000</v>
      </c>
    </row>
    <row r="296" spans="1:7" x14ac:dyDescent="0.35">
      <c r="A296" s="15">
        <v>29768</v>
      </c>
      <c r="B296">
        <v>131.21000699999999</v>
      </c>
      <c r="C296">
        <v>131.779999</v>
      </c>
      <c r="D296">
        <v>125.959999</v>
      </c>
      <c r="E296">
        <v>130.91999799999999</v>
      </c>
      <c r="F296">
        <v>130.91999799999999</v>
      </c>
      <c r="G296">
        <v>953970000</v>
      </c>
    </row>
    <row r="297" spans="1:7" x14ac:dyDescent="0.35">
      <c r="A297" s="15">
        <v>29799</v>
      </c>
      <c r="B297">
        <v>130.91999799999999</v>
      </c>
      <c r="C297">
        <v>135.179993</v>
      </c>
      <c r="D297">
        <v>122.290001</v>
      </c>
      <c r="E297">
        <v>122.790001</v>
      </c>
      <c r="F297">
        <v>122.790001</v>
      </c>
      <c r="G297">
        <v>920550000</v>
      </c>
    </row>
    <row r="298" spans="1:7" x14ac:dyDescent="0.35">
      <c r="A298" s="15">
        <v>29830</v>
      </c>
      <c r="B298">
        <v>122.790001</v>
      </c>
      <c r="C298">
        <v>124.58000199999999</v>
      </c>
      <c r="D298">
        <v>110.19000200000001</v>
      </c>
      <c r="E298">
        <v>116.18</v>
      </c>
      <c r="F298">
        <v>116.18</v>
      </c>
      <c r="G298">
        <v>959140000</v>
      </c>
    </row>
    <row r="299" spans="1:7" x14ac:dyDescent="0.35">
      <c r="A299" s="15">
        <v>29860</v>
      </c>
      <c r="B299">
        <v>116.18</v>
      </c>
      <c r="C299">
        <v>123.279999</v>
      </c>
      <c r="D299">
        <v>115</v>
      </c>
      <c r="E299">
        <v>121.889999</v>
      </c>
      <c r="F299">
        <v>121.889999</v>
      </c>
      <c r="G299">
        <v>997560000</v>
      </c>
    </row>
    <row r="300" spans="1:7" x14ac:dyDescent="0.35">
      <c r="A300" s="15">
        <v>29891</v>
      </c>
      <c r="B300">
        <v>122.349998</v>
      </c>
      <c r="C300">
        <v>126.970001</v>
      </c>
      <c r="D300">
        <v>119.129997</v>
      </c>
      <c r="E300">
        <v>126.349998</v>
      </c>
      <c r="F300">
        <v>126.349998</v>
      </c>
      <c r="G300">
        <v>987920000</v>
      </c>
    </row>
    <row r="301" spans="1:7" x14ac:dyDescent="0.35">
      <c r="A301" s="15">
        <v>29921</v>
      </c>
      <c r="B301">
        <v>126.349998</v>
      </c>
      <c r="C301">
        <v>127.32</v>
      </c>
      <c r="D301">
        <v>121.040001</v>
      </c>
      <c r="E301">
        <v>122.550003</v>
      </c>
      <c r="F301">
        <v>122.550003</v>
      </c>
      <c r="G301">
        <v>959470000</v>
      </c>
    </row>
    <row r="302" spans="1:7" x14ac:dyDescent="0.35">
      <c r="A302" s="15">
        <v>29952</v>
      </c>
      <c r="B302">
        <v>122.550003</v>
      </c>
      <c r="C302">
        <v>123.720001</v>
      </c>
      <c r="D302">
        <v>113.629997</v>
      </c>
      <c r="E302">
        <v>120.400002</v>
      </c>
      <c r="F302">
        <v>120.400002</v>
      </c>
      <c r="G302">
        <v>968340000</v>
      </c>
    </row>
    <row r="303" spans="1:7" x14ac:dyDescent="0.35">
      <c r="A303" s="15">
        <v>29983</v>
      </c>
      <c r="B303">
        <v>119.80999799999999</v>
      </c>
      <c r="C303">
        <v>119.80999799999999</v>
      </c>
      <c r="D303">
        <v>110.029999</v>
      </c>
      <c r="E303">
        <v>113.110001</v>
      </c>
      <c r="F303">
        <v>113.110001</v>
      </c>
      <c r="G303">
        <v>972190000</v>
      </c>
    </row>
    <row r="304" spans="1:7" x14ac:dyDescent="0.35">
      <c r="A304" s="15">
        <v>30011</v>
      </c>
      <c r="B304">
        <v>113.110001</v>
      </c>
      <c r="C304">
        <v>114.800003</v>
      </c>
      <c r="D304">
        <v>104.459999</v>
      </c>
      <c r="E304">
        <v>111.959999</v>
      </c>
      <c r="F304">
        <v>111.959999</v>
      </c>
      <c r="G304">
        <v>1268690000</v>
      </c>
    </row>
    <row r="305" spans="1:7" x14ac:dyDescent="0.35">
      <c r="A305" s="15">
        <v>30042</v>
      </c>
      <c r="B305">
        <v>111.959999</v>
      </c>
      <c r="C305">
        <v>119.33000199999999</v>
      </c>
      <c r="D305">
        <v>111.480003</v>
      </c>
      <c r="E305">
        <v>116.44000200000001</v>
      </c>
      <c r="F305">
        <v>116.44000200000001</v>
      </c>
      <c r="G305">
        <v>1136490000</v>
      </c>
    </row>
    <row r="306" spans="1:7" x14ac:dyDescent="0.35">
      <c r="A306" s="15">
        <v>30072</v>
      </c>
      <c r="B306">
        <v>115.959999</v>
      </c>
      <c r="C306">
        <v>119.91999800000001</v>
      </c>
      <c r="D306">
        <v>111.660004</v>
      </c>
      <c r="E306">
        <v>111.879997</v>
      </c>
      <c r="F306">
        <v>111.879997</v>
      </c>
      <c r="G306">
        <v>1026460000</v>
      </c>
    </row>
    <row r="307" spans="1:7" x14ac:dyDescent="0.35">
      <c r="A307" s="15">
        <v>30103</v>
      </c>
      <c r="B307">
        <v>111.970001</v>
      </c>
      <c r="C307">
        <v>112.480003</v>
      </c>
      <c r="D307">
        <v>107.010002</v>
      </c>
      <c r="E307">
        <v>109.610001</v>
      </c>
      <c r="F307">
        <v>109.610001</v>
      </c>
      <c r="G307">
        <v>1110530000</v>
      </c>
    </row>
    <row r="308" spans="1:7" x14ac:dyDescent="0.35">
      <c r="A308" s="15">
        <v>30133</v>
      </c>
      <c r="B308">
        <v>109.519997</v>
      </c>
      <c r="C308">
        <v>112.389999</v>
      </c>
      <c r="D308">
        <v>105.57</v>
      </c>
      <c r="E308">
        <v>107.089996</v>
      </c>
      <c r="F308">
        <v>107.089996</v>
      </c>
      <c r="G308">
        <v>1145190000</v>
      </c>
    </row>
    <row r="309" spans="1:7" x14ac:dyDescent="0.35">
      <c r="A309" s="15">
        <v>30164</v>
      </c>
      <c r="B309">
        <v>107.709999</v>
      </c>
      <c r="C309">
        <v>120.260002</v>
      </c>
      <c r="D309">
        <v>102.199997</v>
      </c>
      <c r="E309">
        <v>119.510002</v>
      </c>
      <c r="F309">
        <v>119.510002</v>
      </c>
      <c r="G309">
        <v>1672770000</v>
      </c>
    </row>
    <row r="310" spans="1:7" x14ac:dyDescent="0.35">
      <c r="A310" s="15">
        <v>30195</v>
      </c>
      <c r="B310">
        <v>119.519997</v>
      </c>
      <c r="C310">
        <v>126.43</v>
      </c>
      <c r="D310">
        <v>117.839996</v>
      </c>
      <c r="E310">
        <v>120.41999800000001</v>
      </c>
      <c r="F310">
        <v>120.41999800000001</v>
      </c>
      <c r="G310">
        <v>1548040000</v>
      </c>
    </row>
    <row r="311" spans="1:7" x14ac:dyDescent="0.35">
      <c r="A311" s="15">
        <v>30225</v>
      </c>
      <c r="B311">
        <v>120.400002</v>
      </c>
      <c r="C311">
        <v>140.39999399999999</v>
      </c>
      <c r="D311">
        <v>120.150002</v>
      </c>
      <c r="E311">
        <v>133.720001</v>
      </c>
      <c r="F311">
        <v>133.720001</v>
      </c>
      <c r="G311">
        <v>2068560000</v>
      </c>
    </row>
    <row r="312" spans="1:7" x14ac:dyDescent="0.35">
      <c r="A312" s="15">
        <v>30256</v>
      </c>
      <c r="B312">
        <v>133.720001</v>
      </c>
      <c r="C312">
        <v>144.36000100000001</v>
      </c>
      <c r="D312">
        <v>132.88999899999999</v>
      </c>
      <c r="E312">
        <v>138.529999</v>
      </c>
      <c r="F312">
        <v>138.529999</v>
      </c>
      <c r="G312">
        <v>1857040000</v>
      </c>
    </row>
    <row r="313" spans="1:7" x14ac:dyDescent="0.35">
      <c r="A313" s="15">
        <v>30286</v>
      </c>
      <c r="B313">
        <v>138.55999800000001</v>
      </c>
      <c r="C313">
        <v>143.679993</v>
      </c>
      <c r="D313">
        <v>134.78999300000001</v>
      </c>
      <c r="E313">
        <v>140.63999899999999</v>
      </c>
      <c r="F313">
        <v>140.63999899999999</v>
      </c>
      <c r="G313">
        <v>1682080000</v>
      </c>
    </row>
    <row r="314" spans="1:7" x14ac:dyDescent="0.35">
      <c r="A314" s="15">
        <v>30317</v>
      </c>
      <c r="B314">
        <v>140.64999399999999</v>
      </c>
      <c r="C314">
        <v>148.36000100000001</v>
      </c>
      <c r="D314">
        <v>138.08000200000001</v>
      </c>
      <c r="E314">
        <v>145.300003</v>
      </c>
      <c r="F314">
        <v>145.300003</v>
      </c>
      <c r="G314">
        <v>1857600000</v>
      </c>
    </row>
    <row r="315" spans="1:7" x14ac:dyDescent="0.35">
      <c r="A315" s="15">
        <v>30348</v>
      </c>
      <c r="B315">
        <v>145.28999300000001</v>
      </c>
      <c r="C315">
        <v>150.88000500000001</v>
      </c>
      <c r="D315">
        <v>141.89999399999999</v>
      </c>
      <c r="E315">
        <v>148.05999800000001</v>
      </c>
      <c r="F315">
        <v>148.05999800000001</v>
      </c>
      <c r="G315">
        <v>1615450000</v>
      </c>
    </row>
    <row r="316" spans="1:7" x14ac:dyDescent="0.35">
      <c r="A316" s="15">
        <v>30376</v>
      </c>
      <c r="B316">
        <v>148.070007</v>
      </c>
      <c r="C316">
        <v>155.020004</v>
      </c>
      <c r="D316">
        <v>148.070007</v>
      </c>
      <c r="E316">
        <v>152.96000699999999</v>
      </c>
      <c r="F316">
        <v>152.96000699999999</v>
      </c>
      <c r="G316">
        <v>1901920000</v>
      </c>
    </row>
    <row r="317" spans="1:7" x14ac:dyDescent="0.35">
      <c r="A317" s="15">
        <v>30407</v>
      </c>
      <c r="B317">
        <v>152.91999799999999</v>
      </c>
      <c r="C317">
        <v>164.429993</v>
      </c>
      <c r="D317">
        <v>150.16999799999999</v>
      </c>
      <c r="E317">
        <v>164.429993</v>
      </c>
      <c r="F317">
        <v>164.429993</v>
      </c>
      <c r="G317">
        <v>1786870000</v>
      </c>
    </row>
    <row r="318" spans="1:7" x14ac:dyDescent="0.35">
      <c r="A318" s="15">
        <v>30437</v>
      </c>
      <c r="B318">
        <v>164.41000399999999</v>
      </c>
      <c r="C318">
        <v>166.990005</v>
      </c>
      <c r="D318">
        <v>160.28999300000001</v>
      </c>
      <c r="E318">
        <v>162.38999899999999</v>
      </c>
      <c r="F318">
        <v>162.38999899999999</v>
      </c>
      <c r="G318">
        <v>1953130000</v>
      </c>
    </row>
    <row r="319" spans="1:7" x14ac:dyDescent="0.35">
      <c r="A319" s="15">
        <v>30468</v>
      </c>
      <c r="B319">
        <v>162.38000500000001</v>
      </c>
      <c r="C319">
        <v>171.60000600000001</v>
      </c>
      <c r="D319">
        <v>160.800003</v>
      </c>
      <c r="E319">
        <v>167.63999899999999</v>
      </c>
      <c r="F319">
        <v>167.63999899999999</v>
      </c>
      <c r="G319">
        <v>1973860000</v>
      </c>
    </row>
    <row r="320" spans="1:7" x14ac:dyDescent="0.35">
      <c r="A320" s="15">
        <v>30498</v>
      </c>
      <c r="B320">
        <v>168.11000100000001</v>
      </c>
      <c r="C320">
        <v>170.720001</v>
      </c>
      <c r="D320">
        <v>161.5</v>
      </c>
      <c r="E320">
        <v>162.55999800000001</v>
      </c>
      <c r="F320">
        <v>162.55999800000001</v>
      </c>
      <c r="G320">
        <v>1590170000</v>
      </c>
    </row>
    <row r="321" spans="1:7" x14ac:dyDescent="0.35">
      <c r="A321" s="15">
        <v>30529</v>
      </c>
      <c r="B321">
        <v>162.33999600000001</v>
      </c>
      <c r="C321">
        <v>165.91000399999999</v>
      </c>
      <c r="D321">
        <v>158.5</v>
      </c>
      <c r="E321">
        <v>164.39999399999999</v>
      </c>
      <c r="F321">
        <v>164.39999399999999</v>
      </c>
      <c r="G321">
        <v>1706430000</v>
      </c>
    </row>
    <row r="322" spans="1:7" x14ac:dyDescent="0.35">
      <c r="A322" s="15">
        <v>30560</v>
      </c>
      <c r="B322">
        <v>164.39999399999999</v>
      </c>
      <c r="C322">
        <v>170.41000399999999</v>
      </c>
      <c r="D322">
        <v>163.949997</v>
      </c>
      <c r="E322">
        <v>166.070007</v>
      </c>
      <c r="F322">
        <v>166.070007</v>
      </c>
      <c r="G322">
        <v>1739810000</v>
      </c>
    </row>
    <row r="323" spans="1:7" x14ac:dyDescent="0.35">
      <c r="A323" s="15">
        <v>30590</v>
      </c>
      <c r="B323">
        <v>165.990005</v>
      </c>
      <c r="C323">
        <v>172.64999399999999</v>
      </c>
      <c r="D323">
        <v>162.86000100000001</v>
      </c>
      <c r="E323">
        <v>163.550003</v>
      </c>
      <c r="F323">
        <v>163.550003</v>
      </c>
      <c r="G323">
        <v>1794620000</v>
      </c>
    </row>
    <row r="324" spans="1:7" x14ac:dyDescent="0.35">
      <c r="A324" s="15">
        <v>30621</v>
      </c>
      <c r="B324">
        <v>163.550003</v>
      </c>
      <c r="C324">
        <v>168.070007</v>
      </c>
      <c r="D324">
        <v>161.63000500000001</v>
      </c>
      <c r="E324">
        <v>166.39999399999999</v>
      </c>
      <c r="F324">
        <v>166.39999399999999</v>
      </c>
      <c r="G324">
        <v>1814610000</v>
      </c>
    </row>
    <row r="325" spans="1:7" x14ac:dyDescent="0.35">
      <c r="A325" s="15">
        <v>30651</v>
      </c>
      <c r="B325">
        <v>166.36999499999999</v>
      </c>
      <c r="C325">
        <v>166.770004</v>
      </c>
      <c r="D325">
        <v>161.58000200000001</v>
      </c>
      <c r="E325">
        <v>164.929993</v>
      </c>
      <c r="F325">
        <v>164.929993</v>
      </c>
      <c r="G325">
        <v>1848860000</v>
      </c>
    </row>
    <row r="326" spans="1:7" x14ac:dyDescent="0.35">
      <c r="A326" s="15">
        <v>30682</v>
      </c>
      <c r="B326">
        <v>164.929993</v>
      </c>
      <c r="C326">
        <v>169.53999300000001</v>
      </c>
      <c r="D326">
        <v>162.029999</v>
      </c>
      <c r="E326">
        <v>163.41000399999999</v>
      </c>
      <c r="F326">
        <v>163.41000399999999</v>
      </c>
      <c r="G326">
        <v>2215660000</v>
      </c>
    </row>
    <row r="327" spans="1:7" x14ac:dyDescent="0.35">
      <c r="A327" s="15">
        <v>30713</v>
      </c>
      <c r="B327">
        <v>163.41000399999999</v>
      </c>
      <c r="C327">
        <v>164</v>
      </c>
      <c r="D327">
        <v>152.13000500000001</v>
      </c>
      <c r="E327">
        <v>157.05999800000001</v>
      </c>
      <c r="F327">
        <v>157.05999800000001</v>
      </c>
      <c r="G327">
        <v>1932810000</v>
      </c>
    </row>
    <row r="328" spans="1:7" x14ac:dyDescent="0.35">
      <c r="A328" s="15">
        <v>30742</v>
      </c>
      <c r="B328">
        <v>157.05999800000001</v>
      </c>
      <c r="C328">
        <v>160.46000699999999</v>
      </c>
      <c r="D328">
        <v>153.770004</v>
      </c>
      <c r="E328">
        <v>159.179993</v>
      </c>
      <c r="F328">
        <v>159.179993</v>
      </c>
      <c r="G328">
        <v>1854920000</v>
      </c>
    </row>
    <row r="329" spans="1:7" x14ac:dyDescent="0.35">
      <c r="A329" s="15">
        <v>30773</v>
      </c>
      <c r="B329">
        <v>159.179993</v>
      </c>
      <c r="C329">
        <v>160.69000199999999</v>
      </c>
      <c r="D329">
        <v>154.11999499999999</v>
      </c>
      <c r="E329">
        <v>160.050003</v>
      </c>
      <c r="F329">
        <v>160.050003</v>
      </c>
      <c r="G329">
        <v>1717530000</v>
      </c>
    </row>
    <row r="330" spans="1:7" x14ac:dyDescent="0.35">
      <c r="A330" s="15">
        <v>30803</v>
      </c>
      <c r="B330">
        <v>160.050003</v>
      </c>
      <c r="C330">
        <v>162.11000100000001</v>
      </c>
      <c r="D330">
        <v>148.679993</v>
      </c>
      <c r="E330">
        <v>150.550003</v>
      </c>
      <c r="F330">
        <v>150.550003</v>
      </c>
      <c r="G330">
        <v>1939550000</v>
      </c>
    </row>
    <row r="331" spans="1:7" x14ac:dyDescent="0.35">
      <c r="A331" s="15">
        <v>30834</v>
      </c>
      <c r="B331">
        <v>150.550003</v>
      </c>
      <c r="C331">
        <v>155.63999899999999</v>
      </c>
      <c r="D331">
        <v>148.529999</v>
      </c>
      <c r="E331">
        <v>153.179993</v>
      </c>
      <c r="F331">
        <v>153.179993</v>
      </c>
      <c r="G331">
        <v>1812870000</v>
      </c>
    </row>
    <row r="332" spans="1:7" x14ac:dyDescent="0.35">
      <c r="A332" s="15">
        <v>30864</v>
      </c>
      <c r="B332">
        <v>153.16000399999999</v>
      </c>
      <c r="C332">
        <v>153.86999499999999</v>
      </c>
      <c r="D332">
        <v>147.259995</v>
      </c>
      <c r="E332">
        <v>150.66000399999999</v>
      </c>
      <c r="F332">
        <v>150.66000399999999</v>
      </c>
      <c r="G332">
        <v>1662200000</v>
      </c>
    </row>
    <row r="333" spans="1:7" x14ac:dyDescent="0.35">
      <c r="A333" s="15">
        <v>30895</v>
      </c>
      <c r="B333">
        <v>150.66000399999999</v>
      </c>
      <c r="C333">
        <v>168.800003</v>
      </c>
      <c r="D333">
        <v>150.66000399999999</v>
      </c>
      <c r="E333">
        <v>166.679993</v>
      </c>
      <c r="F333">
        <v>166.679993</v>
      </c>
      <c r="G333">
        <v>2526920000</v>
      </c>
    </row>
    <row r="334" spans="1:7" x14ac:dyDescent="0.35">
      <c r="A334" s="15">
        <v>30926</v>
      </c>
      <c r="B334">
        <v>166.679993</v>
      </c>
      <c r="C334">
        <v>169.64999399999999</v>
      </c>
      <c r="D334">
        <v>163.05999800000001</v>
      </c>
      <c r="E334">
        <v>166.10000600000001</v>
      </c>
      <c r="F334">
        <v>166.10000600000001</v>
      </c>
      <c r="G334">
        <v>1768660000</v>
      </c>
    </row>
    <row r="335" spans="1:7" x14ac:dyDescent="0.35">
      <c r="A335" s="15">
        <v>30956</v>
      </c>
      <c r="B335">
        <v>166.10000600000001</v>
      </c>
      <c r="C335">
        <v>169.61999499999999</v>
      </c>
      <c r="D335">
        <v>160.020004</v>
      </c>
      <c r="E335">
        <v>166.08999600000001</v>
      </c>
      <c r="F335">
        <v>166.08999600000001</v>
      </c>
      <c r="G335">
        <v>2110230000</v>
      </c>
    </row>
    <row r="336" spans="1:7" x14ac:dyDescent="0.35">
      <c r="A336" s="15">
        <v>30987</v>
      </c>
      <c r="B336">
        <v>166.08999600000001</v>
      </c>
      <c r="C336">
        <v>170.41000399999999</v>
      </c>
      <c r="D336">
        <v>162.990005</v>
      </c>
      <c r="E336">
        <v>163.58000200000001</v>
      </c>
      <c r="F336">
        <v>163.58000200000001</v>
      </c>
      <c r="G336">
        <v>1757280000</v>
      </c>
    </row>
    <row r="337" spans="1:7" x14ac:dyDescent="0.35">
      <c r="A337" s="15">
        <v>31017</v>
      </c>
      <c r="B337">
        <v>163.58000200000001</v>
      </c>
      <c r="C337">
        <v>169.029999</v>
      </c>
      <c r="D337">
        <v>161.53999300000001</v>
      </c>
      <c r="E337">
        <v>167.240005</v>
      </c>
      <c r="F337">
        <v>167.240005</v>
      </c>
      <c r="G337">
        <v>1781000000</v>
      </c>
    </row>
    <row r="338" spans="1:7" x14ac:dyDescent="0.35">
      <c r="A338" s="15">
        <v>31048</v>
      </c>
      <c r="B338">
        <v>167.199997</v>
      </c>
      <c r="C338">
        <v>180.270004</v>
      </c>
      <c r="D338">
        <v>163.36000100000001</v>
      </c>
      <c r="E338">
        <v>179.63000500000001</v>
      </c>
      <c r="F338">
        <v>179.63000500000001</v>
      </c>
      <c r="G338">
        <v>2673710000</v>
      </c>
    </row>
    <row r="339" spans="1:7" x14ac:dyDescent="0.35">
      <c r="A339" s="15">
        <v>31079</v>
      </c>
      <c r="B339">
        <v>179.63000500000001</v>
      </c>
      <c r="C339">
        <v>183.949997</v>
      </c>
      <c r="D339">
        <v>177.75</v>
      </c>
      <c r="E339">
        <v>181.179993</v>
      </c>
      <c r="F339">
        <v>181.179993</v>
      </c>
      <c r="G339">
        <v>2194620000</v>
      </c>
    </row>
    <row r="340" spans="1:7" x14ac:dyDescent="0.35">
      <c r="A340" s="15">
        <v>31107</v>
      </c>
      <c r="B340">
        <v>181.179993</v>
      </c>
      <c r="C340">
        <v>183.88999899999999</v>
      </c>
      <c r="D340">
        <v>176.529999</v>
      </c>
      <c r="E340">
        <v>180.66000399999999</v>
      </c>
      <c r="F340">
        <v>180.66000399999999</v>
      </c>
      <c r="G340">
        <v>2153090000</v>
      </c>
    </row>
    <row r="341" spans="1:7" x14ac:dyDescent="0.35">
      <c r="A341" s="15">
        <v>31138</v>
      </c>
      <c r="B341">
        <v>180.66000399999999</v>
      </c>
      <c r="C341">
        <v>183.61000100000001</v>
      </c>
      <c r="D341">
        <v>177.86000100000001</v>
      </c>
      <c r="E341">
        <v>179.83000200000001</v>
      </c>
      <c r="F341">
        <v>179.83000200000001</v>
      </c>
      <c r="G341">
        <v>1981880000</v>
      </c>
    </row>
    <row r="342" spans="1:7" x14ac:dyDescent="0.35">
      <c r="A342" s="15">
        <v>31168</v>
      </c>
      <c r="B342">
        <v>179.83000200000001</v>
      </c>
      <c r="C342">
        <v>189.979996</v>
      </c>
      <c r="D342">
        <v>178.35000600000001</v>
      </c>
      <c r="E342">
        <v>189.550003</v>
      </c>
      <c r="F342">
        <v>189.550003</v>
      </c>
      <c r="G342">
        <v>2350340000</v>
      </c>
    </row>
    <row r="343" spans="1:7" x14ac:dyDescent="0.35">
      <c r="A343" s="15">
        <v>31199</v>
      </c>
      <c r="B343">
        <v>189.550003</v>
      </c>
      <c r="C343">
        <v>191.85000600000001</v>
      </c>
      <c r="D343">
        <v>185.029999</v>
      </c>
      <c r="E343">
        <v>191.85000600000001</v>
      </c>
      <c r="F343">
        <v>191.85000600000001</v>
      </c>
      <c r="G343">
        <v>2117000000</v>
      </c>
    </row>
    <row r="344" spans="1:7" x14ac:dyDescent="0.35">
      <c r="A344" s="15">
        <v>31229</v>
      </c>
      <c r="B344">
        <v>191.85000600000001</v>
      </c>
      <c r="C344">
        <v>196.070007</v>
      </c>
      <c r="D344">
        <v>189.300003</v>
      </c>
      <c r="E344">
        <v>190.91999799999999</v>
      </c>
      <c r="F344">
        <v>190.91999799999999</v>
      </c>
      <c r="G344">
        <v>2463070000</v>
      </c>
    </row>
    <row r="345" spans="1:7" x14ac:dyDescent="0.35">
      <c r="A345" s="15">
        <v>31260</v>
      </c>
      <c r="B345">
        <v>190.91999799999999</v>
      </c>
      <c r="C345">
        <v>192.16999799999999</v>
      </c>
      <c r="D345">
        <v>186.10000600000001</v>
      </c>
      <c r="E345">
        <v>188.63000500000001</v>
      </c>
      <c r="F345">
        <v>188.63000500000001</v>
      </c>
      <c r="G345">
        <v>1923200000</v>
      </c>
    </row>
    <row r="346" spans="1:7" x14ac:dyDescent="0.35">
      <c r="A346" s="15">
        <v>31291</v>
      </c>
      <c r="B346">
        <v>188.63000500000001</v>
      </c>
      <c r="C346">
        <v>188.800003</v>
      </c>
      <c r="D346">
        <v>179.449997</v>
      </c>
      <c r="E346">
        <v>182.08000200000001</v>
      </c>
      <c r="F346">
        <v>182.08000200000001</v>
      </c>
      <c r="G346">
        <v>1860160000</v>
      </c>
    </row>
    <row r="347" spans="1:7" x14ac:dyDescent="0.35">
      <c r="A347" s="15">
        <v>31321</v>
      </c>
      <c r="B347">
        <v>182.05999800000001</v>
      </c>
      <c r="C347">
        <v>190.14999399999999</v>
      </c>
      <c r="D347">
        <v>181.16000399999999</v>
      </c>
      <c r="E347">
        <v>189.820007</v>
      </c>
      <c r="F347">
        <v>189.820007</v>
      </c>
      <c r="G347">
        <v>2543240000</v>
      </c>
    </row>
    <row r="348" spans="1:7" x14ac:dyDescent="0.35">
      <c r="A348" s="15">
        <v>31352</v>
      </c>
      <c r="B348">
        <v>189.820007</v>
      </c>
      <c r="C348">
        <v>203.39999399999999</v>
      </c>
      <c r="D348">
        <v>189.36999499999999</v>
      </c>
      <c r="E348">
        <v>202.16999799999999</v>
      </c>
      <c r="F348">
        <v>202.16999799999999</v>
      </c>
      <c r="G348">
        <v>2445370000</v>
      </c>
    </row>
    <row r="349" spans="1:7" x14ac:dyDescent="0.35">
      <c r="A349" s="15">
        <v>31382</v>
      </c>
      <c r="B349">
        <v>202.16999799999999</v>
      </c>
      <c r="C349">
        <v>213.08000200000001</v>
      </c>
      <c r="D349">
        <v>200.10000600000001</v>
      </c>
      <c r="E349">
        <v>211.279999</v>
      </c>
      <c r="F349">
        <v>211.279999</v>
      </c>
      <c r="G349">
        <v>2804380000</v>
      </c>
    </row>
    <row r="350" spans="1:7" x14ac:dyDescent="0.35">
      <c r="A350" s="15">
        <v>31413</v>
      </c>
      <c r="B350">
        <v>211.279999</v>
      </c>
      <c r="C350">
        <v>214.570007</v>
      </c>
      <c r="D350">
        <v>202.60000600000001</v>
      </c>
      <c r="E350">
        <v>211.779999</v>
      </c>
      <c r="F350">
        <v>211.779999</v>
      </c>
      <c r="G350">
        <v>2879010000</v>
      </c>
    </row>
    <row r="351" spans="1:7" x14ac:dyDescent="0.35">
      <c r="A351" s="15">
        <v>31444</v>
      </c>
      <c r="B351">
        <v>211.779999</v>
      </c>
      <c r="C351">
        <v>227.91999799999999</v>
      </c>
      <c r="D351">
        <v>210.820007</v>
      </c>
      <c r="E351">
        <v>226.91999799999999</v>
      </c>
      <c r="F351">
        <v>226.91999799999999</v>
      </c>
      <c r="G351">
        <v>2899100000</v>
      </c>
    </row>
    <row r="352" spans="1:7" x14ac:dyDescent="0.35">
      <c r="A352" s="15">
        <v>31472</v>
      </c>
      <c r="B352">
        <v>226.91999799999999</v>
      </c>
      <c r="C352">
        <v>240.11000100000001</v>
      </c>
      <c r="D352">
        <v>222.179993</v>
      </c>
      <c r="E352">
        <v>238.89999399999999</v>
      </c>
      <c r="F352">
        <v>238.89999399999999</v>
      </c>
      <c r="G352">
        <v>3214600000</v>
      </c>
    </row>
    <row r="353" spans="1:7" x14ac:dyDescent="0.35">
      <c r="A353" s="15">
        <v>31503</v>
      </c>
      <c r="B353">
        <v>238.89999399999999</v>
      </c>
      <c r="C353">
        <v>245.470001</v>
      </c>
      <c r="D353">
        <v>226.300003</v>
      </c>
      <c r="E353">
        <v>235.520004</v>
      </c>
      <c r="F353">
        <v>235.520004</v>
      </c>
      <c r="G353">
        <v>3240400000</v>
      </c>
    </row>
    <row r="354" spans="1:7" x14ac:dyDescent="0.35">
      <c r="A354" s="15">
        <v>31533</v>
      </c>
      <c r="B354">
        <v>235.520004</v>
      </c>
      <c r="C354">
        <v>249.19000199999999</v>
      </c>
      <c r="D354">
        <v>232.259995</v>
      </c>
      <c r="E354">
        <v>247.35000600000001</v>
      </c>
      <c r="F354">
        <v>247.35000600000001</v>
      </c>
      <c r="G354">
        <v>2680240000</v>
      </c>
    </row>
    <row r="355" spans="1:7" x14ac:dyDescent="0.35">
      <c r="A355" s="15">
        <v>31564</v>
      </c>
      <c r="B355">
        <v>246.03999300000001</v>
      </c>
      <c r="C355">
        <v>251.80999800000001</v>
      </c>
      <c r="D355">
        <v>238.229996</v>
      </c>
      <c r="E355">
        <v>250.83999600000001</v>
      </c>
      <c r="F355">
        <v>250.83999600000001</v>
      </c>
      <c r="G355">
        <v>2649600000</v>
      </c>
    </row>
    <row r="356" spans="1:7" x14ac:dyDescent="0.35">
      <c r="A356" s="15">
        <v>31594</v>
      </c>
      <c r="B356">
        <v>250.66999799999999</v>
      </c>
      <c r="C356">
        <v>253.199997</v>
      </c>
      <c r="D356">
        <v>233.070007</v>
      </c>
      <c r="E356">
        <v>236.11999499999999</v>
      </c>
      <c r="F356">
        <v>236.11999499999999</v>
      </c>
      <c r="G356">
        <v>3029900000</v>
      </c>
    </row>
    <row r="357" spans="1:7" x14ac:dyDescent="0.35">
      <c r="A357" s="15">
        <v>31625</v>
      </c>
      <c r="B357">
        <v>236.11999499999999</v>
      </c>
      <c r="C357">
        <v>254.240005</v>
      </c>
      <c r="D357">
        <v>231.91999799999999</v>
      </c>
      <c r="E357">
        <v>252.929993</v>
      </c>
      <c r="F357">
        <v>252.929993</v>
      </c>
      <c r="G357">
        <v>2701900000</v>
      </c>
    </row>
    <row r="358" spans="1:7" x14ac:dyDescent="0.35">
      <c r="A358" s="15">
        <v>31656</v>
      </c>
      <c r="B358">
        <v>252.929993</v>
      </c>
      <c r="C358">
        <v>254.13000500000001</v>
      </c>
      <c r="D358">
        <v>228.08000200000001</v>
      </c>
      <c r="E358">
        <v>231.320007</v>
      </c>
      <c r="F358">
        <v>231.320007</v>
      </c>
      <c r="G358">
        <v>3166300000</v>
      </c>
    </row>
    <row r="359" spans="1:7" x14ac:dyDescent="0.35">
      <c r="A359" s="15">
        <v>31686</v>
      </c>
      <c r="B359">
        <v>231.320007</v>
      </c>
      <c r="C359">
        <v>244.509995</v>
      </c>
      <c r="D359">
        <v>231.320007</v>
      </c>
      <c r="E359">
        <v>243.979996</v>
      </c>
      <c r="F359">
        <v>243.979996</v>
      </c>
      <c r="G359">
        <v>3016740000</v>
      </c>
    </row>
    <row r="360" spans="1:7" x14ac:dyDescent="0.35">
      <c r="A360" s="15">
        <v>31717</v>
      </c>
      <c r="B360">
        <v>243.970001</v>
      </c>
      <c r="C360">
        <v>249.220001</v>
      </c>
      <c r="D360">
        <v>235.509995</v>
      </c>
      <c r="E360">
        <v>249.220001</v>
      </c>
      <c r="F360">
        <v>249.220001</v>
      </c>
      <c r="G360">
        <v>2940830000</v>
      </c>
    </row>
    <row r="361" spans="1:7" x14ac:dyDescent="0.35">
      <c r="A361" s="15">
        <v>31747</v>
      </c>
      <c r="B361">
        <v>249.220001</v>
      </c>
      <c r="C361">
        <v>254.86999499999999</v>
      </c>
      <c r="D361">
        <v>241.279999</v>
      </c>
      <c r="E361">
        <v>242.16999799999999</v>
      </c>
      <c r="F361">
        <v>242.16999799999999</v>
      </c>
      <c r="G361">
        <v>3260870000</v>
      </c>
    </row>
    <row r="362" spans="1:7" x14ac:dyDescent="0.35">
      <c r="A362" s="15">
        <v>31778</v>
      </c>
      <c r="B362">
        <v>242.16999799999999</v>
      </c>
      <c r="C362">
        <v>280.959991</v>
      </c>
      <c r="D362">
        <v>242.16999799999999</v>
      </c>
      <c r="E362">
        <v>274.07998700000002</v>
      </c>
      <c r="F362">
        <v>274.07998700000002</v>
      </c>
      <c r="G362">
        <v>4040880000</v>
      </c>
    </row>
    <row r="363" spans="1:7" x14ac:dyDescent="0.35">
      <c r="A363" s="15">
        <v>31809</v>
      </c>
      <c r="B363">
        <v>274.07998700000002</v>
      </c>
      <c r="C363">
        <v>287.54998799999998</v>
      </c>
      <c r="D363">
        <v>273.16000400000001</v>
      </c>
      <c r="E363">
        <v>284.20001200000002</v>
      </c>
      <c r="F363">
        <v>284.20001200000002</v>
      </c>
      <c r="G363">
        <v>3485300000</v>
      </c>
    </row>
    <row r="364" spans="1:7" x14ac:dyDescent="0.35">
      <c r="A364" s="15">
        <v>31837</v>
      </c>
      <c r="B364">
        <v>284.17001299999998</v>
      </c>
      <c r="C364">
        <v>302.72000100000002</v>
      </c>
      <c r="D364">
        <v>282.29998799999998</v>
      </c>
      <c r="E364">
        <v>291.70001200000002</v>
      </c>
      <c r="F364">
        <v>291.70001200000002</v>
      </c>
      <c r="G364">
        <v>3965100000</v>
      </c>
    </row>
    <row r="365" spans="1:7" x14ac:dyDescent="0.35">
      <c r="A365" s="15">
        <v>31868</v>
      </c>
      <c r="B365">
        <v>291.58999599999999</v>
      </c>
      <c r="C365">
        <v>303.64999399999999</v>
      </c>
      <c r="D365">
        <v>275.67001299999998</v>
      </c>
      <c r="E365">
        <v>288.35998499999999</v>
      </c>
      <c r="F365">
        <v>288.35998499999999</v>
      </c>
      <c r="G365">
        <v>3931700000</v>
      </c>
    </row>
    <row r="366" spans="1:7" x14ac:dyDescent="0.35">
      <c r="A366" s="15">
        <v>31898</v>
      </c>
      <c r="B366">
        <v>286.98998999999998</v>
      </c>
      <c r="C366">
        <v>298.69000199999999</v>
      </c>
      <c r="D366">
        <v>277.01001000000002</v>
      </c>
      <c r="E366">
        <v>290.10000600000001</v>
      </c>
      <c r="F366">
        <v>290.10000600000001</v>
      </c>
      <c r="G366">
        <v>3417700000</v>
      </c>
    </row>
    <row r="367" spans="1:7" x14ac:dyDescent="0.35">
      <c r="A367" s="15">
        <v>31929</v>
      </c>
      <c r="B367">
        <v>290.11999500000002</v>
      </c>
      <c r="C367">
        <v>310.26998900000001</v>
      </c>
      <c r="D367">
        <v>286.92999300000002</v>
      </c>
      <c r="E367">
        <v>304</v>
      </c>
      <c r="F367">
        <v>304</v>
      </c>
      <c r="G367">
        <v>3595000000</v>
      </c>
    </row>
    <row r="368" spans="1:7" x14ac:dyDescent="0.35">
      <c r="A368" s="15">
        <v>31959</v>
      </c>
      <c r="B368">
        <v>303.98998999999998</v>
      </c>
      <c r="C368">
        <v>318.85000600000001</v>
      </c>
      <c r="D368">
        <v>302.52999899999998</v>
      </c>
      <c r="E368">
        <v>318.66000400000001</v>
      </c>
      <c r="F368">
        <v>318.66000400000001</v>
      </c>
      <c r="G368">
        <v>3966400000</v>
      </c>
    </row>
    <row r="369" spans="1:7" x14ac:dyDescent="0.35">
      <c r="A369" s="15">
        <v>31990</v>
      </c>
      <c r="B369">
        <v>318.61999500000002</v>
      </c>
      <c r="C369">
        <v>337.89001500000001</v>
      </c>
      <c r="D369">
        <v>314.51001000000002</v>
      </c>
      <c r="E369">
        <v>329.79998799999998</v>
      </c>
      <c r="F369">
        <v>329.79998799999998</v>
      </c>
      <c r="G369">
        <v>4062400000</v>
      </c>
    </row>
    <row r="370" spans="1:7" x14ac:dyDescent="0.35">
      <c r="A370" s="15">
        <v>32021</v>
      </c>
      <c r="B370">
        <v>329.80999800000001</v>
      </c>
      <c r="C370">
        <v>332.17999300000002</v>
      </c>
      <c r="D370">
        <v>308.55999800000001</v>
      </c>
      <c r="E370">
        <v>321.82998700000002</v>
      </c>
      <c r="F370">
        <v>321.82998700000002</v>
      </c>
      <c r="G370">
        <v>3723200000</v>
      </c>
    </row>
    <row r="371" spans="1:7" x14ac:dyDescent="0.35">
      <c r="A371" s="15">
        <v>32051</v>
      </c>
      <c r="B371">
        <v>321.82998700000002</v>
      </c>
      <c r="C371">
        <v>328.94000199999999</v>
      </c>
      <c r="D371">
        <v>216.46000699999999</v>
      </c>
      <c r="E371">
        <v>251.78999300000001</v>
      </c>
      <c r="F371">
        <v>251.78999300000001</v>
      </c>
      <c r="G371">
        <v>6094500000</v>
      </c>
    </row>
    <row r="372" spans="1:7" x14ac:dyDescent="0.35">
      <c r="A372" s="15">
        <v>32082</v>
      </c>
      <c r="B372">
        <v>251.729996</v>
      </c>
      <c r="C372">
        <v>257.209991</v>
      </c>
      <c r="D372">
        <v>225.75</v>
      </c>
      <c r="E372">
        <v>230.300003</v>
      </c>
      <c r="F372">
        <v>230.300003</v>
      </c>
      <c r="G372">
        <v>3589530000</v>
      </c>
    </row>
    <row r="373" spans="1:7" x14ac:dyDescent="0.35">
      <c r="A373" s="15">
        <v>32112</v>
      </c>
      <c r="B373">
        <v>230.320007</v>
      </c>
      <c r="C373">
        <v>253.35000600000001</v>
      </c>
      <c r="D373">
        <v>221.240005</v>
      </c>
      <c r="E373">
        <v>247.08000200000001</v>
      </c>
      <c r="F373">
        <v>247.08000200000001</v>
      </c>
      <c r="G373">
        <v>3926750000</v>
      </c>
    </row>
    <row r="374" spans="1:7" x14ac:dyDescent="0.35">
      <c r="A374" s="15">
        <v>32143</v>
      </c>
      <c r="B374">
        <v>247.10000600000001</v>
      </c>
      <c r="C374">
        <v>261.77999899999998</v>
      </c>
      <c r="D374">
        <v>240.16999799999999</v>
      </c>
      <c r="E374">
        <v>257.07000699999998</v>
      </c>
      <c r="F374">
        <v>257.07000699999998</v>
      </c>
      <c r="G374">
        <v>3494700000</v>
      </c>
    </row>
    <row r="375" spans="1:7" x14ac:dyDescent="0.35">
      <c r="A375" s="15">
        <v>32174</v>
      </c>
      <c r="B375">
        <v>257.04998799999998</v>
      </c>
      <c r="C375">
        <v>267.82000699999998</v>
      </c>
      <c r="D375">
        <v>247.820007</v>
      </c>
      <c r="E375">
        <v>267.82000699999998</v>
      </c>
      <c r="F375">
        <v>267.82000699999998</v>
      </c>
      <c r="G375">
        <v>3693240000</v>
      </c>
    </row>
    <row r="376" spans="1:7" x14ac:dyDescent="0.35">
      <c r="A376" s="15">
        <v>32203</v>
      </c>
      <c r="B376">
        <v>267.82000699999998</v>
      </c>
      <c r="C376">
        <v>272.64001500000001</v>
      </c>
      <c r="D376">
        <v>256.07000699999998</v>
      </c>
      <c r="E376">
        <v>258.89001500000001</v>
      </c>
      <c r="F376">
        <v>258.89001500000001</v>
      </c>
      <c r="G376">
        <v>4052970000</v>
      </c>
    </row>
    <row r="377" spans="1:7" x14ac:dyDescent="0.35">
      <c r="A377" s="15">
        <v>32234</v>
      </c>
      <c r="B377">
        <v>258.89001500000001</v>
      </c>
      <c r="C377">
        <v>272.04998799999998</v>
      </c>
      <c r="D377">
        <v>254.71000699999999</v>
      </c>
      <c r="E377">
        <v>261.32998700000002</v>
      </c>
      <c r="F377">
        <v>261.32998700000002</v>
      </c>
      <c r="G377">
        <v>3260760000</v>
      </c>
    </row>
    <row r="378" spans="1:7" x14ac:dyDescent="0.35">
      <c r="A378" s="15">
        <v>32264</v>
      </c>
      <c r="B378">
        <v>261.35998499999999</v>
      </c>
      <c r="C378">
        <v>263.70001200000002</v>
      </c>
      <c r="D378">
        <v>248.85000600000001</v>
      </c>
      <c r="E378">
        <v>262.16000400000001</v>
      </c>
      <c r="F378">
        <v>262.16000400000001</v>
      </c>
      <c r="G378">
        <v>3231370000</v>
      </c>
    </row>
    <row r="379" spans="1:7" x14ac:dyDescent="0.35">
      <c r="A379" s="15">
        <v>32295</v>
      </c>
      <c r="B379">
        <v>262.16000400000001</v>
      </c>
      <c r="C379">
        <v>276.88000499999998</v>
      </c>
      <c r="D379">
        <v>262.10000600000001</v>
      </c>
      <c r="E379">
        <v>273.5</v>
      </c>
      <c r="F379">
        <v>273.5</v>
      </c>
      <c r="G379">
        <v>4306710000</v>
      </c>
    </row>
    <row r="380" spans="1:7" x14ac:dyDescent="0.35">
      <c r="A380" s="15">
        <v>32325</v>
      </c>
      <c r="B380">
        <v>273.5</v>
      </c>
      <c r="C380">
        <v>276.35998499999999</v>
      </c>
      <c r="D380">
        <v>262.48001099999999</v>
      </c>
      <c r="E380">
        <v>272.01998900000001</v>
      </c>
      <c r="F380">
        <v>272.01998900000001</v>
      </c>
      <c r="G380">
        <v>3338470000</v>
      </c>
    </row>
    <row r="381" spans="1:7" x14ac:dyDescent="0.35">
      <c r="A381" s="15">
        <v>32356</v>
      </c>
      <c r="B381">
        <v>272.02999899999998</v>
      </c>
      <c r="C381">
        <v>274.20001200000002</v>
      </c>
      <c r="D381">
        <v>256.52999899999998</v>
      </c>
      <c r="E381">
        <v>261.51998900000001</v>
      </c>
      <c r="F381">
        <v>261.51998900000001</v>
      </c>
      <c r="G381">
        <v>3327470000</v>
      </c>
    </row>
    <row r="382" spans="1:7" x14ac:dyDescent="0.35">
      <c r="A382" s="15">
        <v>32387</v>
      </c>
      <c r="B382">
        <v>261.51998900000001</v>
      </c>
      <c r="C382">
        <v>274.86999500000002</v>
      </c>
      <c r="D382">
        <v>256.98001099999999</v>
      </c>
      <c r="E382">
        <v>271.91000400000001</v>
      </c>
      <c r="F382">
        <v>271.91000400000001</v>
      </c>
      <c r="G382">
        <v>3059450000</v>
      </c>
    </row>
    <row r="383" spans="1:7" x14ac:dyDescent="0.35">
      <c r="A383" s="15">
        <v>32417</v>
      </c>
      <c r="B383">
        <v>271.89001500000001</v>
      </c>
      <c r="C383">
        <v>283.95001200000002</v>
      </c>
      <c r="D383">
        <v>268.83999599999999</v>
      </c>
      <c r="E383">
        <v>278.97000100000002</v>
      </c>
      <c r="F383">
        <v>278.97000100000002</v>
      </c>
      <c r="G383">
        <v>3415160000</v>
      </c>
    </row>
    <row r="384" spans="1:7" x14ac:dyDescent="0.35">
      <c r="A384" s="15">
        <v>32448</v>
      </c>
      <c r="B384">
        <v>278.97000100000002</v>
      </c>
      <c r="C384">
        <v>280.36999500000002</v>
      </c>
      <c r="D384">
        <v>262.85000600000001</v>
      </c>
      <c r="E384">
        <v>273.70001200000002</v>
      </c>
      <c r="F384">
        <v>273.70001200000002</v>
      </c>
      <c r="G384">
        <v>2822820000</v>
      </c>
    </row>
    <row r="385" spans="1:7" x14ac:dyDescent="0.35">
      <c r="A385" s="15">
        <v>32478</v>
      </c>
      <c r="B385">
        <v>273.67999300000002</v>
      </c>
      <c r="C385">
        <v>280.45001200000002</v>
      </c>
      <c r="D385">
        <v>270.47000100000002</v>
      </c>
      <c r="E385">
        <v>277.72000100000002</v>
      </c>
      <c r="F385">
        <v>277.72000100000002</v>
      </c>
      <c r="G385">
        <v>2844900000</v>
      </c>
    </row>
    <row r="386" spans="1:7" x14ac:dyDescent="0.35">
      <c r="A386" s="15">
        <v>32509</v>
      </c>
      <c r="B386">
        <v>277.72000100000002</v>
      </c>
      <c r="C386">
        <v>297.51001000000002</v>
      </c>
      <c r="D386">
        <v>273.80999800000001</v>
      </c>
      <c r="E386">
        <v>297.47000100000002</v>
      </c>
      <c r="F386">
        <v>297.47000100000002</v>
      </c>
      <c r="G386">
        <v>3532220000</v>
      </c>
    </row>
    <row r="387" spans="1:7" x14ac:dyDescent="0.35">
      <c r="A387" s="15">
        <v>32540</v>
      </c>
      <c r="B387">
        <v>297.47000100000002</v>
      </c>
      <c r="C387">
        <v>300.57000699999998</v>
      </c>
      <c r="D387">
        <v>286.26001000000002</v>
      </c>
      <c r="E387">
        <v>288.85998499999999</v>
      </c>
      <c r="F387">
        <v>288.85998499999999</v>
      </c>
      <c r="G387">
        <v>3216280000</v>
      </c>
    </row>
    <row r="388" spans="1:7" x14ac:dyDescent="0.35">
      <c r="A388" s="15">
        <v>32568</v>
      </c>
      <c r="B388">
        <v>288.85998499999999</v>
      </c>
      <c r="C388">
        <v>299.98998999999998</v>
      </c>
      <c r="D388">
        <v>286.459991</v>
      </c>
      <c r="E388">
        <v>294.86999500000002</v>
      </c>
      <c r="F388">
        <v>294.86999500000002</v>
      </c>
      <c r="G388">
        <v>3504530000</v>
      </c>
    </row>
    <row r="389" spans="1:7" x14ac:dyDescent="0.35">
      <c r="A389" s="15">
        <v>32599</v>
      </c>
      <c r="B389">
        <v>294.86999500000002</v>
      </c>
      <c r="C389">
        <v>310.45001200000002</v>
      </c>
      <c r="D389">
        <v>294.35000600000001</v>
      </c>
      <c r="E389">
        <v>309.64001500000001</v>
      </c>
      <c r="F389">
        <v>309.64001500000001</v>
      </c>
      <c r="G389">
        <v>3237250000</v>
      </c>
    </row>
    <row r="390" spans="1:7" x14ac:dyDescent="0.35">
      <c r="A390" s="15">
        <v>32629</v>
      </c>
      <c r="B390">
        <v>309.64001500000001</v>
      </c>
      <c r="C390">
        <v>323.05999800000001</v>
      </c>
      <c r="D390">
        <v>304.05999800000001</v>
      </c>
      <c r="E390">
        <v>320.51998900000001</v>
      </c>
      <c r="F390">
        <v>320.51998900000001</v>
      </c>
      <c r="G390">
        <v>3747320000</v>
      </c>
    </row>
    <row r="391" spans="1:7" x14ac:dyDescent="0.35">
      <c r="A391" s="15">
        <v>32660</v>
      </c>
      <c r="B391">
        <v>320.51001000000002</v>
      </c>
      <c r="C391">
        <v>329.19000199999999</v>
      </c>
      <c r="D391">
        <v>314.38000499999998</v>
      </c>
      <c r="E391">
        <v>317.98001099999999</v>
      </c>
      <c r="F391">
        <v>317.98001099999999</v>
      </c>
      <c r="G391">
        <v>3966590000</v>
      </c>
    </row>
    <row r="392" spans="1:7" x14ac:dyDescent="0.35">
      <c r="A392" s="15">
        <v>32690</v>
      </c>
      <c r="B392">
        <v>317.98001099999999</v>
      </c>
      <c r="C392">
        <v>346.07998700000002</v>
      </c>
      <c r="D392">
        <v>317.26001000000002</v>
      </c>
      <c r="E392">
        <v>346.07998700000002</v>
      </c>
      <c r="F392">
        <v>346.07998700000002</v>
      </c>
      <c r="G392">
        <v>3249030000</v>
      </c>
    </row>
    <row r="393" spans="1:7" x14ac:dyDescent="0.35">
      <c r="A393" s="15">
        <v>32721</v>
      </c>
      <c r="B393">
        <v>346.07998700000002</v>
      </c>
      <c r="C393">
        <v>352.73001099999999</v>
      </c>
      <c r="D393">
        <v>339</v>
      </c>
      <c r="E393">
        <v>351.45001200000002</v>
      </c>
      <c r="F393">
        <v>351.45001200000002</v>
      </c>
      <c r="G393">
        <v>3949100000</v>
      </c>
    </row>
    <row r="394" spans="1:7" x14ac:dyDescent="0.35">
      <c r="A394" s="15">
        <v>32752</v>
      </c>
      <c r="B394">
        <v>351.45001200000002</v>
      </c>
      <c r="C394">
        <v>354.13000499999998</v>
      </c>
      <c r="D394">
        <v>341.36999500000002</v>
      </c>
      <c r="E394">
        <v>349.14999399999999</v>
      </c>
      <c r="F394">
        <v>349.14999399999999</v>
      </c>
      <c r="G394">
        <v>3035020000</v>
      </c>
    </row>
    <row r="395" spans="1:7" x14ac:dyDescent="0.35">
      <c r="A395" s="15">
        <v>32782</v>
      </c>
      <c r="B395">
        <v>349.14999399999999</v>
      </c>
      <c r="C395">
        <v>360.44000199999999</v>
      </c>
      <c r="D395">
        <v>327.11999500000002</v>
      </c>
      <c r="E395">
        <v>340.35998499999999</v>
      </c>
      <c r="F395">
        <v>340.35998499999999</v>
      </c>
      <c r="G395">
        <v>4012670000</v>
      </c>
    </row>
    <row r="396" spans="1:7" x14ac:dyDescent="0.35">
      <c r="A396" s="15">
        <v>32813</v>
      </c>
      <c r="B396">
        <v>340.35998499999999</v>
      </c>
      <c r="C396">
        <v>346.5</v>
      </c>
      <c r="D396">
        <v>330.91000400000001</v>
      </c>
      <c r="E396">
        <v>345.98998999999998</v>
      </c>
      <c r="F396">
        <v>345.98998999999998</v>
      </c>
      <c r="G396">
        <v>3032160000</v>
      </c>
    </row>
    <row r="397" spans="1:7" x14ac:dyDescent="0.35">
      <c r="A397" s="15">
        <v>32843</v>
      </c>
      <c r="B397">
        <v>346.01001000000002</v>
      </c>
      <c r="C397">
        <v>354.10000600000001</v>
      </c>
      <c r="D397">
        <v>339.63000499999998</v>
      </c>
      <c r="E397">
        <v>353.39999399999999</v>
      </c>
      <c r="F397">
        <v>353.39999399999999</v>
      </c>
      <c r="G397">
        <v>3213420000</v>
      </c>
    </row>
    <row r="398" spans="1:7" x14ac:dyDescent="0.35">
      <c r="A398" s="15">
        <v>32874</v>
      </c>
      <c r="B398">
        <v>353.39999399999999</v>
      </c>
      <c r="C398">
        <v>360.58999599999999</v>
      </c>
      <c r="D398">
        <v>319.82998700000002</v>
      </c>
      <c r="E398">
        <v>329.07998700000002</v>
      </c>
      <c r="F398">
        <v>329.07998700000002</v>
      </c>
      <c r="G398">
        <v>3793250000</v>
      </c>
    </row>
    <row r="399" spans="1:7" x14ac:dyDescent="0.35">
      <c r="A399" s="15">
        <v>32905</v>
      </c>
      <c r="B399">
        <v>329.07998700000002</v>
      </c>
      <c r="C399">
        <v>336.08999599999999</v>
      </c>
      <c r="D399">
        <v>322.10000600000001</v>
      </c>
      <c r="E399">
        <v>331.89001500000001</v>
      </c>
      <c r="F399">
        <v>331.89001500000001</v>
      </c>
      <c r="G399">
        <v>2961970000</v>
      </c>
    </row>
    <row r="400" spans="1:7" x14ac:dyDescent="0.35">
      <c r="A400" s="15">
        <v>32933</v>
      </c>
      <c r="B400">
        <v>331.89001500000001</v>
      </c>
      <c r="C400">
        <v>344.48998999999998</v>
      </c>
      <c r="D400">
        <v>331.07998700000002</v>
      </c>
      <c r="E400">
        <v>339.94000199999999</v>
      </c>
      <c r="F400">
        <v>339.94000199999999</v>
      </c>
      <c r="G400">
        <v>3283280000</v>
      </c>
    </row>
    <row r="401" spans="1:7" x14ac:dyDescent="0.35">
      <c r="A401" s="15">
        <v>32964</v>
      </c>
      <c r="B401">
        <v>339.94000199999999</v>
      </c>
      <c r="C401">
        <v>347.29998799999998</v>
      </c>
      <c r="D401">
        <v>327.76001000000002</v>
      </c>
      <c r="E401">
        <v>330.79998799999998</v>
      </c>
      <c r="F401">
        <v>330.79998799999998</v>
      </c>
      <c r="G401">
        <v>2801220000</v>
      </c>
    </row>
    <row r="402" spans="1:7" x14ac:dyDescent="0.35">
      <c r="A402" s="15">
        <v>32994</v>
      </c>
      <c r="B402">
        <v>330.79998799999998</v>
      </c>
      <c r="C402">
        <v>362.26001000000002</v>
      </c>
      <c r="D402">
        <v>330.79998799999998</v>
      </c>
      <c r="E402">
        <v>361.23001099999999</v>
      </c>
      <c r="F402">
        <v>361.23001099999999</v>
      </c>
      <c r="G402">
        <v>3596680000</v>
      </c>
    </row>
    <row r="403" spans="1:7" x14ac:dyDescent="0.35">
      <c r="A403" s="15">
        <v>33025</v>
      </c>
      <c r="B403">
        <v>361.26001000000002</v>
      </c>
      <c r="C403">
        <v>368.77999899999998</v>
      </c>
      <c r="D403">
        <v>351.23001099999999</v>
      </c>
      <c r="E403">
        <v>358.01998900000001</v>
      </c>
      <c r="F403">
        <v>358.01998900000001</v>
      </c>
      <c r="G403">
        <v>3226280000</v>
      </c>
    </row>
    <row r="404" spans="1:7" x14ac:dyDescent="0.35">
      <c r="A404" s="15">
        <v>33055</v>
      </c>
      <c r="B404">
        <v>358.01998900000001</v>
      </c>
      <c r="C404">
        <v>369.77999899999998</v>
      </c>
      <c r="D404">
        <v>350.08999599999999</v>
      </c>
      <c r="E404">
        <v>356.14999399999999</v>
      </c>
      <c r="F404">
        <v>356.14999399999999</v>
      </c>
      <c r="G404">
        <v>3373540000</v>
      </c>
    </row>
    <row r="405" spans="1:7" x14ac:dyDescent="0.35">
      <c r="A405" s="15">
        <v>33086</v>
      </c>
      <c r="B405">
        <v>356.14999399999999</v>
      </c>
      <c r="C405">
        <v>357.35000600000001</v>
      </c>
      <c r="D405">
        <v>306.17999300000002</v>
      </c>
      <c r="E405">
        <v>322.55999800000001</v>
      </c>
      <c r="F405">
        <v>322.55999800000001</v>
      </c>
      <c r="G405">
        <v>4020730000</v>
      </c>
    </row>
    <row r="406" spans="1:7" x14ac:dyDescent="0.35">
      <c r="A406" s="15">
        <v>33117</v>
      </c>
      <c r="B406">
        <v>322.55999800000001</v>
      </c>
      <c r="C406">
        <v>326.52999899999998</v>
      </c>
      <c r="D406">
        <v>295.98001099999999</v>
      </c>
      <c r="E406">
        <v>306.04998799999998</v>
      </c>
      <c r="F406">
        <v>306.04998799999998</v>
      </c>
      <c r="G406">
        <v>2687280000</v>
      </c>
    </row>
    <row r="407" spans="1:7" x14ac:dyDescent="0.35">
      <c r="A407" s="15">
        <v>33147</v>
      </c>
      <c r="B407">
        <v>306.10000600000001</v>
      </c>
      <c r="C407">
        <v>319.69000199999999</v>
      </c>
      <c r="D407">
        <v>294.51001000000002</v>
      </c>
      <c r="E407">
        <v>304</v>
      </c>
      <c r="F407">
        <v>304</v>
      </c>
      <c r="G407">
        <v>3671900000</v>
      </c>
    </row>
    <row r="408" spans="1:7" x14ac:dyDescent="0.35">
      <c r="A408" s="15">
        <v>33178</v>
      </c>
      <c r="B408">
        <v>303.98998999999998</v>
      </c>
      <c r="C408">
        <v>323.01998900000001</v>
      </c>
      <c r="D408">
        <v>301.60998499999999</v>
      </c>
      <c r="E408">
        <v>322.22000100000002</v>
      </c>
      <c r="F408">
        <v>322.22000100000002</v>
      </c>
      <c r="G408">
        <v>3149770000</v>
      </c>
    </row>
    <row r="409" spans="1:7" x14ac:dyDescent="0.35">
      <c r="A409" s="15">
        <v>33208</v>
      </c>
      <c r="B409">
        <v>322.23001099999999</v>
      </c>
      <c r="C409">
        <v>333.98001099999999</v>
      </c>
      <c r="D409">
        <v>321.97000100000002</v>
      </c>
      <c r="E409">
        <v>330.22000100000002</v>
      </c>
      <c r="F409">
        <v>330.22000100000002</v>
      </c>
      <c r="G409">
        <v>3116830000</v>
      </c>
    </row>
    <row r="410" spans="1:7" x14ac:dyDescent="0.35">
      <c r="A410" s="15">
        <v>33239</v>
      </c>
      <c r="B410">
        <v>330.20001200000002</v>
      </c>
      <c r="C410">
        <v>343.92999300000002</v>
      </c>
      <c r="D410">
        <v>309.35000600000001</v>
      </c>
      <c r="E410">
        <v>343.92999300000002</v>
      </c>
      <c r="F410">
        <v>343.92999300000002</v>
      </c>
      <c r="G410">
        <v>3660240000</v>
      </c>
    </row>
    <row r="411" spans="1:7" x14ac:dyDescent="0.35">
      <c r="A411" s="15">
        <v>33270</v>
      </c>
      <c r="B411">
        <v>343.91000400000001</v>
      </c>
      <c r="C411">
        <v>370.959991</v>
      </c>
      <c r="D411">
        <v>340.36999500000002</v>
      </c>
      <c r="E411">
        <v>367.07000699999998</v>
      </c>
      <c r="F411">
        <v>367.07000699999998</v>
      </c>
      <c r="G411">
        <v>4303170000</v>
      </c>
    </row>
    <row r="412" spans="1:7" x14ac:dyDescent="0.35">
      <c r="A412" s="15">
        <v>33298</v>
      </c>
      <c r="B412">
        <v>367.07000699999998</v>
      </c>
      <c r="C412">
        <v>379.66000400000001</v>
      </c>
      <c r="D412">
        <v>363.73001099999999</v>
      </c>
      <c r="E412">
        <v>375.22000100000002</v>
      </c>
      <c r="F412">
        <v>375.22000100000002</v>
      </c>
      <c r="G412">
        <v>3927920000</v>
      </c>
    </row>
    <row r="413" spans="1:7" x14ac:dyDescent="0.35">
      <c r="A413" s="15">
        <v>33329</v>
      </c>
      <c r="B413">
        <v>375.22000100000002</v>
      </c>
      <c r="C413">
        <v>391.26001000000002</v>
      </c>
      <c r="D413">
        <v>370.26998900000001</v>
      </c>
      <c r="E413">
        <v>375.33999599999999</v>
      </c>
      <c r="F413">
        <v>375.33999599999999</v>
      </c>
      <c r="G413">
        <v>4017200000</v>
      </c>
    </row>
    <row r="414" spans="1:7" x14ac:dyDescent="0.35">
      <c r="A414" s="15">
        <v>33359</v>
      </c>
      <c r="B414">
        <v>375.35000600000001</v>
      </c>
      <c r="C414">
        <v>389.85000600000001</v>
      </c>
      <c r="D414">
        <v>365.82998700000002</v>
      </c>
      <c r="E414">
        <v>389.82998700000002</v>
      </c>
      <c r="F414">
        <v>389.82998700000002</v>
      </c>
      <c r="G414">
        <v>3739700000</v>
      </c>
    </row>
    <row r="415" spans="1:7" x14ac:dyDescent="0.35">
      <c r="A415" s="15">
        <v>33390</v>
      </c>
      <c r="B415">
        <v>389.80999800000001</v>
      </c>
      <c r="C415">
        <v>389.80999800000001</v>
      </c>
      <c r="D415">
        <v>367.98001099999999</v>
      </c>
      <c r="E415">
        <v>371.16000400000001</v>
      </c>
      <c r="F415">
        <v>371.16000400000001</v>
      </c>
      <c r="G415">
        <v>3258730000</v>
      </c>
    </row>
    <row r="416" spans="1:7" x14ac:dyDescent="0.35">
      <c r="A416" s="15">
        <v>33420</v>
      </c>
      <c r="B416">
        <v>371.17999300000002</v>
      </c>
      <c r="C416">
        <v>387.80999800000001</v>
      </c>
      <c r="D416">
        <v>370.92001299999998</v>
      </c>
      <c r="E416">
        <v>387.80999800000001</v>
      </c>
      <c r="F416">
        <v>387.80999800000001</v>
      </c>
      <c r="G416">
        <v>3481570000</v>
      </c>
    </row>
    <row r="417" spans="1:7" x14ac:dyDescent="0.35">
      <c r="A417" s="15">
        <v>33451</v>
      </c>
      <c r="B417">
        <v>387.80999800000001</v>
      </c>
      <c r="C417">
        <v>396.82000699999998</v>
      </c>
      <c r="D417">
        <v>374.08999599999999</v>
      </c>
      <c r="E417">
        <v>395.42999300000002</v>
      </c>
      <c r="F417">
        <v>395.42999300000002</v>
      </c>
      <c r="G417">
        <v>3713820000</v>
      </c>
    </row>
    <row r="418" spans="1:7" x14ac:dyDescent="0.35">
      <c r="A418" s="15">
        <v>33482</v>
      </c>
      <c r="B418">
        <v>395.42999300000002</v>
      </c>
      <c r="C418">
        <v>397.61999500000002</v>
      </c>
      <c r="D418">
        <v>382.76998900000001</v>
      </c>
      <c r="E418">
        <v>387.85998499999999</v>
      </c>
      <c r="F418">
        <v>387.85998499999999</v>
      </c>
      <c r="G418">
        <v>3260990000</v>
      </c>
    </row>
    <row r="419" spans="1:7" x14ac:dyDescent="0.35">
      <c r="A419" s="15">
        <v>33512</v>
      </c>
      <c r="B419">
        <v>387.85998499999999</v>
      </c>
      <c r="C419">
        <v>393.80999800000001</v>
      </c>
      <c r="D419">
        <v>376.10998499999999</v>
      </c>
      <c r="E419">
        <v>392.45001200000002</v>
      </c>
      <c r="F419">
        <v>392.45001200000002</v>
      </c>
      <c r="G419">
        <v>4082380000</v>
      </c>
    </row>
    <row r="420" spans="1:7" x14ac:dyDescent="0.35">
      <c r="A420" s="15">
        <v>33543</v>
      </c>
      <c r="B420">
        <v>392.459991</v>
      </c>
      <c r="C420">
        <v>398.22000100000002</v>
      </c>
      <c r="D420">
        <v>371.63000499999998</v>
      </c>
      <c r="E420">
        <v>375.22000100000002</v>
      </c>
      <c r="F420">
        <v>375.22000100000002</v>
      </c>
      <c r="G420">
        <v>3737620000</v>
      </c>
    </row>
    <row r="421" spans="1:7" x14ac:dyDescent="0.35">
      <c r="A421" s="15">
        <v>33573</v>
      </c>
      <c r="B421">
        <v>375.10998499999999</v>
      </c>
      <c r="C421">
        <v>418.32000699999998</v>
      </c>
      <c r="D421">
        <v>371.35998499999999</v>
      </c>
      <c r="E421">
        <v>417.08999599999999</v>
      </c>
      <c r="F421">
        <v>417.08999599999999</v>
      </c>
      <c r="G421">
        <v>4155310000</v>
      </c>
    </row>
    <row r="422" spans="1:7" x14ac:dyDescent="0.35">
      <c r="A422" s="15">
        <v>33604</v>
      </c>
      <c r="B422">
        <v>417.02999899999998</v>
      </c>
      <c r="C422">
        <v>421.17999300000002</v>
      </c>
      <c r="D422">
        <v>408.64001500000001</v>
      </c>
      <c r="E422">
        <v>408.77999899999998</v>
      </c>
      <c r="F422">
        <v>408.77999899999998</v>
      </c>
      <c r="G422">
        <v>5286280000</v>
      </c>
    </row>
    <row r="423" spans="1:7" x14ac:dyDescent="0.35">
      <c r="A423" s="15">
        <v>33635</v>
      </c>
      <c r="B423">
        <v>408.790009</v>
      </c>
      <c r="C423">
        <v>418.07998700000002</v>
      </c>
      <c r="D423">
        <v>406.33999599999999</v>
      </c>
      <c r="E423">
        <v>412.70001200000002</v>
      </c>
      <c r="F423">
        <v>412.70001200000002</v>
      </c>
      <c r="G423">
        <v>4267610000</v>
      </c>
    </row>
    <row r="424" spans="1:7" x14ac:dyDescent="0.35">
      <c r="A424" s="15">
        <v>33664</v>
      </c>
      <c r="B424">
        <v>412.67999300000002</v>
      </c>
      <c r="C424">
        <v>413.77999899999998</v>
      </c>
      <c r="D424">
        <v>401.94000199999999</v>
      </c>
      <c r="E424">
        <v>403.69000199999999</v>
      </c>
      <c r="F424">
        <v>403.69000199999999</v>
      </c>
      <c r="G424">
        <v>4066240000</v>
      </c>
    </row>
    <row r="425" spans="1:7" x14ac:dyDescent="0.35">
      <c r="A425" s="15">
        <v>33695</v>
      </c>
      <c r="B425">
        <v>403.67001299999998</v>
      </c>
      <c r="C425">
        <v>416.27999899999998</v>
      </c>
      <c r="D425">
        <v>392.41000400000001</v>
      </c>
      <c r="E425">
        <v>414.95001200000002</v>
      </c>
      <c r="F425">
        <v>414.95001200000002</v>
      </c>
      <c r="G425">
        <v>4315840000</v>
      </c>
    </row>
    <row r="426" spans="1:7" x14ac:dyDescent="0.35">
      <c r="A426" s="15">
        <v>33725</v>
      </c>
      <c r="B426">
        <v>414.95001200000002</v>
      </c>
      <c r="C426">
        <v>418.75</v>
      </c>
      <c r="D426">
        <v>409.85000600000001</v>
      </c>
      <c r="E426">
        <v>415.35000600000001</v>
      </c>
      <c r="F426">
        <v>415.35000600000001</v>
      </c>
      <c r="G426">
        <v>3643980000</v>
      </c>
    </row>
    <row r="427" spans="1:7" x14ac:dyDescent="0.35">
      <c r="A427" s="15">
        <v>33756</v>
      </c>
      <c r="B427">
        <v>415.35000600000001</v>
      </c>
      <c r="C427">
        <v>417.29998799999998</v>
      </c>
      <c r="D427">
        <v>399.92001299999998</v>
      </c>
      <c r="E427">
        <v>408.14001500000001</v>
      </c>
      <c r="F427">
        <v>408.14001500000001</v>
      </c>
      <c r="G427">
        <v>4259830000</v>
      </c>
    </row>
    <row r="428" spans="1:7" x14ac:dyDescent="0.35">
      <c r="A428" s="15">
        <v>33786</v>
      </c>
      <c r="B428">
        <v>408.20001200000002</v>
      </c>
      <c r="C428">
        <v>424.79998799999998</v>
      </c>
      <c r="D428">
        <v>407.20001200000002</v>
      </c>
      <c r="E428">
        <v>424.209991</v>
      </c>
      <c r="F428">
        <v>424.209991</v>
      </c>
      <c r="G428">
        <v>4265220000</v>
      </c>
    </row>
    <row r="429" spans="1:7" x14ac:dyDescent="0.35">
      <c r="A429" s="15">
        <v>33817</v>
      </c>
      <c r="B429">
        <v>424.19000199999999</v>
      </c>
      <c r="C429">
        <v>425.14001500000001</v>
      </c>
      <c r="D429">
        <v>408.29998799999998</v>
      </c>
      <c r="E429">
        <v>414.02999899999998</v>
      </c>
      <c r="F429">
        <v>414.02999899999998</v>
      </c>
      <c r="G429">
        <v>3653820000</v>
      </c>
    </row>
    <row r="430" spans="1:7" x14ac:dyDescent="0.35">
      <c r="A430" s="15">
        <v>33848</v>
      </c>
      <c r="B430">
        <v>414.02999899999998</v>
      </c>
      <c r="C430">
        <v>425.26998900000001</v>
      </c>
      <c r="D430">
        <v>412.709991</v>
      </c>
      <c r="E430">
        <v>417.79998799999998</v>
      </c>
      <c r="F430">
        <v>417.79998799999998</v>
      </c>
      <c r="G430">
        <v>4023850000</v>
      </c>
    </row>
    <row r="431" spans="1:7" x14ac:dyDescent="0.35">
      <c r="A431" s="15">
        <v>33878</v>
      </c>
      <c r="B431">
        <v>417.79998799999998</v>
      </c>
      <c r="C431">
        <v>421.16000400000001</v>
      </c>
      <c r="D431">
        <v>396.79998799999998</v>
      </c>
      <c r="E431">
        <v>418.67999300000002</v>
      </c>
      <c r="F431">
        <v>418.67999300000002</v>
      </c>
      <c r="G431">
        <v>4507010000</v>
      </c>
    </row>
    <row r="432" spans="1:7" x14ac:dyDescent="0.35">
      <c r="A432" s="15">
        <v>33909</v>
      </c>
      <c r="B432">
        <v>418.66000400000001</v>
      </c>
      <c r="C432">
        <v>431.92999300000002</v>
      </c>
      <c r="D432">
        <v>415.57998700000002</v>
      </c>
      <c r="E432">
        <v>431.35000600000001</v>
      </c>
      <c r="F432">
        <v>431.35000600000001</v>
      </c>
      <c r="G432">
        <v>4148770000</v>
      </c>
    </row>
    <row r="433" spans="1:7" x14ac:dyDescent="0.35">
      <c r="A433" s="15">
        <v>33939</v>
      </c>
      <c r="B433">
        <v>431.35000600000001</v>
      </c>
      <c r="C433">
        <v>442.64999399999999</v>
      </c>
      <c r="D433">
        <v>428.60998499999999</v>
      </c>
      <c r="E433">
        <v>435.709991</v>
      </c>
      <c r="F433">
        <v>435.709991</v>
      </c>
      <c r="G433">
        <v>4876150000</v>
      </c>
    </row>
    <row r="434" spans="1:7" x14ac:dyDescent="0.35">
      <c r="A434" s="15">
        <v>33970</v>
      </c>
      <c r="B434">
        <v>435.70001200000002</v>
      </c>
      <c r="C434">
        <v>442.66000400000001</v>
      </c>
      <c r="D434">
        <v>426.88000499999998</v>
      </c>
      <c r="E434">
        <v>438.77999899999998</v>
      </c>
      <c r="F434">
        <v>438.77999899999998</v>
      </c>
      <c r="G434">
        <v>5280850000</v>
      </c>
    </row>
    <row r="435" spans="1:7" x14ac:dyDescent="0.35">
      <c r="A435" s="15">
        <v>34001</v>
      </c>
      <c r="B435">
        <v>438.77999899999998</v>
      </c>
      <c r="C435">
        <v>450.040009</v>
      </c>
      <c r="D435">
        <v>428.25</v>
      </c>
      <c r="E435">
        <v>443.38000499999998</v>
      </c>
      <c r="F435">
        <v>443.38000499999998</v>
      </c>
      <c r="G435">
        <v>5442450000</v>
      </c>
    </row>
    <row r="436" spans="1:7" x14ac:dyDescent="0.35">
      <c r="A436" s="15">
        <v>34029</v>
      </c>
      <c r="B436">
        <v>443.38000499999998</v>
      </c>
      <c r="C436">
        <v>456.76001000000002</v>
      </c>
      <c r="D436">
        <v>441.07000699999998</v>
      </c>
      <c r="E436">
        <v>451.67001299999998</v>
      </c>
      <c r="F436">
        <v>451.67001299999998</v>
      </c>
      <c r="G436">
        <v>5766950000</v>
      </c>
    </row>
    <row r="437" spans="1:7" x14ac:dyDescent="0.35">
      <c r="A437" s="15">
        <v>34060</v>
      </c>
      <c r="B437">
        <v>451.67001299999998</v>
      </c>
      <c r="C437">
        <v>452.63000499999998</v>
      </c>
      <c r="D437">
        <v>432.29998799999998</v>
      </c>
      <c r="E437">
        <v>440.19000199999999</v>
      </c>
      <c r="F437">
        <v>440.19000199999999</v>
      </c>
      <c r="G437">
        <v>5853170000</v>
      </c>
    </row>
    <row r="438" spans="1:7" x14ac:dyDescent="0.35">
      <c r="A438" s="15">
        <v>34090</v>
      </c>
      <c r="B438">
        <v>440.19000199999999</v>
      </c>
      <c r="C438">
        <v>454.54998799999998</v>
      </c>
      <c r="D438">
        <v>436.85998499999999</v>
      </c>
      <c r="E438">
        <v>450.19000199999999</v>
      </c>
      <c r="F438">
        <v>450.19000199999999</v>
      </c>
      <c r="G438">
        <v>5108640000</v>
      </c>
    </row>
    <row r="439" spans="1:7" x14ac:dyDescent="0.35">
      <c r="A439" s="15">
        <v>34121</v>
      </c>
      <c r="B439">
        <v>450.23001099999999</v>
      </c>
      <c r="C439">
        <v>455.63000499999998</v>
      </c>
      <c r="D439">
        <v>442.5</v>
      </c>
      <c r="E439">
        <v>450.52999899999998</v>
      </c>
      <c r="F439">
        <v>450.52999899999998</v>
      </c>
      <c r="G439">
        <v>5544400000</v>
      </c>
    </row>
    <row r="440" spans="1:7" x14ac:dyDescent="0.35">
      <c r="A440" s="15">
        <v>34151</v>
      </c>
      <c r="B440">
        <v>450.540009</v>
      </c>
      <c r="C440">
        <v>451.14999399999999</v>
      </c>
      <c r="D440">
        <v>441.39999399999999</v>
      </c>
      <c r="E440">
        <v>448.13000499999998</v>
      </c>
      <c r="F440">
        <v>448.13000499999998</v>
      </c>
      <c r="G440">
        <v>5308530000</v>
      </c>
    </row>
    <row r="441" spans="1:7" x14ac:dyDescent="0.35">
      <c r="A441" s="15">
        <v>34182</v>
      </c>
      <c r="B441">
        <v>448.13000499999998</v>
      </c>
      <c r="C441">
        <v>463.55999800000001</v>
      </c>
      <c r="D441">
        <v>446.94000199999999</v>
      </c>
      <c r="E441">
        <v>463.55999800000001</v>
      </c>
      <c r="F441">
        <v>463.55999800000001</v>
      </c>
      <c r="G441">
        <v>5506200000</v>
      </c>
    </row>
    <row r="442" spans="1:7" x14ac:dyDescent="0.35">
      <c r="A442" s="15">
        <v>34213</v>
      </c>
      <c r="B442">
        <v>463.54998799999998</v>
      </c>
      <c r="C442">
        <v>463.79998799999998</v>
      </c>
      <c r="D442">
        <v>449.64001500000001</v>
      </c>
      <c r="E442">
        <v>458.92999300000002</v>
      </c>
      <c r="F442">
        <v>458.92999300000002</v>
      </c>
      <c r="G442">
        <v>5552720000</v>
      </c>
    </row>
    <row r="443" spans="1:7" x14ac:dyDescent="0.35">
      <c r="A443" s="15">
        <v>34243</v>
      </c>
      <c r="B443">
        <v>458.92999300000002</v>
      </c>
      <c r="C443">
        <v>471.10000600000001</v>
      </c>
      <c r="D443">
        <v>456.39999399999999</v>
      </c>
      <c r="E443">
        <v>467.82998700000002</v>
      </c>
      <c r="F443">
        <v>467.82998700000002</v>
      </c>
      <c r="G443">
        <v>5940460000</v>
      </c>
    </row>
    <row r="444" spans="1:7" x14ac:dyDescent="0.35">
      <c r="A444" s="15">
        <v>34274</v>
      </c>
      <c r="B444">
        <v>467.82998700000002</v>
      </c>
      <c r="C444">
        <v>469.10998499999999</v>
      </c>
      <c r="D444">
        <v>454.35998499999999</v>
      </c>
      <c r="E444">
        <v>461.790009</v>
      </c>
      <c r="F444">
        <v>461.790009</v>
      </c>
      <c r="G444">
        <v>5876610000</v>
      </c>
    </row>
    <row r="445" spans="1:7" x14ac:dyDescent="0.35">
      <c r="A445" s="15">
        <v>34304</v>
      </c>
      <c r="B445">
        <v>461.92999300000002</v>
      </c>
      <c r="C445">
        <v>471.290009</v>
      </c>
      <c r="D445">
        <v>461.45001200000002</v>
      </c>
      <c r="E445">
        <v>466.45001200000002</v>
      </c>
      <c r="F445">
        <v>466.45001200000002</v>
      </c>
      <c r="G445">
        <v>5791210000</v>
      </c>
    </row>
    <row r="446" spans="1:7" x14ac:dyDescent="0.35">
      <c r="A446" s="15">
        <v>34335</v>
      </c>
      <c r="B446">
        <v>466.51001000000002</v>
      </c>
      <c r="C446">
        <v>482.85000600000001</v>
      </c>
      <c r="D446">
        <v>464.35998499999999</v>
      </c>
      <c r="E446">
        <v>481.60998499999999</v>
      </c>
      <c r="F446">
        <v>481.60998499999999</v>
      </c>
      <c r="G446">
        <v>6627390000</v>
      </c>
    </row>
    <row r="447" spans="1:7" x14ac:dyDescent="0.35">
      <c r="A447" s="15">
        <v>34366</v>
      </c>
      <c r="B447">
        <v>481.60000600000001</v>
      </c>
      <c r="C447">
        <v>482.23001099999999</v>
      </c>
      <c r="D447">
        <v>464.26001000000002</v>
      </c>
      <c r="E447">
        <v>467.14001500000001</v>
      </c>
      <c r="F447">
        <v>467.14001500000001</v>
      </c>
      <c r="G447">
        <v>5853100000</v>
      </c>
    </row>
    <row r="448" spans="1:7" x14ac:dyDescent="0.35">
      <c r="A448" s="15">
        <v>34394</v>
      </c>
      <c r="B448">
        <v>467.19000199999999</v>
      </c>
      <c r="C448">
        <v>471.08999599999999</v>
      </c>
      <c r="D448">
        <v>436.16000400000001</v>
      </c>
      <c r="E448">
        <v>445.76998900000001</v>
      </c>
      <c r="F448">
        <v>445.76998900000001</v>
      </c>
      <c r="G448">
        <v>7225010000</v>
      </c>
    </row>
    <row r="449" spans="1:7" x14ac:dyDescent="0.35">
      <c r="A449" s="15">
        <v>34425</v>
      </c>
      <c r="B449">
        <v>445.66000400000001</v>
      </c>
      <c r="C449">
        <v>452.790009</v>
      </c>
      <c r="D449">
        <v>435.85998499999999</v>
      </c>
      <c r="E449">
        <v>450.91000400000001</v>
      </c>
      <c r="F449">
        <v>450.91000400000001</v>
      </c>
      <c r="G449">
        <v>5735010000</v>
      </c>
    </row>
    <row r="450" spans="1:7" x14ac:dyDescent="0.35">
      <c r="A450" s="15">
        <v>34455</v>
      </c>
      <c r="B450">
        <v>450.91000400000001</v>
      </c>
      <c r="C450">
        <v>457.76998900000001</v>
      </c>
      <c r="D450">
        <v>440.77999899999998</v>
      </c>
      <c r="E450">
        <v>456.5</v>
      </c>
      <c r="F450">
        <v>456.5</v>
      </c>
      <c r="G450">
        <v>5675970000</v>
      </c>
    </row>
    <row r="451" spans="1:7" x14ac:dyDescent="0.35">
      <c r="A451" s="15">
        <v>34486</v>
      </c>
      <c r="B451">
        <v>456.5</v>
      </c>
      <c r="C451">
        <v>463.23001099999999</v>
      </c>
      <c r="D451">
        <v>439.82998700000002</v>
      </c>
      <c r="E451">
        <v>444.26998900000001</v>
      </c>
      <c r="F451">
        <v>444.26998900000001</v>
      </c>
      <c r="G451">
        <v>5852670000</v>
      </c>
    </row>
    <row r="452" spans="1:7" x14ac:dyDescent="0.35">
      <c r="A452" s="15">
        <v>34516</v>
      </c>
      <c r="B452">
        <v>444.26998900000001</v>
      </c>
      <c r="C452">
        <v>459.32998700000002</v>
      </c>
      <c r="D452">
        <v>443.57998700000002</v>
      </c>
      <c r="E452">
        <v>458.26001000000002</v>
      </c>
      <c r="F452">
        <v>458.26001000000002</v>
      </c>
      <c r="G452">
        <v>4980100000</v>
      </c>
    </row>
    <row r="453" spans="1:7" x14ac:dyDescent="0.35">
      <c r="A453" s="15">
        <v>34547</v>
      </c>
      <c r="B453">
        <v>458.27999899999998</v>
      </c>
      <c r="C453">
        <v>477.58999599999999</v>
      </c>
      <c r="D453">
        <v>456.07998700000002</v>
      </c>
      <c r="E453">
        <v>475.48998999999998</v>
      </c>
      <c r="F453">
        <v>475.48998999999998</v>
      </c>
      <c r="G453">
        <v>6398750000</v>
      </c>
    </row>
    <row r="454" spans="1:7" x14ac:dyDescent="0.35">
      <c r="A454" s="15">
        <v>34578</v>
      </c>
      <c r="B454">
        <v>475.48998999999998</v>
      </c>
      <c r="C454">
        <v>475.48998999999998</v>
      </c>
      <c r="D454">
        <v>458.47000100000002</v>
      </c>
      <c r="E454">
        <v>462.709991</v>
      </c>
      <c r="F454">
        <v>462.709991</v>
      </c>
      <c r="G454">
        <v>6152870000</v>
      </c>
    </row>
    <row r="455" spans="1:7" x14ac:dyDescent="0.35">
      <c r="A455" s="15">
        <v>34608</v>
      </c>
      <c r="B455">
        <v>462.69000199999999</v>
      </c>
      <c r="C455">
        <v>474.73998999999998</v>
      </c>
      <c r="D455">
        <v>449.26998900000001</v>
      </c>
      <c r="E455">
        <v>472.35000600000001</v>
      </c>
      <c r="F455">
        <v>472.35000600000001</v>
      </c>
      <c r="G455">
        <v>6344700000</v>
      </c>
    </row>
    <row r="456" spans="1:7" x14ac:dyDescent="0.35">
      <c r="A456" s="15">
        <v>34639</v>
      </c>
      <c r="B456">
        <v>472.26001000000002</v>
      </c>
      <c r="C456">
        <v>472.26001000000002</v>
      </c>
      <c r="D456">
        <v>444.17999300000002</v>
      </c>
      <c r="E456">
        <v>453.69000199999999</v>
      </c>
      <c r="F456">
        <v>453.69000199999999</v>
      </c>
      <c r="G456">
        <v>6251240000</v>
      </c>
    </row>
    <row r="457" spans="1:7" x14ac:dyDescent="0.35">
      <c r="A457" s="15">
        <v>34669</v>
      </c>
      <c r="B457">
        <v>453.54998799999998</v>
      </c>
      <c r="C457">
        <v>462.73001099999999</v>
      </c>
      <c r="D457">
        <v>442.88000499999998</v>
      </c>
      <c r="E457">
        <v>459.26998900000001</v>
      </c>
      <c r="F457">
        <v>459.26998900000001</v>
      </c>
      <c r="G457">
        <v>6351530000</v>
      </c>
    </row>
    <row r="458" spans="1:7" x14ac:dyDescent="0.35">
      <c r="A458" s="15">
        <v>34700</v>
      </c>
      <c r="B458">
        <v>459.209991</v>
      </c>
      <c r="C458">
        <v>471.35998499999999</v>
      </c>
      <c r="D458">
        <v>457.20001200000002</v>
      </c>
      <c r="E458">
        <v>470.42001299999998</v>
      </c>
      <c r="F458">
        <v>470.42001299999998</v>
      </c>
      <c r="G458">
        <v>6852060000</v>
      </c>
    </row>
    <row r="459" spans="1:7" x14ac:dyDescent="0.35">
      <c r="A459" s="15">
        <v>34731</v>
      </c>
      <c r="B459">
        <v>470.42001299999998</v>
      </c>
      <c r="C459">
        <v>489.19000199999999</v>
      </c>
      <c r="D459">
        <v>469.290009</v>
      </c>
      <c r="E459">
        <v>487.39001500000001</v>
      </c>
      <c r="F459">
        <v>487.39001500000001</v>
      </c>
      <c r="G459">
        <v>6330100000</v>
      </c>
    </row>
    <row r="460" spans="1:7" x14ac:dyDescent="0.35">
      <c r="A460" s="15">
        <v>34759</v>
      </c>
      <c r="B460">
        <v>487.39001500000001</v>
      </c>
      <c r="C460">
        <v>508.14999399999999</v>
      </c>
      <c r="D460">
        <v>479.70001200000002</v>
      </c>
      <c r="E460">
        <v>500.709991</v>
      </c>
      <c r="F460">
        <v>500.709991</v>
      </c>
      <c r="G460">
        <v>7792400000</v>
      </c>
    </row>
    <row r="461" spans="1:7" x14ac:dyDescent="0.35">
      <c r="A461" s="15">
        <v>34790</v>
      </c>
      <c r="B461">
        <v>500.70001200000002</v>
      </c>
      <c r="C461">
        <v>515.28997800000002</v>
      </c>
      <c r="D461">
        <v>500.20001200000002</v>
      </c>
      <c r="E461">
        <v>514.71002199999998</v>
      </c>
      <c r="F461">
        <v>514.71002199999998</v>
      </c>
      <c r="G461">
        <v>6307030000</v>
      </c>
    </row>
    <row r="462" spans="1:7" x14ac:dyDescent="0.35">
      <c r="A462" s="15">
        <v>34820</v>
      </c>
      <c r="B462">
        <v>514.76000999999997</v>
      </c>
      <c r="C462">
        <v>533.40997300000004</v>
      </c>
      <c r="D462">
        <v>513.03002900000001</v>
      </c>
      <c r="E462">
        <v>533.40002400000003</v>
      </c>
      <c r="F462">
        <v>533.40002400000003</v>
      </c>
      <c r="G462">
        <v>7555690000</v>
      </c>
    </row>
    <row r="463" spans="1:7" x14ac:dyDescent="0.35">
      <c r="A463" s="15">
        <v>34851</v>
      </c>
      <c r="B463">
        <v>533.40002400000003</v>
      </c>
      <c r="C463">
        <v>551.07000700000003</v>
      </c>
      <c r="D463">
        <v>526</v>
      </c>
      <c r="E463">
        <v>544.75</v>
      </c>
      <c r="F463">
        <v>544.75</v>
      </c>
      <c r="G463">
        <v>7555650000</v>
      </c>
    </row>
    <row r="464" spans="1:7" x14ac:dyDescent="0.35">
      <c r="A464" s="15">
        <v>34881</v>
      </c>
      <c r="B464">
        <v>544.75</v>
      </c>
      <c r="C464">
        <v>565.40002400000003</v>
      </c>
      <c r="D464">
        <v>542.51000999999997</v>
      </c>
      <c r="E464">
        <v>562.05999799999995</v>
      </c>
      <c r="F464">
        <v>562.05999799999995</v>
      </c>
      <c r="G464">
        <v>7307960000</v>
      </c>
    </row>
    <row r="465" spans="1:7" x14ac:dyDescent="0.35">
      <c r="A465" s="15">
        <v>34912</v>
      </c>
      <c r="B465">
        <v>562.05999799999995</v>
      </c>
      <c r="C465">
        <v>565.61999500000002</v>
      </c>
      <c r="D465">
        <v>553.03997800000002</v>
      </c>
      <c r="E465">
        <v>561.88000499999998</v>
      </c>
      <c r="F465">
        <v>561.88000499999998</v>
      </c>
      <c r="G465">
        <v>7146620000</v>
      </c>
    </row>
    <row r="466" spans="1:7" x14ac:dyDescent="0.35">
      <c r="A466" s="15">
        <v>34943</v>
      </c>
      <c r="B466">
        <v>561.88000499999998</v>
      </c>
      <c r="C466">
        <v>587.60998500000005</v>
      </c>
      <c r="D466">
        <v>561.01000999999997</v>
      </c>
      <c r="E466">
        <v>584.40997300000004</v>
      </c>
      <c r="F466">
        <v>584.40997300000004</v>
      </c>
      <c r="G466">
        <v>7052830000</v>
      </c>
    </row>
    <row r="467" spans="1:7" x14ac:dyDescent="0.35">
      <c r="A467" s="15">
        <v>34973</v>
      </c>
      <c r="B467">
        <v>584.40997300000004</v>
      </c>
      <c r="C467">
        <v>590.65997300000004</v>
      </c>
      <c r="D467">
        <v>571.54998799999998</v>
      </c>
      <c r="E467">
        <v>581.5</v>
      </c>
      <c r="F467">
        <v>581.5</v>
      </c>
      <c r="G467">
        <v>8043320000</v>
      </c>
    </row>
    <row r="468" spans="1:7" x14ac:dyDescent="0.35">
      <c r="A468" s="15">
        <v>35004</v>
      </c>
      <c r="B468">
        <v>581.5</v>
      </c>
      <c r="C468">
        <v>608.69000200000005</v>
      </c>
      <c r="D468">
        <v>581.03997800000002</v>
      </c>
      <c r="E468">
        <v>605.36999500000002</v>
      </c>
      <c r="F468">
        <v>605.36999500000002</v>
      </c>
      <c r="G468">
        <v>7602150000</v>
      </c>
    </row>
    <row r="469" spans="1:7" x14ac:dyDescent="0.35">
      <c r="A469" s="15">
        <v>35034</v>
      </c>
      <c r="B469">
        <v>605.36999500000002</v>
      </c>
      <c r="C469">
        <v>622.88000499999998</v>
      </c>
      <c r="D469">
        <v>605.04998799999998</v>
      </c>
      <c r="E469">
        <v>615.92999299999997</v>
      </c>
      <c r="F469">
        <v>615.92999299999997</v>
      </c>
      <c r="G469">
        <v>7697540000</v>
      </c>
    </row>
    <row r="470" spans="1:7" x14ac:dyDescent="0.35">
      <c r="A470" s="15">
        <v>35065</v>
      </c>
      <c r="B470">
        <v>615.92999299999997</v>
      </c>
      <c r="C470">
        <v>636.17999299999997</v>
      </c>
      <c r="D470">
        <v>597.28997800000002</v>
      </c>
      <c r="E470">
        <v>636.02002000000005</v>
      </c>
      <c r="F470">
        <v>636.02002000000005</v>
      </c>
      <c r="G470">
        <v>9188050000</v>
      </c>
    </row>
    <row r="471" spans="1:7" x14ac:dyDescent="0.35">
      <c r="A471" s="15">
        <v>35096</v>
      </c>
      <c r="B471">
        <v>636.02002000000005</v>
      </c>
      <c r="C471">
        <v>664.22997999999995</v>
      </c>
      <c r="D471">
        <v>633.71002199999998</v>
      </c>
      <c r="E471">
        <v>640.42999299999997</v>
      </c>
      <c r="F471">
        <v>640.42999299999997</v>
      </c>
      <c r="G471">
        <v>8749960000</v>
      </c>
    </row>
    <row r="472" spans="1:7" x14ac:dyDescent="0.35">
      <c r="A472" s="15">
        <v>35125</v>
      </c>
      <c r="B472">
        <v>640.42999299999997</v>
      </c>
      <c r="C472">
        <v>656.96997099999999</v>
      </c>
      <c r="D472">
        <v>627.63000499999998</v>
      </c>
      <c r="E472">
        <v>645.5</v>
      </c>
      <c r="F472">
        <v>645.5</v>
      </c>
      <c r="G472">
        <v>8984200000</v>
      </c>
    </row>
    <row r="473" spans="1:7" x14ac:dyDescent="0.35">
      <c r="A473" s="15">
        <v>35156</v>
      </c>
      <c r="B473">
        <v>645.5</v>
      </c>
      <c r="C473">
        <v>656.67999299999997</v>
      </c>
      <c r="D473">
        <v>624.14001499999995</v>
      </c>
      <c r="E473">
        <v>654.169983</v>
      </c>
      <c r="F473">
        <v>654.169983</v>
      </c>
      <c r="G473">
        <v>8875580000</v>
      </c>
    </row>
    <row r="474" spans="1:7" x14ac:dyDescent="0.35">
      <c r="A474" s="15">
        <v>35186</v>
      </c>
      <c r="B474">
        <v>654.169983</v>
      </c>
      <c r="C474">
        <v>681.09997599999997</v>
      </c>
      <c r="D474">
        <v>630.07000700000003</v>
      </c>
      <c r="E474">
        <v>669.11999500000002</v>
      </c>
      <c r="F474">
        <v>669.11999500000002</v>
      </c>
      <c r="G474">
        <v>8921140000</v>
      </c>
    </row>
    <row r="475" spans="1:7" x14ac:dyDescent="0.35">
      <c r="A475" s="15">
        <v>35217</v>
      </c>
      <c r="B475">
        <v>669.11999500000002</v>
      </c>
      <c r="C475">
        <v>680.32000700000003</v>
      </c>
      <c r="D475">
        <v>658.75</v>
      </c>
      <c r="E475">
        <v>670.63000499999998</v>
      </c>
      <c r="F475">
        <v>670.63000499999998</v>
      </c>
      <c r="G475">
        <v>7930840000</v>
      </c>
    </row>
    <row r="476" spans="1:7" x14ac:dyDescent="0.35">
      <c r="A476" s="15">
        <v>35247</v>
      </c>
      <c r="B476">
        <v>670.63000499999998</v>
      </c>
      <c r="C476">
        <v>675.88000499999998</v>
      </c>
      <c r="D476">
        <v>605.88000499999998</v>
      </c>
      <c r="E476">
        <v>639.95001200000002</v>
      </c>
      <c r="F476">
        <v>639.95001200000002</v>
      </c>
      <c r="G476">
        <v>8849860000</v>
      </c>
    </row>
    <row r="477" spans="1:7" x14ac:dyDescent="0.35">
      <c r="A477" s="15">
        <v>35278</v>
      </c>
      <c r="B477">
        <v>639.95001200000002</v>
      </c>
      <c r="C477">
        <v>670.67999299999997</v>
      </c>
      <c r="D477">
        <v>639.48999000000003</v>
      </c>
      <c r="E477">
        <v>651.98999000000003</v>
      </c>
      <c r="F477">
        <v>651.98999000000003</v>
      </c>
      <c r="G477">
        <v>7380320000</v>
      </c>
    </row>
    <row r="478" spans="1:7" x14ac:dyDescent="0.35">
      <c r="A478" s="15">
        <v>35309</v>
      </c>
      <c r="B478">
        <v>651.98999000000003</v>
      </c>
      <c r="C478">
        <v>690.88000499999998</v>
      </c>
      <c r="D478">
        <v>643.96997099999999</v>
      </c>
      <c r="E478">
        <v>687.330017</v>
      </c>
      <c r="F478">
        <v>687.330017</v>
      </c>
      <c r="G478">
        <v>8064070000</v>
      </c>
    </row>
    <row r="479" spans="1:7" x14ac:dyDescent="0.35">
      <c r="A479" s="15">
        <v>35339</v>
      </c>
      <c r="B479">
        <v>687.30999799999995</v>
      </c>
      <c r="C479">
        <v>714.09997599999997</v>
      </c>
      <c r="D479">
        <v>684.44000200000005</v>
      </c>
      <c r="E479">
        <v>705.27002000000005</v>
      </c>
      <c r="F479">
        <v>705.27002000000005</v>
      </c>
      <c r="G479">
        <v>9703670000</v>
      </c>
    </row>
    <row r="480" spans="1:7" x14ac:dyDescent="0.35">
      <c r="A480" s="15">
        <v>35370</v>
      </c>
      <c r="B480">
        <v>705.27002000000005</v>
      </c>
      <c r="C480">
        <v>762.11999500000002</v>
      </c>
      <c r="D480">
        <v>701.29998799999998</v>
      </c>
      <c r="E480">
        <v>757.02002000000005</v>
      </c>
      <c r="F480">
        <v>757.02002000000005</v>
      </c>
      <c r="G480">
        <v>8763850000</v>
      </c>
    </row>
    <row r="481" spans="1:7" x14ac:dyDescent="0.35">
      <c r="A481" s="15">
        <v>35400</v>
      </c>
      <c r="B481">
        <v>757.02002000000005</v>
      </c>
      <c r="C481">
        <v>761.75</v>
      </c>
      <c r="D481">
        <v>716.69000200000005</v>
      </c>
      <c r="E481">
        <v>740.73999000000003</v>
      </c>
      <c r="F481">
        <v>740.73999000000003</v>
      </c>
      <c r="G481">
        <v>9089170000</v>
      </c>
    </row>
    <row r="482" spans="1:7" x14ac:dyDescent="0.35">
      <c r="A482" s="15">
        <v>35431</v>
      </c>
      <c r="B482">
        <v>740.73999000000003</v>
      </c>
      <c r="C482">
        <v>794.669983</v>
      </c>
      <c r="D482">
        <v>729.54998799999998</v>
      </c>
      <c r="E482">
        <v>786.15997300000004</v>
      </c>
      <c r="F482">
        <v>786.15997300000004</v>
      </c>
      <c r="G482">
        <v>11635830000</v>
      </c>
    </row>
    <row r="483" spans="1:7" x14ac:dyDescent="0.35">
      <c r="A483" s="15">
        <v>35462</v>
      </c>
      <c r="B483">
        <v>786.15997300000004</v>
      </c>
      <c r="C483">
        <v>817.67999299999997</v>
      </c>
      <c r="D483">
        <v>773.42999299999997</v>
      </c>
      <c r="E483">
        <v>790.82000700000003</v>
      </c>
      <c r="F483">
        <v>790.82000700000003</v>
      </c>
      <c r="G483">
        <v>9715930000</v>
      </c>
    </row>
    <row r="484" spans="1:7" x14ac:dyDescent="0.35">
      <c r="A484" s="15">
        <v>35490</v>
      </c>
      <c r="B484">
        <v>790.82000700000003</v>
      </c>
      <c r="C484">
        <v>814.90002400000003</v>
      </c>
      <c r="D484">
        <v>756.13000499999998</v>
      </c>
      <c r="E484">
        <v>757.11999500000002</v>
      </c>
      <c r="F484">
        <v>757.11999500000002</v>
      </c>
      <c r="G484">
        <v>10120760000</v>
      </c>
    </row>
    <row r="485" spans="1:7" x14ac:dyDescent="0.35">
      <c r="A485" s="15">
        <v>35521</v>
      </c>
      <c r="B485">
        <v>757.11999500000002</v>
      </c>
      <c r="C485">
        <v>804.13000499999998</v>
      </c>
      <c r="D485">
        <v>733.53997800000002</v>
      </c>
      <c r="E485">
        <v>801.34002699999996</v>
      </c>
      <c r="F485">
        <v>801.34002699999996</v>
      </c>
      <c r="G485">
        <v>10454880000</v>
      </c>
    </row>
    <row r="486" spans="1:7" x14ac:dyDescent="0.35">
      <c r="A486" s="15">
        <v>35551</v>
      </c>
      <c r="B486">
        <v>801.34002699999996</v>
      </c>
      <c r="C486">
        <v>851.86999500000002</v>
      </c>
      <c r="D486">
        <v>793.21002199999998</v>
      </c>
      <c r="E486">
        <v>848.28002900000001</v>
      </c>
      <c r="F486">
        <v>848.28002900000001</v>
      </c>
      <c r="G486">
        <v>10106650000</v>
      </c>
    </row>
    <row r="487" spans="1:7" x14ac:dyDescent="0.35">
      <c r="A487" s="15">
        <v>35582</v>
      </c>
      <c r="B487">
        <v>848.28002900000001</v>
      </c>
      <c r="C487">
        <v>902.09002699999996</v>
      </c>
      <c r="D487">
        <v>838.82000700000003</v>
      </c>
      <c r="E487">
        <v>885.14001499999995</v>
      </c>
      <c r="F487">
        <v>885.14001499999995</v>
      </c>
      <c r="G487">
        <v>10857950000</v>
      </c>
    </row>
    <row r="488" spans="1:7" x14ac:dyDescent="0.35">
      <c r="A488" s="15">
        <v>35612</v>
      </c>
      <c r="B488">
        <v>885.14001499999995</v>
      </c>
      <c r="C488">
        <v>957.72997999999995</v>
      </c>
      <c r="D488">
        <v>884.53997800000002</v>
      </c>
      <c r="E488">
        <v>954.30999799999995</v>
      </c>
      <c r="F488">
        <v>954.30999799999995</v>
      </c>
      <c r="G488">
        <v>11958120000</v>
      </c>
    </row>
    <row r="489" spans="1:7" x14ac:dyDescent="0.35">
      <c r="A489" s="15">
        <v>35643</v>
      </c>
      <c r="B489">
        <v>954.28997800000002</v>
      </c>
      <c r="C489">
        <v>964.169983</v>
      </c>
      <c r="D489">
        <v>893.34002699999996</v>
      </c>
      <c r="E489">
        <v>899.46997099999999</v>
      </c>
      <c r="F489">
        <v>899.46997099999999</v>
      </c>
      <c r="G489">
        <v>10606100000</v>
      </c>
    </row>
    <row r="490" spans="1:7" x14ac:dyDescent="0.35">
      <c r="A490" s="15">
        <v>35674</v>
      </c>
      <c r="B490">
        <v>899.46997099999999</v>
      </c>
      <c r="C490">
        <v>960.59002699999996</v>
      </c>
      <c r="D490">
        <v>899.46997099999999</v>
      </c>
      <c r="E490">
        <v>947.28002900000001</v>
      </c>
      <c r="F490">
        <v>947.28002900000001</v>
      </c>
      <c r="G490">
        <v>11383000000</v>
      </c>
    </row>
    <row r="491" spans="1:7" x14ac:dyDescent="0.35">
      <c r="A491" s="15">
        <v>35704</v>
      </c>
      <c r="B491">
        <v>947.28002900000001</v>
      </c>
      <c r="C491">
        <v>983.11999500000002</v>
      </c>
      <c r="D491">
        <v>855.27002000000005</v>
      </c>
      <c r="E491">
        <v>914.61999500000002</v>
      </c>
      <c r="F491">
        <v>914.61999500000002</v>
      </c>
      <c r="G491">
        <v>14017260000</v>
      </c>
    </row>
    <row r="492" spans="1:7" x14ac:dyDescent="0.35">
      <c r="A492" s="15">
        <v>35735</v>
      </c>
      <c r="B492">
        <v>914.61999500000002</v>
      </c>
      <c r="C492">
        <v>964.54998799999998</v>
      </c>
      <c r="D492">
        <v>900.60998500000005</v>
      </c>
      <c r="E492">
        <v>955.40002400000003</v>
      </c>
      <c r="F492">
        <v>955.40002400000003</v>
      </c>
      <c r="G492">
        <v>10173620000</v>
      </c>
    </row>
    <row r="493" spans="1:7" x14ac:dyDescent="0.35">
      <c r="A493" s="15">
        <v>35765</v>
      </c>
      <c r="B493">
        <v>955.40002400000003</v>
      </c>
      <c r="C493">
        <v>986.25</v>
      </c>
      <c r="D493">
        <v>924.919983</v>
      </c>
      <c r="E493">
        <v>970.42999299999997</v>
      </c>
      <c r="F493">
        <v>970.42999299999997</v>
      </c>
      <c r="G493">
        <v>11958880000</v>
      </c>
    </row>
    <row r="494" spans="1:7" x14ac:dyDescent="0.35">
      <c r="A494" s="15">
        <v>35796</v>
      </c>
      <c r="B494">
        <v>970.42999299999997</v>
      </c>
      <c r="C494">
        <v>992.65002400000003</v>
      </c>
      <c r="D494">
        <v>912.830017</v>
      </c>
      <c r="E494">
        <v>980.28002900000001</v>
      </c>
      <c r="F494">
        <v>980.28002900000001</v>
      </c>
      <c r="G494">
        <v>12733830000</v>
      </c>
    </row>
    <row r="495" spans="1:7" x14ac:dyDescent="0.35">
      <c r="A495" s="15">
        <v>35827</v>
      </c>
      <c r="B495">
        <v>980.28002900000001</v>
      </c>
      <c r="C495">
        <v>1051.660034</v>
      </c>
      <c r="D495">
        <v>980.28002900000001</v>
      </c>
      <c r="E495">
        <v>1049.339966</v>
      </c>
      <c r="F495">
        <v>1049.339966</v>
      </c>
      <c r="G495">
        <v>11656550000</v>
      </c>
    </row>
    <row r="496" spans="1:7" x14ac:dyDescent="0.35">
      <c r="A496" s="15">
        <v>35855</v>
      </c>
      <c r="B496">
        <v>1049.339966</v>
      </c>
      <c r="C496">
        <v>1113.0699460000001</v>
      </c>
      <c r="D496">
        <v>1030.869995</v>
      </c>
      <c r="E496">
        <v>1101.75</v>
      </c>
      <c r="F496">
        <v>1101.75</v>
      </c>
      <c r="G496">
        <v>13719590000</v>
      </c>
    </row>
    <row r="497" spans="1:7" x14ac:dyDescent="0.35">
      <c r="A497" s="15">
        <v>35886</v>
      </c>
      <c r="B497">
        <v>1101.75</v>
      </c>
      <c r="C497">
        <v>1132.9799800000001</v>
      </c>
      <c r="D497">
        <v>1076.6999510000001</v>
      </c>
      <c r="E497">
        <v>1111.75</v>
      </c>
      <c r="F497">
        <v>1111.75</v>
      </c>
      <c r="G497">
        <v>13656060000</v>
      </c>
    </row>
    <row r="498" spans="1:7" x14ac:dyDescent="0.35">
      <c r="A498" s="15">
        <v>35916</v>
      </c>
      <c r="B498">
        <v>1111.75</v>
      </c>
      <c r="C498">
        <v>1130.5200199999999</v>
      </c>
      <c r="D498">
        <v>1074.3900149999999</v>
      </c>
      <c r="E498">
        <v>1090.8199460000001</v>
      </c>
      <c r="F498">
        <v>1090.8199460000001</v>
      </c>
      <c r="G498">
        <v>11477140000</v>
      </c>
    </row>
    <row r="499" spans="1:7" x14ac:dyDescent="0.35">
      <c r="A499" s="15">
        <v>35947</v>
      </c>
      <c r="B499">
        <v>1090.8199460000001</v>
      </c>
      <c r="C499">
        <v>1145.150024</v>
      </c>
      <c r="D499">
        <v>1074.670044</v>
      </c>
      <c r="E499">
        <v>1133.839966</v>
      </c>
      <c r="F499">
        <v>1133.839966</v>
      </c>
      <c r="G499">
        <v>13551970000</v>
      </c>
    </row>
    <row r="500" spans="1:7" x14ac:dyDescent="0.35">
      <c r="A500" s="15">
        <v>35977</v>
      </c>
      <c r="B500">
        <v>1133.839966</v>
      </c>
      <c r="C500">
        <v>1190.579956</v>
      </c>
      <c r="D500">
        <v>1114.3000489999999</v>
      </c>
      <c r="E500">
        <v>1120.670044</v>
      </c>
      <c r="F500">
        <v>1120.670044</v>
      </c>
      <c r="G500">
        <v>14194800000</v>
      </c>
    </row>
    <row r="501" spans="1:7" x14ac:dyDescent="0.35">
      <c r="A501" s="15">
        <v>36008</v>
      </c>
      <c r="B501">
        <v>1120.670044</v>
      </c>
      <c r="C501">
        <v>1121.790039</v>
      </c>
      <c r="D501">
        <v>957.28002900000001</v>
      </c>
      <c r="E501">
        <v>957.28002900000001</v>
      </c>
      <c r="F501">
        <v>957.28002900000001</v>
      </c>
      <c r="G501">
        <v>15071550000</v>
      </c>
    </row>
    <row r="502" spans="1:7" x14ac:dyDescent="0.35">
      <c r="A502" s="15">
        <v>36039</v>
      </c>
      <c r="B502">
        <v>957.28002900000001</v>
      </c>
      <c r="C502">
        <v>1066.1099850000001</v>
      </c>
      <c r="D502">
        <v>939.97997999999995</v>
      </c>
      <c r="E502">
        <v>1017.01001</v>
      </c>
      <c r="F502">
        <v>1017.01001</v>
      </c>
      <c r="G502">
        <v>16714080000</v>
      </c>
    </row>
    <row r="503" spans="1:7" x14ac:dyDescent="0.35">
      <c r="A503" s="15">
        <v>36069</v>
      </c>
      <c r="B503">
        <v>1017.01001</v>
      </c>
      <c r="C503">
        <v>1103.780029</v>
      </c>
      <c r="D503">
        <v>923.32000700000003</v>
      </c>
      <c r="E503">
        <v>1098.670044</v>
      </c>
      <c r="F503">
        <v>1098.670044</v>
      </c>
      <c r="G503">
        <v>18001650000</v>
      </c>
    </row>
    <row r="504" spans="1:7" x14ac:dyDescent="0.35">
      <c r="A504" s="15">
        <v>36100</v>
      </c>
      <c r="B504">
        <v>1098.670044</v>
      </c>
      <c r="C504">
        <v>1192.969971</v>
      </c>
      <c r="D504">
        <v>1098.670044</v>
      </c>
      <c r="E504">
        <v>1163.630005</v>
      </c>
      <c r="F504">
        <v>1163.630005</v>
      </c>
      <c r="G504">
        <v>13451280000</v>
      </c>
    </row>
    <row r="505" spans="1:7" x14ac:dyDescent="0.35">
      <c r="A505" s="15">
        <v>36130</v>
      </c>
      <c r="B505">
        <v>1163.630005</v>
      </c>
      <c r="C505">
        <v>1244.9300539999999</v>
      </c>
      <c r="D505">
        <v>1136.8900149999999</v>
      </c>
      <c r="E505">
        <v>1229.2299800000001</v>
      </c>
      <c r="F505">
        <v>1229.2299800000001</v>
      </c>
      <c r="G505">
        <v>15181450000</v>
      </c>
    </row>
    <row r="506" spans="1:7" x14ac:dyDescent="0.35">
      <c r="A506" s="15">
        <v>36161</v>
      </c>
      <c r="B506">
        <v>1229.2299800000001</v>
      </c>
      <c r="C506">
        <v>1280.369995</v>
      </c>
      <c r="D506">
        <v>1205.459961</v>
      </c>
      <c r="E506">
        <v>1279.6400149999999</v>
      </c>
      <c r="F506">
        <v>1279.6400149999999</v>
      </c>
      <c r="G506">
        <v>16213500000</v>
      </c>
    </row>
    <row r="507" spans="1:7" x14ac:dyDescent="0.35">
      <c r="A507" s="15">
        <v>36192</v>
      </c>
      <c r="B507">
        <v>1279.6400149999999</v>
      </c>
      <c r="C507">
        <v>1283.839966</v>
      </c>
      <c r="D507">
        <v>1211.8900149999999</v>
      </c>
      <c r="E507">
        <v>1238.329956</v>
      </c>
      <c r="F507">
        <v>1238.329956</v>
      </c>
      <c r="G507">
        <v>14555860000</v>
      </c>
    </row>
    <row r="508" spans="1:7" x14ac:dyDescent="0.35">
      <c r="A508" s="15">
        <v>36220</v>
      </c>
      <c r="B508">
        <v>1238.329956</v>
      </c>
      <c r="C508">
        <v>1323.8199460000001</v>
      </c>
      <c r="D508">
        <v>1216.030029</v>
      </c>
      <c r="E508">
        <v>1286.369995</v>
      </c>
      <c r="F508">
        <v>1286.369995</v>
      </c>
      <c r="G508">
        <v>18002500000</v>
      </c>
    </row>
    <row r="509" spans="1:7" x14ac:dyDescent="0.35">
      <c r="A509" s="15">
        <v>36251</v>
      </c>
      <c r="B509">
        <v>1286.369995</v>
      </c>
      <c r="C509">
        <v>1371.5600589999999</v>
      </c>
      <c r="D509">
        <v>1282.5600589999999</v>
      </c>
      <c r="E509">
        <v>1335.1800539999999</v>
      </c>
      <c r="F509">
        <v>1335.1800539999999</v>
      </c>
      <c r="G509">
        <v>18523200000</v>
      </c>
    </row>
    <row r="510" spans="1:7" x14ac:dyDescent="0.35">
      <c r="A510" s="15">
        <v>36281</v>
      </c>
      <c r="B510">
        <v>1335.1800539999999</v>
      </c>
      <c r="C510">
        <v>1375.9799800000001</v>
      </c>
      <c r="D510">
        <v>1277.3100589999999</v>
      </c>
      <c r="E510">
        <v>1301.839966</v>
      </c>
      <c r="F510">
        <v>1301.839966</v>
      </c>
      <c r="G510">
        <v>15880260000</v>
      </c>
    </row>
    <row r="511" spans="1:7" x14ac:dyDescent="0.35">
      <c r="A511" s="15">
        <v>36312</v>
      </c>
      <c r="B511">
        <v>1301.839966</v>
      </c>
      <c r="C511">
        <v>1372.9300539999999</v>
      </c>
      <c r="D511">
        <v>1277.469971</v>
      </c>
      <c r="E511">
        <v>1372.709961</v>
      </c>
      <c r="F511">
        <v>1372.709961</v>
      </c>
      <c r="G511">
        <v>16079170000</v>
      </c>
    </row>
    <row r="512" spans="1:7" x14ac:dyDescent="0.35">
      <c r="A512" s="15">
        <v>36342</v>
      </c>
      <c r="B512">
        <v>1372.709961</v>
      </c>
      <c r="C512">
        <v>1420.329956</v>
      </c>
      <c r="D512">
        <v>1328.48999</v>
      </c>
      <c r="E512">
        <v>1328.719971</v>
      </c>
      <c r="F512">
        <v>1328.719971</v>
      </c>
      <c r="G512">
        <v>15332930000</v>
      </c>
    </row>
    <row r="513" spans="1:7" x14ac:dyDescent="0.35">
      <c r="A513" s="15">
        <v>36373</v>
      </c>
      <c r="B513">
        <v>1328.719971</v>
      </c>
      <c r="C513">
        <v>1382.839966</v>
      </c>
      <c r="D513">
        <v>1267.7299800000001</v>
      </c>
      <c r="E513">
        <v>1320.410034</v>
      </c>
      <c r="F513">
        <v>1320.410034</v>
      </c>
      <c r="G513">
        <v>15818550000</v>
      </c>
    </row>
    <row r="514" spans="1:7" x14ac:dyDescent="0.35">
      <c r="A514" s="15">
        <v>36404</v>
      </c>
      <c r="B514">
        <v>1320.410034</v>
      </c>
      <c r="C514">
        <v>1361.3900149999999</v>
      </c>
      <c r="D514">
        <v>1256.26001</v>
      </c>
      <c r="E514">
        <v>1282.709961</v>
      </c>
      <c r="F514">
        <v>1282.709961</v>
      </c>
      <c r="G514">
        <v>16438700000</v>
      </c>
    </row>
    <row r="515" spans="1:7" x14ac:dyDescent="0.35">
      <c r="A515" s="15">
        <v>36434</v>
      </c>
      <c r="B515">
        <v>1282.709961</v>
      </c>
      <c r="C515">
        <v>1373.170044</v>
      </c>
      <c r="D515">
        <v>1233.6999510000001</v>
      </c>
      <c r="E515">
        <v>1362.9300539999999</v>
      </c>
      <c r="F515">
        <v>1362.9300539999999</v>
      </c>
      <c r="G515">
        <v>18832000000</v>
      </c>
    </row>
    <row r="516" spans="1:7" x14ac:dyDescent="0.35">
      <c r="A516" s="15">
        <v>36465</v>
      </c>
      <c r="B516">
        <v>1362.9300539999999</v>
      </c>
      <c r="C516">
        <v>1425.3100589999999</v>
      </c>
      <c r="D516">
        <v>1346.410034</v>
      </c>
      <c r="E516">
        <v>1388.910034</v>
      </c>
      <c r="F516">
        <v>1388.910034</v>
      </c>
      <c r="G516">
        <v>18384820000</v>
      </c>
    </row>
    <row r="517" spans="1:7" x14ac:dyDescent="0.35">
      <c r="A517" s="15">
        <v>36495</v>
      </c>
      <c r="B517">
        <v>1388.910034</v>
      </c>
      <c r="C517">
        <v>1473.099976</v>
      </c>
      <c r="D517">
        <v>1387.380005</v>
      </c>
      <c r="E517">
        <v>1469.25</v>
      </c>
      <c r="F517">
        <v>1469.25</v>
      </c>
      <c r="G517">
        <v>19640690000</v>
      </c>
    </row>
    <row r="518" spans="1:7" x14ac:dyDescent="0.35">
      <c r="A518" s="15">
        <v>36526</v>
      </c>
      <c r="B518">
        <v>1469.25</v>
      </c>
      <c r="C518">
        <v>1478</v>
      </c>
      <c r="D518">
        <v>1350.1400149999999</v>
      </c>
      <c r="E518">
        <v>1394.459961</v>
      </c>
      <c r="F518">
        <v>1394.459961</v>
      </c>
      <c r="G518">
        <v>21494400000</v>
      </c>
    </row>
    <row r="519" spans="1:7" x14ac:dyDescent="0.35">
      <c r="A519" s="15">
        <v>36557</v>
      </c>
      <c r="B519">
        <v>1394.459961</v>
      </c>
      <c r="C519">
        <v>1444.5500489999999</v>
      </c>
      <c r="D519">
        <v>1325.0699460000001</v>
      </c>
      <c r="E519">
        <v>1366.420044</v>
      </c>
      <c r="F519">
        <v>1366.420044</v>
      </c>
      <c r="G519">
        <v>20912000000</v>
      </c>
    </row>
    <row r="520" spans="1:7" x14ac:dyDescent="0.35">
      <c r="A520" s="15">
        <v>36586</v>
      </c>
      <c r="B520">
        <v>1366.420044</v>
      </c>
      <c r="C520">
        <v>1552.869995</v>
      </c>
      <c r="D520">
        <v>1346.619995</v>
      </c>
      <c r="E520">
        <v>1498.579956</v>
      </c>
      <c r="F520">
        <v>1498.579956</v>
      </c>
      <c r="G520">
        <v>26156200000</v>
      </c>
    </row>
    <row r="521" spans="1:7" x14ac:dyDescent="0.35">
      <c r="A521" s="15">
        <v>36617</v>
      </c>
      <c r="B521">
        <v>1498.579956</v>
      </c>
      <c r="C521">
        <v>1527.1899410000001</v>
      </c>
      <c r="D521">
        <v>1339.400024</v>
      </c>
      <c r="E521">
        <v>1452.4300539999999</v>
      </c>
      <c r="F521">
        <v>1452.4300539999999</v>
      </c>
      <c r="G521">
        <v>20106460000</v>
      </c>
    </row>
    <row r="522" spans="1:7" x14ac:dyDescent="0.35">
      <c r="A522" s="15">
        <v>36647</v>
      </c>
      <c r="B522">
        <v>1452.4300539999999</v>
      </c>
      <c r="C522">
        <v>1481.51001</v>
      </c>
      <c r="D522">
        <v>1361.089966</v>
      </c>
      <c r="E522">
        <v>1420.599976</v>
      </c>
      <c r="F522">
        <v>1420.599976</v>
      </c>
      <c r="G522">
        <v>19898300000</v>
      </c>
    </row>
    <row r="523" spans="1:7" x14ac:dyDescent="0.35">
      <c r="A523" s="15">
        <v>36678</v>
      </c>
      <c r="B523">
        <v>1420.599976</v>
      </c>
      <c r="C523">
        <v>1488.9300539999999</v>
      </c>
      <c r="D523">
        <v>1420.599976</v>
      </c>
      <c r="E523">
        <v>1454.599976</v>
      </c>
      <c r="F523">
        <v>1454.599976</v>
      </c>
      <c r="G523">
        <v>21738300000</v>
      </c>
    </row>
    <row r="524" spans="1:7" x14ac:dyDescent="0.35">
      <c r="A524" s="15">
        <v>36708</v>
      </c>
      <c r="B524">
        <v>1454.599976</v>
      </c>
      <c r="C524">
        <v>1517.3199460000001</v>
      </c>
      <c r="D524">
        <v>1413.8900149999999</v>
      </c>
      <c r="E524">
        <v>1430.829956</v>
      </c>
      <c r="F524">
        <v>1430.829956</v>
      </c>
      <c r="G524">
        <v>19089100000</v>
      </c>
    </row>
    <row r="525" spans="1:7" x14ac:dyDescent="0.35">
      <c r="A525" s="15">
        <v>36739</v>
      </c>
      <c r="B525">
        <v>1430.829956</v>
      </c>
      <c r="C525">
        <v>1525.209961</v>
      </c>
      <c r="D525">
        <v>1425.4300539999999</v>
      </c>
      <c r="E525">
        <v>1517.6800539999999</v>
      </c>
      <c r="F525">
        <v>1517.6800539999999</v>
      </c>
      <c r="G525">
        <v>20363700000</v>
      </c>
    </row>
    <row r="526" spans="1:7" x14ac:dyDescent="0.35">
      <c r="A526" s="15">
        <v>36770</v>
      </c>
      <c r="B526">
        <v>1517.6800539999999</v>
      </c>
      <c r="C526">
        <v>1530.089966</v>
      </c>
      <c r="D526">
        <v>1419.4399410000001</v>
      </c>
      <c r="E526">
        <v>1436.51001</v>
      </c>
      <c r="F526">
        <v>1436.51001</v>
      </c>
      <c r="G526">
        <v>20838300000</v>
      </c>
    </row>
    <row r="527" spans="1:7" x14ac:dyDescent="0.35">
      <c r="A527" s="15">
        <v>36800</v>
      </c>
      <c r="B527">
        <v>1436.5200199999999</v>
      </c>
      <c r="C527">
        <v>1454.8199460000001</v>
      </c>
      <c r="D527">
        <v>1305.790039</v>
      </c>
      <c r="E527">
        <v>1429.400024</v>
      </c>
      <c r="F527">
        <v>1429.400024</v>
      </c>
      <c r="G527">
        <v>25951400000</v>
      </c>
    </row>
    <row r="528" spans="1:7" x14ac:dyDescent="0.35">
      <c r="A528" s="15">
        <v>36831</v>
      </c>
      <c r="B528">
        <v>1429.400024</v>
      </c>
      <c r="C528">
        <v>1438.459961</v>
      </c>
      <c r="D528">
        <v>1294.900024</v>
      </c>
      <c r="E528">
        <v>1314.9499510000001</v>
      </c>
      <c r="F528">
        <v>1314.9499510000001</v>
      </c>
      <c r="G528">
        <v>20532300000</v>
      </c>
    </row>
    <row r="529" spans="1:7" x14ac:dyDescent="0.35">
      <c r="A529" s="15">
        <v>36861</v>
      </c>
      <c r="B529">
        <v>1314.9499510000001</v>
      </c>
      <c r="C529">
        <v>1389.0500489999999</v>
      </c>
      <c r="D529">
        <v>1254.0699460000001</v>
      </c>
      <c r="E529">
        <v>1320.280029</v>
      </c>
      <c r="F529">
        <v>1320.280029</v>
      </c>
      <c r="G529">
        <v>23610800000</v>
      </c>
    </row>
    <row r="530" spans="1:7" x14ac:dyDescent="0.35">
      <c r="A530" s="15">
        <v>36892</v>
      </c>
      <c r="B530">
        <v>1320.280029</v>
      </c>
      <c r="C530">
        <v>1383.369995</v>
      </c>
      <c r="D530">
        <v>1274.619995</v>
      </c>
      <c r="E530">
        <v>1366.01001</v>
      </c>
      <c r="F530">
        <v>1366.01001</v>
      </c>
      <c r="G530">
        <v>27829800000</v>
      </c>
    </row>
    <row r="531" spans="1:7" x14ac:dyDescent="0.35">
      <c r="A531" s="15">
        <v>36923</v>
      </c>
      <c r="B531">
        <v>1366.01001</v>
      </c>
      <c r="C531">
        <v>1376.380005</v>
      </c>
      <c r="D531">
        <v>1215.4399410000001</v>
      </c>
      <c r="E531">
        <v>1239.9399410000001</v>
      </c>
      <c r="F531">
        <v>1239.9399410000001</v>
      </c>
      <c r="G531">
        <v>21644400000</v>
      </c>
    </row>
    <row r="532" spans="1:7" x14ac:dyDescent="0.35">
      <c r="A532" s="15">
        <v>36951</v>
      </c>
      <c r="B532">
        <v>1239.9399410000001</v>
      </c>
      <c r="C532">
        <v>1267.420044</v>
      </c>
      <c r="D532">
        <v>1081.1899410000001</v>
      </c>
      <c r="E532">
        <v>1160.329956</v>
      </c>
      <c r="F532">
        <v>1160.329956</v>
      </c>
      <c r="G532">
        <v>27806610000</v>
      </c>
    </row>
    <row r="533" spans="1:7" x14ac:dyDescent="0.35">
      <c r="A533" s="15">
        <v>36982</v>
      </c>
      <c r="B533">
        <v>1160.329956</v>
      </c>
      <c r="C533">
        <v>1269.3000489999999</v>
      </c>
      <c r="D533">
        <v>1091.98999</v>
      </c>
      <c r="E533">
        <v>1249.459961</v>
      </c>
      <c r="F533">
        <v>1249.459961</v>
      </c>
      <c r="G533">
        <v>25409990000</v>
      </c>
    </row>
    <row r="534" spans="1:7" x14ac:dyDescent="0.35">
      <c r="A534" s="15">
        <v>37012</v>
      </c>
      <c r="B534">
        <v>1249.459961</v>
      </c>
      <c r="C534">
        <v>1315.9300539999999</v>
      </c>
      <c r="D534">
        <v>1232</v>
      </c>
      <c r="E534">
        <v>1255.8199460000001</v>
      </c>
      <c r="F534">
        <v>1255.8199460000001</v>
      </c>
      <c r="G534">
        <v>24525900000</v>
      </c>
    </row>
    <row r="535" spans="1:7" x14ac:dyDescent="0.35">
      <c r="A535" s="15">
        <v>37043</v>
      </c>
      <c r="B535">
        <v>1255.8199460000001</v>
      </c>
      <c r="C535">
        <v>1286.619995</v>
      </c>
      <c r="D535">
        <v>1203.030029</v>
      </c>
      <c r="E535">
        <v>1224.380005</v>
      </c>
      <c r="F535">
        <v>1224.380005</v>
      </c>
      <c r="G535">
        <v>24748030000</v>
      </c>
    </row>
    <row r="536" spans="1:7" x14ac:dyDescent="0.35">
      <c r="A536" s="15">
        <v>37073</v>
      </c>
      <c r="B536">
        <v>1224.420044</v>
      </c>
      <c r="C536">
        <v>1239.780029</v>
      </c>
      <c r="D536">
        <v>1165.540039</v>
      </c>
      <c r="E536">
        <v>1211.2299800000001</v>
      </c>
      <c r="F536">
        <v>1211.2299800000001</v>
      </c>
      <c r="G536">
        <v>23793710000</v>
      </c>
    </row>
    <row r="537" spans="1:7" x14ac:dyDescent="0.35">
      <c r="A537" s="15">
        <v>37104</v>
      </c>
      <c r="B537">
        <v>1211.2299800000001</v>
      </c>
      <c r="C537">
        <v>1226.2700199999999</v>
      </c>
      <c r="D537">
        <v>1124.869995</v>
      </c>
      <c r="E537">
        <v>1133.579956</v>
      </c>
      <c r="F537">
        <v>1133.579956</v>
      </c>
      <c r="G537">
        <v>23359200000</v>
      </c>
    </row>
    <row r="538" spans="1:7" x14ac:dyDescent="0.35">
      <c r="A538" s="15">
        <v>37135</v>
      </c>
      <c r="B538">
        <v>1133.579956</v>
      </c>
      <c r="C538">
        <v>1155.400024</v>
      </c>
      <c r="D538">
        <v>944.75</v>
      </c>
      <c r="E538">
        <v>1040.9399410000001</v>
      </c>
      <c r="F538">
        <v>1040.9399410000001</v>
      </c>
      <c r="G538">
        <v>25025290000</v>
      </c>
    </row>
    <row r="539" spans="1:7" x14ac:dyDescent="0.35">
      <c r="A539" s="15">
        <v>37165</v>
      </c>
      <c r="B539">
        <v>1040.9399410000001</v>
      </c>
      <c r="C539">
        <v>1110.6099850000001</v>
      </c>
      <c r="D539">
        <v>1026.76001</v>
      </c>
      <c r="E539">
        <v>1059.780029</v>
      </c>
      <c r="F539">
        <v>1059.780029</v>
      </c>
      <c r="G539">
        <v>29951280000</v>
      </c>
    </row>
    <row r="540" spans="1:7" x14ac:dyDescent="0.35">
      <c r="A540" s="15">
        <v>37196</v>
      </c>
      <c r="B540">
        <v>1059.780029</v>
      </c>
      <c r="C540">
        <v>1163.380005</v>
      </c>
      <c r="D540">
        <v>1054.3100589999999</v>
      </c>
      <c r="E540">
        <v>1139.4499510000001</v>
      </c>
      <c r="F540">
        <v>1139.4499510000001</v>
      </c>
      <c r="G540">
        <v>26330000000</v>
      </c>
    </row>
    <row r="541" spans="1:7" x14ac:dyDescent="0.35">
      <c r="A541" s="15">
        <v>37226</v>
      </c>
      <c r="B541">
        <v>1139.4499510000001</v>
      </c>
      <c r="C541">
        <v>1173.619995</v>
      </c>
      <c r="D541">
        <v>1114.530029</v>
      </c>
      <c r="E541">
        <v>1148.079956</v>
      </c>
      <c r="F541">
        <v>1148.079956</v>
      </c>
      <c r="G541">
        <v>25128570000</v>
      </c>
    </row>
    <row r="542" spans="1:7" x14ac:dyDescent="0.35">
      <c r="A542" s="15">
        <v>37257</v>
      </c>
      <c r="B542">
        <v>1148.079956</v>
      </c>
      <c r="C542">
        <v>1176.969971</v>
      </c>
      <c r="D542">
        <v>1081.660034</v>
      </c>
      <c r="E542">
        <v>1130.1999510000001</v>
      </c>
      <c r="F542">
        <v>1130.1999510000001</v>
      </c>
      <c r="G542">
        <v>29746200000</v>
      </c>
    </row>
    <row r="543" spans="1:7" x14ac:dyDescent="0.35">
      <c r="A543" s="15">
        <v>37288</v>
      </c>
      <c r="B543">
        <v>1130.1999510000001</v>
      </c>
      <c r="C543">
        <v>1130.1999510000001</v>
      </c>
      <c r="D543">
        <v>1074.3599850000001</v>
      </c>
      <c r="E543">
        <v>1106.7299800000001</v>
      </c>
      <c r="F543">
        <v>1106.7299800000001</v>
      </c>
      <c r="G543">
        <v>26047600000</v>
      </c>
    </row>
    <row r="544" spans="1:7" x14ac:dyDescent="0.35">
      <c r="A544" s="15">
        <v>37316</v>
      </c>
      <c r="B544">
        <v>1106.7299800000001</v>
      </c>
      <c r="C544">
        <v>1173.9399410000001</v>
      </c>
      <c r="D544">
        <v>1106.7299800000001</v>
      </c>
      <c r="E544">
        <v>1147.3900149999999</v>
      </c>
      <c r="F544">
        <v>1147.3900149999999</v>
      </c>
      <c r="G544">
        <v>26563200000</v>
      </c>
    </row>
    <row r="545" spans="1:7" x14ac:dyDescent="0.35">
      <c r="A545" s="15">
        <v>37347</v>
      </c>
      <c r="B545">
        <v>1147.3900149999999</v>
      </c>
      <c r="C545">
        <v>1147.839966</v>
      </c>
      <c r="D545">
        <v>1063.459961</v>
      </c>
      <c r="E545">
        <v>1076.920044</v>
      </c>
      <c r="F545">
        <v>1076.920044</v>
      </c>
      <c r="G545">
        <v>28568900000</v>
      </c>
    </row>
    <row r="546" spans="1:7" x14ac:dyDescent="0.35">
      <c r="A546" s="15">
        <v>37377</v>
      </c>
      <c r="B546">
        <v>1076.920044</v>
      </c>
      <c r="C546">
        <v>1106.589966</v>
      </c>
      <c r="D546">
        <v>1048.959961</v>
      </c>
      <c r="E546">
        <v>1067.1400149999999</v>
      </c>
      <c r="F546">
        <v>1067.1400149999999</v>
      </c>
      <c r="G546">
        <v>26905500000</v>
      </c>
    </row>
    <row r="547" spans="1:7" x14ac:dyDescent="0.35">
      <c r="A547" s="15">
        <v>37408</v>
      </c>
      <c r="B547">
        <v>1067.1400149999999</v>
      </c>
      <c r="C547">
        <v>1070.73999</v>
      </c>
      <c r="D547">
        <v>952.919983</v>
      </c>
      <c r="E547">
        <v>989.82000700000003</v>
      </c>
      <c r="F547">
        <v>989.82000700000003</v>
      </c>
      <c r="G547">
        <v>29981510000</v>
      </c>
    </row>
    <row r="548" spans="1:7" x14ac:dyDescent="0.35">
      <c r="A548" s="15">
        <v>37438</v>
      </c>
      <c r="B548">
        <v>989.82000700000003</v>
      </c>
      <c r="C548">
        <v>994.46002199999998</v>
      </c>
      <c r="D548">
        <v>775.67999299999997</v>
      </c>
      <c r="E548">
        <v>911.61999500000002</v>
      </c>
      <c r="F548">
        <v>911.61999500000002</v>
      </c>
      <c r="G548">
        <v>42228720000</v>
      </c>
    </row>
    <row r="549" spans="1:7" x14ac:dyDescent="0.35">
      <c r="A549" s="15">
        <v>37469</v>
      </c>
      <c r="B549">
        <v>911.61999500000002</v>
      </c>
      <c r="C549">
        <v>965</v>
      </c>
      <c r="D549">
        <v>833.44000200000005</v>
      </c>
      <c r="E549">
        <v>916.07000700000003</v>
      </c>
      <c r="F549">
        <v>916.07000700000003</v>
      </c>
      <c r="G549">
        <v>29298400000</v>
      </c>
    </row>
    <row r="550" spans="1:7" x14ac:dyDescent="0.35">
      <c r="A550" s="15">
        <v>37500</v>
      </c>
      <c r="B550">
        <v>916.07000700000003</v>
      </c>
      <c r="C550">
        <v>924.02002000000005</v>
      </c>
      <c r="D550">
        <v>800.20001200000002</v>
      </c>
      <c r="E550">
        <v>815.28002900000001</v>
      </c>
      <c r="F550">
        <v>815.28002900000001</v>
      </c>
      <c r="G550">
        <v>27723710000</v>
      </c>
    </row>
    <row r="551" spans="1:7" x14ac:dyDescent="0.35">
      <c r="A551" s="15">
        <v>37530</v>
      </c>
      <c r="B551">
        <v>815.28002900000001</v>
      </c>
      <c r="C551">
        <v>907.44000200000005</v>
      </c>
      <c r="D551">
        <v>768.63000499999998</v>
      </c>
      <c r="E551">
        <v>885.76000999999997</v>
      </c>
      <c r="F551">
        <v>885.76000999999997</v>
      </c>
      <c r="G551">
        <v>37856310000</v>
      </c>
    </row>
    <row r="552" spans="1:7" x14ac:dyDescent="0.35">
      <c r="A552" s="15">
        <v>37561</v>
      </c>
      <c r="B552">
        <v>885.76000999999997</v>
      </c>
      <c r="C552">
        <v>941.82000700000003</v>
      </c>
      <c r="D552">
        <v>872.04998799999998</v>
      </c>
      <c r="E552">
        <v>936.30999799999995</v>
      </c>
      <c r="F552">
        <v>936.30999799999995</v>
      </c>
      <c r="G552">
        <v>29200960000</v>
      </c>
    </row>
    <row r="553" spans="1:7" x14ac:dyDescent="0.35">
      <c r="A553" s="15">
        <v>37591</v>
      </c>
      <c r="B553">
        <v>936.30999799999995</v>
      </c>
      <c r="C553">
        <v>954.28002900000001</v>
      </c>
      <c r="D553">
        <v>869.45001200000002</v>
      </c>
      <c r="E553">
        <v>879.82000700000003</v>
      </c>
      <c r="F553">
        <v>879.82000700000003</v>
      </c>
      <c r="G553">
        <v>25993640000</v>
      </c>
    </row>
    <row r="554" spans="1:7" x14ac:dyDescent="0.35">
      <c r="A554" s="15">
        <v>37622</v>
      </c>
      <c r="B554">
        <v>879.82000700000003</v>
      </c>
      <c r="C554">
        <v>935.04998799999998</v>
      </c>
      <c r="D554">
        <v>840.34002699999996</v>
      </c>
      <c r="E554">
        <v>855.70001200000002</v>
      </c>
      <c r="F554">
        <v>855.70001200000002</v>
      </c>
      <c r="G554">
        <v>30749580000</v>
      </c>
    </row>
    <row r="555" spans="1:7" x14ac:dyDescent="0.35">
      <c r="A555" s="15">
        <v>37653</v>
      </c>
      <c r="B555">
        <v>855.70001200000002</v>
      </c>
      <c r="C555">
        <v>864.64001499999995</v>
      </c>
      <c r="D555">
        <v>806.28997800000002</v>
      </c>
      <c r="E555">
        <v>841.15002400000003</v>
      </c>
      <c r="F555">
        <v>841.15002400000003</v>
      </c>
      <c r="G555">
        <v>25235300000</v>
      </c>
    </row>
    <row r="556" spans="1:7" x14ac:dyDescent="0.35">
      <c r="A556" s="15">
        <v>37681</v>
      </c>
      <c r="B556">
        <v>841.15002400000003</v>
      </c>
      <c r="C556">
        <v>895.90002400000003</v>
      </c>
      <c r="D556">
        <v>788.90002400000003</v>
      </c>
      <c r="E556">
        <v>848.17999299999997</v>
      </c>
      <c r="F556">
        <v>848.17999299999997</v>
      </c>
      <c r="G556">
        <v>30080030000</v>
      </c>
    </row>
    <row r="557" spans="1:7" x14ac:dyDescent="0.35">
      <c r="A557" s="15">
        <v>37712</v>
      </c>
      <c r="B557">
        <v>848.17999299999997</v>
      </c>
      <c r="C557">
        <v>924.23999000000003</v>
      </c>
      <c r="D557">
        <v>847.84997599999997</v>
      </c>
      <c r="E557">
        <v>916.919983</v>
      </c>
      <c r="F557">
        <v>916.919983</v>
      </c>
      <c r="G557">
        <v>29669610000</v>
      </c>
    </row>
    <row r="558" spans="1:7" x14ac:dyDescent="0.35">
      <c r="A558" s="15">
        <v>37742</v>
      </c>
      <c r="B558">
        <v>916.919983</v>
      </c>
      <c r="C558">
        <v>965.38000499999998</v>
      </c>
      <c r="D558">
        <v>902.830017</v>
      </c>
      <c r="E558">
        <v>963.59002699999996</v>
      </c>
      <c r="F558">
        <v>963.59002699999996</v>
      </c>
      <c r="G558">
        <v>30952100000</v>
      </c>
    </row>
    <row r="559" spans="1:7" x14ac:dyDescent="0.35">
      <c r="A559" s="15">
        <v>37773</v>
      </c>
      <c r="B559">
        <v>963.59002699999996</v>
      </c>
      <c r="C559">
        <v>1015.330017</v>
      </c>
      <c r="D559">
        <v>963.59002699999996</v>
      </c>
      <c r="E559">
        <v>974.5</v>
      </c>
      <c r="F559">
        <v>974.5</v>
      </c>
      <c r="G559">
        <v>31219400000</v>
      </c>
    </row>
    <row r="560" spans="1:7" x14ac:dyDescent="0.35">
      <c r="A560" s="15">
        <v>37803</v>
      </c>
      <c r="B560">
        <v>974.5</v>
      </c>
      <c r="C560">
        <v>1015.409973</v>
      </c>
      <c r="D560">
        <v>962.09997599999997</v>
      </c>
      <c r="E560">
        <v>990.30999799999995</v>
      </c>
      <c r="F560">
        <v>990.30999799999995</v>
      </c>
      <c r="G560">
        <v>31553200000</v>
      </c>
    </row>
    <row r="561" spans="1:7" x14ac:dyDescent="0.35">
      <c r="A561" s="15">
        <v>37834</v>
      </c>
      <c r="B561">
        <v>990.30999799999995</v>
      </c>
      <c r="C561">
        <v>1011.01001</v>
      </c>
      <c r="D561">
        <v>960.84002699999996</v>
      </c>
      <c r="E561">
        <v>1008.01001</v>
      </c>
      <c r="F561">
        <v>1008.01001</v>
      </c>
      <c r="G561">
        <v>24881470000</v>
      </c>
    </row>
    <row r="562" spans="1:7" x14ac:dyDescent="0.35">
      <c r="A562" s="15">
        <v>37865</v>
      </c>
      <c r="B562">
        <v>1008.01001</v>
      </c>
      <c r="C562">
        <v>1040.290039</v>
      </c>
      <c r="D562">
        <v>990.35998500000005</v>
      </c>
      <c r="E562">
        <v>995.96997099999999</v>
      </c>
      <c r="F562">
        <v>995.96997099999999</v>
      </c>
      <c r="G562">
        <v>29940110000</v>
      </c>
    </row>
    <row r="563" spans="1:7" x14ac:dyDescent="0.35">
      <c r="A563" s="15">
        <v>37895</v>
      </c>
      <c r="B563">
        <v>995.96997099999999</v>
      </c>
      <c r="C563">
        <v>1053.790039</v>
      </c>
      <c r="D563">
        <v>995.96997099999999</v>
      </c>
      <c r="E563">
        <v>1050.709961</v>
      </c>
      <c r="F563">
        <v>1050.709961</v>
      </c>
      <c r="G563">
        <v>32298500000</v>
      </c>
    </row>
    <row r="564" spans="1:7" x14ac:dyDescent="0.35">
      <c r="A564" s="15">
        <v>37926</v>
      </c>
      <c r="B564">
        <v>1050.709961</v>
      </c>
      <c r="C564">
        <v>1063.650024</v>
      </c>
      <c r="D564">
        <v>1031.1999510000001</v>
      </c>
      <c r="E564">
        <v>1058.1999510000001</v>
      </c>
      <c r="F564">
        <v>1058.1999510000001</v>
      </c>
      <c r="G564">
        <v>24463220000</v>
      </c>
    </row>
    <row r="565" spans="1:7" x14ac:dyDescent="0.35">
      <c r="A565" s="15">
        <v>37956</v>
      </c>
      <c r="B565">
        <v>1058.1999510000001</v>
      </c>
      <c r="C565">
        <v>1112.5600589999999</v>
      </c>
      <c r="D565">
        <v>1053.410034</v>
      </c>
      <c r="E565">
        <v>1111.920044</v>
      </c>
      <c r="F565">
        <v>1111.920044</v>
      </c>
      <c r="G565">
        <v>27839130000</v>
      </c>
    </row>
    <row r="566" spans="1:7" x14ac:dyDescent="0.35">
      <c r="A566" s="15">
        <v>37987</v>
      </c>
      <c r="B566">
        <v>1111.920044</v>
      </c>
      <c r="C566">
        <v>1155.380005</v>
      </c>
      <c r="D566">
        <v>1105.079956</v>
      </c>
      <c r="E566">
        <v>1131.130005</v>
      </c>
      <c r="F566">
        <v>1131.130005</v>
      </c>
      <c r="G566">
        <v>32820000000</v>
      </c>
    </row>
    <row r="567" spans="1:7" x14ac:dyDescent="0.35">
      <c r="A567" s="15">
        <v>38018</v>
      </c>
      <c r="B567">
        <v>1131.130005</v>
      </c>
      <c r="C567">
        <v>1158.9799800000001</v>
      </c>
      <c r="D567">
        <v>1124.4399410000001</v>
      </c>
      <c r="E567">
        <v>1144.9399410000001</v>
      </c>
      <c r="F567">
        <v>1144.9399410000001</v>
      </c>
      <c r="G567">
        <v>27985600000</v>
      </c>
    </row>
    <row r="568" spans="1:7" x14ac:dyDescent="0.35">
      <c r="A568" s="15">
        <v>38047</v>
      </c>
      <c r="B568">
        <v>1144.9399410000001</v>
      </c>
      <c r="C568">
        <v>1163.2299800000001</v>
      </c>
      <c r="D568">
        <v>1087.160034</v>
      </c>
      <c r="E568">
        <v>1126.209961</v>
      </c>
      <c r="F568">
        <v>1126.209961</v>
      </c>
      <c r="G568">
        <v>33597900000</v>
      </c>
    </row>
    <row r="569" spans="1:7" x14ac:dyDescent="0.35">
      <c r="A569" s="15">
        <v>38078</v>
      </c>
      <c r="B569">
        <v>1126.209961</v>
      </c>
      <c r="C569">
        <v>1150.5699460000001</v>
      </c>
      <c r="D569">
        <v>1107.2299800000001</v>
      </c>
      <c r="E569">
        <v>1107.3000489999999</v>
      </c>
      <c r="F569">
        <v>1107.3000489999999</v>
      </c>
      <c r="G569">
        <v>31611900000</v>
      </c>
    </row>
    <row r="570" spans="1:7" x14ac:dyDescent="0.35">
      <c r="A570" s="15">
        <v>38108</v>
      </c>
      <c r="B570">
        <v>1107.3000489999999</v>
      </c>
      <c r="C570">
        <v>1127.73999</v>
      </c>
      <c r="D570">
        <v>1076.3199460000001</v>
      </c>
      <c r="E570">
        <v>1120.6800539999999</v>
      </c>
      <c r="F570">
        <v>1120.6800539999999</v>
      </c>
      <c r="G570">
        <v>29326400000</v>
      </c>
    </row>
    <row r="571" spans="1:7" x14ac:dyDescent="0.35">
      <c r="A571" s="15">
        <v>38139</v>
      </c>
      <c r="B571">
        <v>1120.6800539999999</v>
      </c>
      <c r="C571">
        <v>1146.339966</v>
      </c>
      <c r="D571">
        <v>1113.3199460000001</v>
      </c>
      <c r="E571">
        <v>1140.839966</v>
      </c>
      <c r="F571">
        <v>1140.839966</v>
      </c>
      <c r="G571">
        <v>27529500000</v>
      </c>
    </row>
    <row r="572" spans="1:7" x14ac:dyDescent="0.35">
      <c r="A572" s="15">
        <v>38169</v>
      </c>
      <c r="B572">
        <v>1140.839966</v>
      </c>
      <c r="C572">
        <v>1140.839966</v>
      </c>
      <c r="D572">
        <v>1078.780029</v>
      </c>
      <c r="E572">
        <v>1101.719971</v>
      </c>
      <c r="F572">
        <v>1101.719971</v>
      </c>
      <c r="G572">
        <v>29285600000</v>
      </c>
    </row>
    <row r="573" spans="1:7" x14ac:dyDescent="0.35">
      <c r="A573" s="15">
        <v>38200</v>
      </c>
      <c r="B573">
        <v>1101.719971</v>
      </c>
      <c r="C573">
        <v>1109.6800539999999</v>
      </c>
      <c r="D573">
        <v>1060.719971</v>
      </c>
      <c r="E573">
        <v>1104.23999</v>
      </c>
      <c r="F573">
        <v>1104.23999</v>
      </c>
      <c r="G573">
        <v>26586800000</v>
      </c>
    </row>
    <row r="574" spans="1:7" x14ac:dyDescent="0.35">
      <c r="A574" s="15">
        <v>38231</v>
      </c>
      <c r="B574">
        <v>1104.23999</v>
      </c>
      <c r="C574">
        <v>1131.540039</v>
      </c>
      <c r="D574">
        <v>1099.1800539999999</v>
      </c>
      <c r="E574">
        <v>1114.579956</v>
      </c>
      <c r="F574">
        <v>1114.579956</v>
      </c>
      <c r="G574">
        <v>26829870000</v>
      </c>
    </row>
    <row r="575" spans="1:7" x14ac:dyDescent="0.35">
      <c r="A575" s="15">
        <v>38261</v>
      </c>
      <c r="B575">
        <v>1114.579956</v>
      </c>
      <c r="C575">
        <v>1142.0500489999999</v>
      </c>
      <c r="D575">
        <v>1090.290039</v>
      </c>
      <c r="E575">
        <v>1130.1999510000001</v>
      </c>
      <c r="F575">
        <v>1130.1999510000001</v>
      </c>
      <c r="G575">
        <v>31511000000</v>
      </c>
    </row>
    <row r="576" spans="1:7" x14ac:dyDescent="0.35">
      <c r="A576" s="15">
        <v>38292</v>
      </c>
      <c r="B576">
        <v>1130.1999510000001</v>
      </c>
      <c r="C576">
        <v>1188.459961</v>
      </c>
      <c r="D576">
        <v>1127.599976</v>
      </c>
      <c r="E576">
        <v>1173.8199460000001</v>
      </c>
      <c r="F576">
        <v>1173.8199460000001</v>
      </c>
      <c r="G576">
        <v>30460280000</v>
      </c>
    </row>
    <row r="577" spans="1:7" x14ac:dyDescent="0.35">
      <c r="A577" s="15">
        <v>38322</v>
      </c>
      <c r="B577">
        <v>1173.780029</v>
      </c>
      <c r="C577">
        <v>1217.329956</v>
      </c>
      <c r="D577">
        <v>1173.780029</v>
      </c>
      <c r="E577">
        <v>1211.920044</v>
      </c>
      <c r="F577">
        <v>1211.920044</v>
      </c>
      <c r="G577">
        <v>31102500000</v>
      </c>
    </row>
    <row r="578" spans="1:7" x14ac:dyDescent="0.35">
      <c r="A578" s="15">
        <v>38353</v>
      </c>
      <c r="B578">
        <v>1211.920044</v>
      </c>
      <c r="C578">
        <v>1217.8000489999999</v>
      </c>
      <c r="D578">
        <v>1163.75</v>
      </c>
      <c r="E578">
        <v>1181.2700199999999</v>
      </c>
      <c r="F578">
        <v>1181.2700199999999</v>
      </c>
      <c r="G578">
        <v>31498800000</v>
      </c>
    </row>
    <row r="579" spans="1:7" x14ac:dyDescent="0.35">
      <c r="A579" s="15">
        <v>38384</v>
      </c>
      <c r="B579">
        <v>1181.2700199999999</v>
      </c>
      <c r="C579">
        <v>1212.4399410000001</v>
      </c>
      <c r="D579">
        <v>1180.9499510000001</v>
      </c>
      <c r="E579">
        <v>1203.599976</v>
      </c>
      <c r="F579">
        <v>1203.599976</v>
      </c>
      <c r="G579">
        <v>29297410000</v>
      </c>
    </row>
    <row r="580" spans="1:7" x14ac:dyDescent="0.35">
      <c r="A580" s="15">
        <v>38412</v>
      </c>
      <c r="B580">
        <v>1203.599976</v>
      </c>
      <c r="C580">
        <v>1229.1099850000001</v>
      </c>
      <c r="D580">
        <v>1163.6899410000001</v>
      </c>
      <c r="E580">
        <v>1180.589966</v>
      </c>
      <c r="F580">
        <v>1180.589966</v>
      </c>
      <c r="G580">
        <v>39014150000</v>
      </c>
    </row>
    <row r="581" spans="1:7" x14ac:dyDescent="0.35">
      <c r="A581" s="15">
        <v>38443</v>
      </c>
      <c r="B581">
        <v>1180.589966</v>
      </c>
      <c r="C581">
        <v>1191.880005</v>
      </c>
      <c r="D581">
        <v>1136.150024</v>
      </c>
      <c r="E581">
        <v>1156.849976</v>
      </c>
      <c r="F581">
        <v>1156.849976</v>
      </c>
      <c r="G581">
        <v>43424270000</v>
      </c>
    </row>
    <row r="582" spans="1:7" x14ac:dyDescent="0.35">
      <c r="A582" s="15">
        <v>38473</v>
      </c>
      <c r="B582">
        <v>1156.849976</v>
      </c>
      <c r="C582">
        <v>1199.5600589999999</v>
      </c>
      <c r="D582">
        <v>1146.1800539999999</v>
      </c>
      <c r="E582">
        <v>1191.5</v>
      </c>
      <c r="F582">
        <v>1191.5</v>
      </c>
      <c r="G582">
        <v>39321990000</v>
      </c>
    </row>
    <row r="583" spans="1:7" x14ac:dyDescent="0.35">
      <c r="A583" s="15">
        <v>38504</v>
      </c>
      <c r="B583">
        <v>1191.5</v>
      </c>
      <c r="C583">
        <v>1219.589966</v>
      </c>
      <c r="D583">
        <v>1188.3000489999999</v>
      </c>
      <c r="E583">
        <v>1191.329956</v>
      </c>
      <c r="F583">
        <v>1191.329956</v>
      </c>
      <c r="G583">
        <v>40334040000</v>
      </c>
    </row>
    <row r="584" spans="1:7" x14ac:dyDescent="0.35">
      <c r="A584" s="15">
        <v>38534</v>
      </c>
      <c r="B584">
        <v>1191.329956</v>
      </c>
      <c r="C584">
        <v>1245.150024</v>
      </c>
      <c r="D584">
        <v>1183.5500489999999</v>
      </c>
      <c r="E584">
        <v>1234.1800539999999</v>
      </c>
      <c r="F584">
        <v>1234.1800539999999</v>
      </c>
      <c r="G584">
        <v>37464670000</v>
      </c>
    </row>
    <row r="585" spans="1:7" x14ac:dyDescent="0.35">
      <c r="A585" s="15">
        <v>38565</v>
      </c>
      <c r="B585">
        <v>1234.1800539999999</v>
      </c>
      <c r="C585">
        <v>1245.8599850000001</v>
      </c>
      <c r="D585">
        <v>1201.0699460000001</v>
      </c>
      <c r="E585">
        <v>1220.329956</v>
      </c>
      <c r="F585">
        <v>1220.329956</v>
      </c>
      <c r="G585">
        <v>42030090000</v>
      </c>
    </row>
    <row r="586" spans="1:7" x14ac:dyDescent="0.35">
      <c r="A586" s="15">
        <v>38596</v>
      </c>
      <c r="B586">
        <v>1220.329956</v>
      </c>
      <c r="C586">
        <v>1243.130005</v>
      </c>
      <c r="D586">
        <v>1205.349976</v>
      </c>
      <c r="E586">
        <v>1228.8100589999999</v>
      </c>
      <c r="F586">
        <v>1228.8100589999999</v>
      </c>
      <c r="G586">
        <v>44777510000</v>
      </c>
    </row>
    <row r="587" spans="1:7" x14ac:dyDescent="0.35">
      <c r="A587" s="15">
        <v>38626</v>
      </c>
      <c r="B587">
        <v>1228.8100589999999</v>
      </c>
      <c r="C587">
        <v>1233.339966</v>
      </c>
      <c r="D587">
        <v>1168.1999510000001</v>
      </c>
      <c r="E587">
        <v>1207.01001</v>
      </c>
      <c r="F587">
        <v>1207.01001</v>
      </c>
      <c r="G587">
        <v>49793790000</v>
      </c>
    </row>
    <row r="588" spans="1:7" x14ac:dyDescent="0.35">
      <c r="A588" s="15">
        <v>38657</v>
      </c>
      <c r="B588">
        <v>1207.01001</v>
      </c>
      <c r="C588">
        <v>1270.6400149999999</v>
      </c>
      <c r="D588">
        <v>1201.0699460000001</v>
      </c>
      <c r="E588">
        <v>1249.4799800000001</v>
      </c>
      <c r="F588">
        <v>1249.4799800000001</v>
      </c>
      <c r="G588">
        <v>45102870000</v>
      </c>
    </row>
    <row r="589" spans="1:7" x14ac:dyDescent="0.35">
      <c r="A589" s="15">
        <v>38687</v>
      </c>
      <c r="B589">
        <v>1249.4799800000001</v>
      </c>
      <c r="C589">
        <v>1275.8000489999999</v>
      </c>
      <c r="D589">
        <v>1246.589966</v>
      </c>
      <c r="E589">
        <v>1248.290039</v>
      </c>
      <c r="F589">
        <v>1248.290039</v>
      </c>
      <c r="G589">
        <v>41756130000</v>
      </c>
    </row>
    <row r="590" spans="1:7" x14ac:dyDescent="0.35">
      <c r="A590" s="15">
        <v>38718</v>
      </c>
      <c r="B590">
        <v>1248.290039</v>
      </c>
      <c r="C590">
        <v>1294.900024</v>
      </c>
      <c r="D590">
        <v>1245.73999</v>
      </c>
      <c r="E590">
        <v>1280.079956</v>
      </c>
      <c r="F590">
        <v>1280.079956</v>
      </c>
      <c r="G590">
        <v>49211650000</v>
      </c>
    </row>
    <row r="591" spans="1:7" x14ac:dyDescent="0.35">
      <c r="A591" s="15">
        <v>38749</v>
      </c>
      <c r="B591">
        <v>1280.079956</v>
      </c>
      <c r="C591">
        <v>1297.5699460000001</v>
      </c>
      <c r="D591">
        <v>1253.6099850000001</v>
      </c>
      <c r="E591">
        <v>1280.660034</v>
      </c>
      <c r="F591">
        <v>1280.660034</v>
      </c>
      <c r="G591">
        <v>42859940000</v>
      </c>
    </row>
    <row r="592" spans="1:7" x14ac:dyDescent="0.35">
      <c r="A592" s="15">
        <v>38777</v>
      </c>
      <c r="B592">
        <v>1280.660034</v>
      </c>
      <c r="C592">
        <v>1310.880005</v>
      </c>
      <c r="D592">
        <v>1268.420044</v>
      </c>
      <c r="E592">
        <v>1294.869995</v>
      </c>
      <c r="F592">
        <v>1294.869995</v>
      </c>
      <c r="G592">
        <v>50905040000</v>
      </c>
    </row>
    <row r="593" spans="1:7" x14ac:dyDescent="0.35">
      <c r="A593" s="15">
        <v>38808</v>
      </c>
      <c r="B593">
        <v>1302.880005</v>
      </c>
      <c r="C593">
        <v>1318.160034</v>
      </c>
      <c r="D593">
        <v>1280.73999</v>
      </c>
      <c r="E593">
        <v>1310.6099850000001</v>
      </c>
      <c r="F593">
        <v>1310.6099850000001</v>
      </c>
      <c r="G593">
        <v>43308430000</v>
      </c>
    </row>
    <row r="594" spans="1:7" x14ac:dyDescent="0.35">
      <c r="A594" s="15">
        <v>38838</v>
      </c>
      <c r="B594">
        <v>1310.6099850000001</v>
      </c>
      <c r="C594">
        <v>1326.6999510000001</v>
      </c>
      <c r="D594">
        <v>1245.339966</v>
      </c>
      <c r="E594">
        <v>1270.089966</v>
      </c>
      <c r="F594">
        <v>1270.089966</v>
      </c>
      <c r="G594">
        <v>54312830000</v>
      </c>
    </row>
    <row r="595" spans="1:7" x14ac:dyDescent="0.35">
      <c r="A595" s="15">
        <v>38869</v>
      </c>
      <c r="B595">
        <v>1270.0500489999999</v>
      </c>
      <c r="C595">
        <v>1290.6800539999999</v>
      </c>
      <c r="D595">
        <v>1219.290039</v>
      </c>
      <c r="E595">
        <v>1270.1999510000001</v>
      </c>
      <c r="F595">
        <v>1270.1999510000001</v>
      </c>
      <c r="G595">
        <v>54873260000</v>
      </c>
    </row>
    <row r="596" spans="1:7" x14ac:dyDescent="0.35">
      <c r="A596" s="15">
        <v>38899</v>
      </c>
      <c r="B596">
        <v>1270.0600589999999</v>
      </c>
      <c r="C596">
        <v>1280.420044</v>
      </c>
      <c r="D596">
        <v>1224.540039</v>
      </c>
      <c r="E596">
        <v>1276.660034</v>
      </c>
      <c r="F596">
        <v>1276.660034</v>
      </c>
      <c r="G596">
        <v>46348220000</v>
      </c>
    </row>
    <row r="597" spans="1:7" x14ac:dyDescent="0.35">
      <c r="A597" s="15">
        <v>38930</v>
      </c>
      <c r="B597">
        <v>1278.530029</v>
      </c>
      <c r="C597">
        <v>1306.73999</v>
      </c>
      <c r="D597">
        <v>1261.3000489999999</v>
      </c>
      <c r="E597">
        <v>1303.8199460000001</v>
      </c>
      <c r="F597">
        <v>1303.8199460000001</v>
      </c>
      <c r="G597">
        <v>50485620000</v>
      </c>
    </row>
    <row r="598" spans="1:7" x14ac:dyDescent="0.35">
      <c r="A598" s="15">
        <v>38961</v>
      </c>
      <c r="B598">
        <v>1303.8000489999999</v>
      </c>
      <c r="C598">
        <v>1340.280029</v>
      </c>
      <c r="D598">
        <v>1290.9300539999999</v>
      </c>
      <c r="E598">
        <v>1335.849976</v>
      </c>
      <c r="F598">
        <v>1335.849976</v>
      </c>
      <c r="G598">
        <v>49001440000</v>
      </c>
    </row>
    <row r="599" spans="1:7" x14ac:dyDescent="0.35">
      <c r="A599" s="15">
        <v>38991</v>
      </c>
      <c r="B599">
        <v>1335.8199460000001</v>
      </c>
      <c r="C599">
        <v>1389.4499510000001</v>
      </c>
      <c r="D599">
        <v>1327.099976</v>
      </c>
      <c r="E599">
        <v>1377.9399410000001</v>
      </c>
      <c r="F599">
        <v>1377.9399410000001</v>
      </c>
      <c r="G599">
        <v>56793620000</v>
      </c>
    </row>
    <row r="600" spans="1:7" x14ac:dyDescent="0.35">
      <c r="A600" s="15">
        <v>39022</v>
      </c>
      <c r="B600">
        <v>1377.76001</v>
      </c>
      <c r="C600">
        <v>1407.8900149999999</v>
      </c>
      <c r="D600">
        <v>1360.9799800000001</v>
      </c>
      <c r="E600">
        <v>1400.630005</v>
      </c>
      <c r="F600">
        <v>1400.630005</v>
      </c>
      <c r="G600">
        <v>55343930000</v>
      </c>
    </row>
    <row r="601" spans="1:7" x14ac:dyDescent="0.35">
      <c r="A601" s="15">
        <v>39052</v>
      </c>
      <c r="B601">
        <v>1400.630005</v>
      </c>
      <c r="C601">
        <v>1431.8100589999999</v>
      </c>
      <c r="D601">
        <v>1385.9300539999999</v>
      </c>
      <c r="E601">
        <v>1418.3000489999999</v>
      </c>
      <c r="F601">
        <v>1418.3000489999999</v>
      </c>
      <c r="G601">
        <v>47578780000</v>
      </c>
    </row>
    <row r="602" spans="1:7" x14ac:dyDescent="0.35">
      <c r="A602" s="15">
        <v>39083</v>
      </c>
      <c r="B602">
        <v>1418.030029</v>
      </c>
      <c r="C602">
        <v>1441.6099850000001</v>
      </c>
      <c r="D602">
        <v>1403.969971</v>
      </c>
      <c r="E602">
        <v>1438.23999</v>
      </c>
      <c r="F602">
        <v>1438.23999</v>
      </c>
      <c r="G602">
        <v>56686200000</v>
      </c>
    </row>
    <row r="603" spans="1:7" x14ac:dyDescent="0.35">
      <c r="A603" s="15">
        <v>39114</v>
      </c>
      <c r="B603">
        <v>1437.900024</v>
      </c>
      <c r="C603">
        <v>1461.5699460000001</v>
      </c>
      <c r="D603">
        <v>1389.420044</v>
      </c>
      <c r="E603">
        <v>1406.8199460000001</v>
      </c>
      <c r="F603">
        <v>1406.8199460000001</v>
      </c>
      <c r="G603">
        <v>51844990000</v>
      </c>
    </row>
    <row r="604" spans="1:7" x14ac:dyDescent="0.35">
      <c r="A604" s="15">
        <v>39142</v>
      </c>
      <c r="B604">
        <v>1406.8000489999999</v>
      </c>
      <c r="C604">
        <v>1438.8900149999999</v>
      </c>
      <c r="D604">
        <v>1363.9799800000001</v>
      </c>
      <c r="E604">
        <v>1420.8599850000001</v>
      </c>
      <c r="F604">
        <v>1420.8599850000001</v>
      </c>
      <c r="G604">
        <v>67622250000</v>
      </c>
    </row>
    <row r="605" spans="1:7" x14ac:dyDescent="0.35">
      <c r="A605" s="15">
        <v>39173</v>
      </c>
      <c r="B605">
        <v>1420.829956</v>
      </c>
      <c r="C605">
        <v>1498.0200199999999</v>
      </c>
      <c r="D605">
        <v>1416.369995</v>
      </c>
      <c r="E605">
        <v>1482.369995</v>
      </c>
      <c r="F605">
        <v>1482.369995</v>
      </c>
      <c r="G605">
        <v>57032470000</v>
      </c>
    </row>
    <row r="606" spans="1:7" x14ac:dyDescent="0.35">
      <c r="A606" s="15">
        <v>39203</v>
      </c>
      <c r="B606">
        <v>1482.369995</v>
      </c>
      <c r="C606">
        <v>1535.5600589999999</v>
      </c>
      <c r="D606">
        <v>1476.6999510000001</v>
      </c>
      <c r="E606">
        <v>1530.619995</v>
      </c>
      <c r="F606">
        <v>1530.619995</v>
      </c>
      <c r="G606">
        <v>64958050000</v>
      </c>
    </row>
    <row r="607" spans="1:7" x14ac:dyDescent="0.35">
      <c r="A607" s="15">
        <v>39234</v>
      </c>
      <c r="B607">
        <v>1530.619995</v>
      </c>
      <c r="C607">
        <v>1540.5600589999999</v>
      </c>
      <c r="D607">
        <v>1484.1800539999999</v>
      </c>
      <c r="E607">
        <v>1503.349976</v>
      </c>
      <c r="F607">
        <v>1503.349976</v>
      </c>
      <c r="G607">
        <v>65322800000</v>
      </c>
    </row>
    <row r="608" spans="1:7" x14ac:dyDescent="0.35">
      <c r="A608" s="15">
        <v>39264</v>
      </c>
      <c r="B608">
        <v>1504.660034</v>
      </c>
      <c r="C608">
        <v>1555.900024</v>
      </c>
      <c r="D608">
        <v>1454.25</v>
      </c>
      <c r="E608">
        <v>1455.2700199999999</v>
      </c>
      <c r="F608">
        <v>1455.2700199999999</v>
      </c>
      <c r="G608">
        <v>70337430000</v>
      </c>
    </row>
    <row r="609" spans="1:7" x14ac:dyDescent="0.35">
      <c r="A609" s="15">
        <v>39295</v>
      </c>
      <c r="B609">
        <v>1455.1800539999999</v>
      </c>
      <c r="C609">
        <v>1503.8900149999999</v>
      </c>
      <c r="D609">
        <v>1370.599976</v>
      </c>
      <c r="E609">
        <v>1473.98999</v>
      </c>
      <c r="F609">
        <v>1473.98999</v>
      </c>
      <c r="G609">
        <v>91381760000</v>
      </c>
    </row>
    <row r="610" spans="1:7" x14ac:dyDescent="0.35">
      <c r="A610" s="15">
        <v>39326</v>
      </c>
      <c r="B610">
        <v>1473.959961</v>
      </c>
      <c r="C610">
        <v>1538.73999</v>
      </c>
      <c r="D610">
        <v>1439.290039</v>
      </c>
      <c r="E610">
        <v>1526.75</v>
      </c>
      <c r="F610">
        <v>1526.75</v>
      </c>
      <c r="G610">
        <v>57809700000</v>
      </c>
    </row>
    <row r="611" spans="1:7" x14ac:dyDescent="0.35">
      <c r="A611" s="15">
        <v>39356</v>
      </c>
      <c r="B611">
        <v>1527.290039</v>
      </c>
      <c r="C611">
        <v>1576.089966</v>
      </c>
      <c r="D611">
        <v>1489.5600589999999</v>
      </c>
      <c r="E611">
        <v>1549.380005</v>
      </c>
      <c r="F611">
        <v>1549.380005</v>
      </c>
      <c r="G611">
        <v>76022580000</v>
      </c>
    </row>
    <row r="612" spans="1:7" x14ac:dyDescent="0.35">
      <c r="A612" s="15">
        <v>39387</v>
      </c>
      <c r="B612">
        <v>1545.790039</v>
      </c>
      <c r="C612">
        <v>1545.790039</v>
      </c>
      <c r="D612">
        <v>1406.099976</v>
      </c>
      <c r="E612">
        <v>1481.1400149999999</v>
      </c>
      <c r="F612">
        <v>1481.1400149999999</v>
      </c>
      <c r="G612">
        <v>86246950000</v>
      </c>
    </row>
    <row r="613" spans="1:7" x14ac:dyDescent="0.35">
      <c r="A613" s="15">
        <v>39417</v>
      </c>
      <c r="B613">
        <v>1479.630005</v>
      </c>
      <c r="C613">
        <v>1523.5699460000001</v>
      </c>
      <c r="D613">
        <v>1435.650024</v>
      </c>
      <c r="E613">
        <v>1468.3599850000001</v>
      </c>
      <c r="F613">
        <v>1468.3599850000001</v>
      </c>
      <c r="G613">
        <v>64821670000</v>
      </c>
    </row>
    <row r="614" spans="1:7" x14ac:dyDescent="0.35">
      <c r="A614" s="15">
        <v>39448</v>
      </c>
      <c r="B614">
        <v>1467.969971</v>
      </c>
      <c r="C614">
        <v>1471.7700199999999</v>
      </c>
      <c r="D614">
        <v>1270.0500489999999</v>
      </c>
      <c r="E614">
        <v>1378.5500489999999</v>
      </c>
      <c r="F614">
        <v>1378.5500489999999</v>
      </c>
      <c r="G614">
        <v>98475340000</v>
      </c>
    </row>
    <row r="615" spans="1:7" x14ac:dyDescent="0.35">
      <c r="A615" s="15">
        <v>39479</v>
      </c>
      <c r="B615">
        <v>1378.599976</v>
      </c>
      <c r="C615">
        <v>1396.0200199999999</v>
      </c>
      <c r="D615">
        <v>1316.75</v>
      </c>
      <c r="E615">
        <v>1330.630005</v>
      </c>
      <c r="F615">
        <v>1330.630005</v>
      </c>
      <c r="G615">
        <v>78536130000</v>
      </c>
    </row>
    <row r="616" spans="1:7" x14ac:dyDescent="0.35">
      <c r="A616" s="15">
        <v>39508</v>
      </c>
      <c r="B616">
        <v>1330.4499510000001</v>
      </c>
      <c r="C616">
        <v>1359.6800539999999</v>
      </c>
      <c r="D616">
        <v>1256.9799800000001</v>
      </c>
      <c r="E616">
        <v>1322.6999510000001</v>
      </c>
      <c r="F616">
        <v>1322.6999510000001</v>
      </c>
      <c r="G616">
        <v>93189170000</v>
      </c>
    </row>
    <row r="617" spans="1:7" x14ac:dyDescent="0.35">
      <c r="A617" s="15">
        <v>39539</v>
      </c>
      <c r="B617">
        <v>1326.410034</v>
      </c>
      <c r="C617">
        <v>1404.5699460000001</v>
      </c>
      <c r="D617">
        <v>1324.349976</v>
      </c>
      <c r="E617">
        <v>1385.589966</v>
      </c>
      <c r="F617">
        <v>1385.589966</v>
      </c>
      <c r="G617">
        <v>85978630000</v>
      </c>
    </row>
    <row r="618" spans="1:7" x14ac:dyDescent="0.35">
      <c r="A618" s="15">
        <v>39569</v>
      </c>
      <c r="B618">
        <v>1385.969971</v>
      </c>
      <c r="C618">
        <v>1440.23999</v>
      </c>
      <c r="D618">
        <v>1373.0699460000001</v>
      </c>
      <c r="E618">
        <v>1400.380005</v>
      </c>
      <c r="F618">
        <v>1400.380005</v>
      </c>
      <c r="G618">
        <v>80990480000</v>
      </c>
    </row>
    <row r="619" spans="1:7" x14ac:dyDescent="0.35">
      <c r="A619" s="15">
        <v>39600</v>
      </c>
      <c r="B619">
        <v>1399.619995</v>
      </c>
      <c r="C619">
        <v>1404.0500489999999</v>
      </c>
      <c r="D619">
        <v>1272</v>
      </c>
      <c r="E619">
        <v>1280</v>
      </c>
      <c r="F619">
        <v>1280</v>
      </c>
      <c r="G619">
        <v>96614040000</v>
      </c>
    </row>
    <row r="620" spans="1:7" x14ac:dyDescent="0.35">
      <c r="A620" s="15">
        <v>39630</v>
      </c>
      <c r="B620">
        <v>1276.6899410000001</v>
      </c>
      <c r="C620">
        <v>1292.170044</v>
      </c>
      <c r="D620">
        <v>1200.4399410000001</v>
      </c>
      <c r="E620">
        <v>1267.380005</v>
      </c>
      <c r="F620">
        <v>1267.380005</v>
      </c>
      <c r="G620">
        <v>124980570000</v>
      </c>
    </row>
    <row r="621" spans="1:7" x14ac:dyDescent="0.35">
      <c r="A621" s="15">
        <v>39661</v>
      </c>
      <c r="B621">
        <v>1269.420044</v>
      </c>
      <c r="C621">
        <v>1313.150024</v>
      </c>
      <c r="D621">
        <v>1247.4499510000001</v>
      </c>
      <c r="E621">
        <v>1282.829956</v>
      </c>
      <c r="F621">
        <v>1282.829956</v>
      </c>
      <c r="G621">
        <v>86266010000</v>
      </c>
    </row>
    <row r="622" spans="1:7" x14ac:dyDescent="0.35">
      <c r="A622" s="15">
        <v>39692</v>
      </c>
      <c r="B622">
        <v>1287.829956</v>
      </c>
      <c r="C622">
        <v>1303.040039</v>
      </c>
      <c r="D622">
        <v>1106.420044</v>
      </c>
      <c r="E622">
        <v>1166.3599850000001</v>
      </c>
      <c r="F622">
        <v>1166.3599850000001</v>
      </c>
      <c r="G622">
        <v>140007320000</v>
      </c>
    </row>
    <row r="623" spans="1:7" x14ac:dyDescent="0.35">
      <c r="A623" s="15">
        <v>39722</v>
      </c>
      <c r="B623">
        <v>1164.170044</v>
      </c>
      <c r="C623">
        <v>1167.030029</v>
      </c>
      <c r="D623">
        <v>839.79998799999998</v>
      </c>
      <c r="E623">
        <v>968.75</v>
      </c>
      <c r="F623">
        <v>968.75</v>
      </c>
      <c r="G623">
        <v>159823030000</v>
      </c>
    </row>
    <row r="624" spans="1:7" x14ac:dyDescent="0.35">
      <c r="A624" s="15">
        <v>39753</v>
      </c>
      <c r="B624">
        <v>968.669983</v>
      </c>
      <c r="C624">
        <v>1007.51001</v>
      </c>
      <c r="D624">
        <v>741.02002000000005</v>
      </c>
      <c r="E624">
        <v>896.23999000000003</v>
      </c>
      <c r="F624">
        <v>896.23999000000003</v>
      </c>
      <c r="G624">
        <v>115660210000</v>
      </c>
    </row>
    <row r="625" spans="1:7" x14ac:dyDescent="0.35">
      <c r="A625" s="15">
        <v>39783</v>
      </c>
      <c r="B625">
        <v>888.60998500000005</v>
      </c>
      <c r="C625">
        <v>918.84997599999997</v>
      </c>
      <c r="D625">
        <v>815.69000200000005</v>
      </c>
      <c r="E625">
        <v>903.25</v>
      </c>
      <c r="F625">
        <v>903.25</v>
      </c>
      <c r="G625">
        <v>112884470000</v>
      </c>
    </row>
    <row r="626" spans="1:7" x14ac:dyDescent="0.35">
      <c r="A626" s="15">
        <v>39814</v>
      </c>
      <c r="B626">
        <v>902.98999000000003</v>
      </c>
      <c r="C626">
        <v>943.84997599999997</v>
      </c>
      <c r="D626">
        <v>804.29998799999998</v>
      </c>
      <c r="E626">
        <v>825.88000499999998</v>
      </c>
      <c r="F626">
        <v>825.88000499999998</v>
      </c>
      <c r="G626">
        <v>112090640000</v>
      </c>
    </row>
    <row r="627" spans="1:7" x14ac:dyDescent="0.35">
      <c r="A627" s="15">
        <v>39845</v>
      </c>
      <c r="B627">
        <v>823.09002699999996</v>
      </c>
      <c r="C627">
        <v>875.01000999999997</v>
      </c>
      <c r="D627">
        <v>734.52002000000005</v>
      </c>
      <c r="E627">
        <v>735.09002699999996</v>
      </c>
      <c r="F627">
        <v>735.09002699999996</v>
      </c>
      <c r="G627">
        <v>124492210000</v>
      </c>
    </row>
    <row r="628" spans="1:7" x14ac:dyDescent="0.35">
      <c r="A628" s="15">
        <v>39873</v>
      </c>
      <c r="B628">
        <v>729.57000700000003</v>
      </c>
      <c r="C628">
        <v>832.97997999999995</v>
      </c>
      <c r="D628">
        <v>666.78997800000002</v>
      </c>
      <c r="E628">
        <v>797.86999500000002</v>
      </c>
      <c r="F628">
        <v>797.86999500000002</v>
      </c>
      <c r="G628">
        <v>161843640000</v>
      </c>
    </row>
    <row r="629" spans="1:7" x14ac:dyDescent="0.35">
      <c r="A629" s="15">
        <v>39904</v>
      </c>
      <c r="B629">
        <v>793.59002699999996</v>
      </c>
      <c r="C629">
        <v>888.70001200000002</v>
      </c>
      <c r="D629">
        <v>783.32000700000003</v>
      </c>
      <c r="E629">
        <v>872.80999799999995</v>
      </c>
      <c r="F629">
        <v>872.80999799999995</v>
      </c>
      <c r="G629">
        <v>138855320000</v>
      </c>
    </row>
    <row r="630" spans="1:7" x14ac:dyDescent="0.35">
      <c r="A630" s="15">
        <v>39934</v>
      </c>
      <c r="B630">
        <v>872.73999000000003</v>
      </c>
      <c r="C630">
        <v>930.169983</v>
      </c>
      <c r="D630">
        <v>866.09997599999997</v>
      </c>
      <c r="E630">
        <v>919.14001499999995</v>
      </c>
      <c r="F630">
        <v>919.14001499999995</v>
      </c>
      <c r="G630">
        <v>131614940000</v>
      </c>
    </row>
    <row r="631" spans="1:7" x14ac:dyDescent="0.35">
      <c r="A631" s="15">
        <v>39965</v>
      </c>
      <c r="B631">
        <v>923.26000999999997</v>
      </c>
      <c r="C631">
        <v>956.22997999999995</v>
      </c>
      <c r="D631">
        <v>888.85998500000005</v>
      </c>
      <c r="E631">
        <v>919.32000700000003</v>
      </c>
      <c r="F631">
        <v>919.32000700000003</v>
      </c>
      <c r="G631">
        <v>112653150000</v>
      </c>
    </row>
    <row r="632" spans="1:7" x14ac:dyDescent="0.35">
      <c r="A632" s="15">
        <v>39995</v>
      </c>
      <c r="B632">
        <v>920.82000700000003</v>
      </c>
      <c r="C632">
        <v>996.67999299999997</v>
      </c>
      <c r="D632">
        <v>869.32000700000003</v>
      </c>
      <c r="E632">
        <v>987.47997999999995</v>
      </c>
      <c r="F632">
        <v>987.47997999999995</v>
      </c>
      <c r="G632">
        <v>106635790000</v>
      </c>
    </row>
    <row r="633" spans="1:7" x14ac:dyDescent="0.35">
      <c r="A633" s="15">
        <v>40026</v>
      </c>
      <c r="B633">
        <v>990.21997099999999</v>
      </c>
      <c r="C633">
        <v>1039.469971</v>
      </c>
      <c r="D633">
        <v>978.51000999999997</v>
      </c>
      <c r="E633">
        <v>1020.619995</v>
      </c>
      <c r="F633">
        <v>1020.619995</v>
      </c>
      <c r="G633">
        <v>116059270000</v>
      </c>
    </row>
    <row r="634" spans="1:7" x14ac:dyDescent="0.35">
      <c r="A634" s="15">
        <v>40057</v>
      </c>
      <c r="B634">
        <v>1019.52002</v>
      </c>
      <c r="C634">
        <v>1080.150024</v>
      </c>
      <c r="D634">
        <v>991.96997099999999</v>
      </c>
      <c r="E634">
        <v>1057.079956</v>
      </c>
      <c r="F634">
        <v>1057.079956</v>
      </c>
      <c r="G634">
        <v>112295490000</v>
      </c>
    </row>
    <row r="635" spans="1:7" x14ac:dyDescent="0.35">
      <c r="A635" s="15">
        <v>40087</v>
      </c>
      <c r="B635">
        <v>1054.910034</v>
      </c>
      <c r="C635">
        <v>1101.3599850000001</v>
      </c>
      <c r="D635">
        <v>1019.950012</v>
      </c>
      <c r="E635">
        <v>1036.1899410000001</v>
      </c>
      <c r="F635">
        <v>1036.1899410000001</v>
      </c>
      <c r="G635">
        <v>113410990000</v>
      </c>
    </row>
    <row r="636" spans="1:7" x14ac:dyDescent="0.35">
      <c r="A636" s="15">
        <v>40118</v>
      </c>
      <c r="B636">
        <v>1036.1800539999999</v>
      </c>
      <c r="C636">
        <v>1113.6899410000001</v>
      </c>
      <c r="D636">
        <v>1029.380005</v>
      </c>
      <c r="E636">
        <v>1095.630005</v>
      </c>
      <c r="F636">
        <v>1095.630005</v>
      </c>
      <c r="G636">
        <v>84981530000</v>
      </c>
    </row>
    <row r="637" spans="1:7" x14ac:dyDescent="0.35">
      <c r="A637" s="15">
        <v>40148</v>
      </c>
      <c r="B637">
        <v>1098.8900149999999</v>
      </c>
      <c r="C637">
        <v>1130.380005</v>
      </c>
      <c r="D637">
        <v>1085.8900149999999</v>
      </c>
      <c r="E637">
        <v>1115.099976</v>
      </c>
      <c r="F637">
        <v>1115.099976</v>
      </c>
      <c r="G637">
        <v>89515330000</v>
      </c>
    </row>
    <row r="638" spans="1:7" x14ac:dyDescent="0.35">
      <c r="A638" s="15">
        <v>40179</v>
      </c>
      <c r="B638">
        <v>1116.5600589999999</v>
      </c>
      <c r="C638">
        <v>1150.4499510000001</v>
      </c>
      <c r="D638">
        <v>1071.589966</v>
      </c>
      <c r="E638">
        <v>1073.869995</v>
      </c>
      <c r="F638">
        <v>1073.869995</v>
      </c>
      <c r="G638">
        <v>90947580000</v>
      </c>
    </row>
    <row r="639" spans="1:7" x14ac:dyDescent="0.35">
      <c r="A639" s="15">
        <v>40210</v>
      </c>
      <c r="B639">
        <v>1073.8900149999999</v>
      </c>
      <c r="C639">
        <v>1112.420044</v>
      </c>
      <c r="D639">
        <v>1044.5</v>
      </c>
      <c r="E639">
        <v>1104.48999</v>
      </c>
      <c r="F639">
        <v>1104.48999</v>
      </c>
      <c r="G639">
        <v>84561340000</v>
      </c>
    </row>
    <row r="640" spans="1:7" x14ac:dyDescent="0.35">
      <c r="A640" s="15">
        <v>40238</v>
      </c>
      <c r="B640">
        <v>1105.3599850000001</v>
      </c>
      <c r="C640">
        <v>1180.6899410000001</v>
      </c>
      <c r="D640">
        <v>1105.3599850000001</v>
      </c>
      <c r="E640">
        <v>1169.4300539999999</v>
      </c>
      <c r="F640">
        <v>1169.4300539999999</v>
      </c>
      <c r="G640">
        <v>103683550000</v>
      </c>
    </row>
    <row r="641" spans="1:7" x14ac:dyDescent="0.35">
      <c r="A641" s="15">
        <v>40269</v>
      </c>
      <c r="B641">
        <v>1171.2299800000001</v>
      </c>
      <c r="C641">
        <v>1219.8000489999999</v>
      </c>
      <c r="D641">
        <v>1170.6899410000001</v>
      </c>
      <c r="E641">
        <v>1186.6899410000001</v>
      </c>
      <c r="F641">
        <v>1186.6899410000001</v>
      </c>
      <c r="G641">
        <v>116741910000</v>
      </c>
    </row>
    <row r="642" spans="1:7" x14ac:dyDescent="0.35">
      <c r="A642" s="15">
        <v>40299</v>
      </c>
      <c r="B642">
        <v>1188.579956</v>
      </c>
      <c r="C642">
        <v>1205.130005</v>
      </c>
      <c r="D642">
        <v>1040.780029</v>
      </c>
      <c r="E642">
        <v>1089.410034</v>
      </c>
      <c r="F642">
        <v>1089.410034</v>
      </c>
      <c r="G642">
        <v>127662780000</v>
      </c>
    </row>
    <row r="643" spans="1:7" x14ac:dyDescent="0.35">
      <c r="A643" s="15">
        <v>40330</v>
      </c>
      <c r="B643">
        <v>1087.3000489999999</v>
      </c>
      <c r="C643">
        <v>1131.2299800000001</v>
      </c>
      <c r="D643">
        <v>1028.329956</v>
      </c>
      <c r="E643">
        <v>1030.709961</v>
      </c>
      <c r="F643">
        <v>1030.709961</v>
      </c>
      <c r="G643">
        <v>110106750000</v>
      </c>
    </row>
    <row r="644" spans="1:7" x14ac:dyDescent="0.35">
      <c r="A644" s="15">
        <v>40360</v>
      </c>
      <c r="B644">
        <v>1031.099976</v>
      </c>
      <c r="C644">
        <v>1120.9499510000001</v>
      </c>
      <c r="D644">
        <v>1010.909973</v>
      </c>
      <c r="E644">
        <v>1101.599976</v>
      </c>
      <c r="F644">
        <v>1101.599976</v>
      </c>
      <c r="G644">
        <v>94778110000</v>
      </c>
    </row>
    <row r="645" spans="1:7" x14ac:dyDescent="0.35">
      <c r="A645" s="15">
        <v>40391</v>
      </c>
      <c r="B645">
        <v>1107.530029</v>
      </c>
      <c r="C645">
        <v>1129.23999</v>
      </c>
      <c r="D645">
        <v>1039.6999510000001</v>
      </c>
      <c r="E645">
        <v>1049.329956</v>
      </c>
      <c r="F645">
        <v>1049.329956</v>
      </c>
      <c r="G645">
        <v>85738250000</v>
      </c>
    </row>
    <row r="646" spans="1:7" x14ac:dyDescent="0.35">
      <c r="A646" s="15">
        <v>40422</v>
      </c>
      <c r="B646">
        <v>1049.719971</v>
      </c>
      <c r="C646">
        <v>1157.160034</v>
      </c>
      <c r="D646">
        <v>1049.719971</v>
      </c>
      <c r="E646">
        <v>1141.1999510000001</v>
      </c>
      <c r="F646">
        <v>1141.1999510000001</v>
      </c>
      <c r="G646">
        <v>79589450000</v>
      </c>
    </row>
    <row r="647" spans="1:7" x14ac:dyDescent="0.35">
      <c r="A647" s="15">
        <v>40452</v>
      </c>
      <c r="B647">
        <v>1143.48999</v>
      </c>
      <c r="C647">
        <v>1196.1400149999999</v>
      </c>
      <c r="D647">
        <v>1131.869995</v>
      </c>
      <c r="E647">
        <v>1183.26001</v>
      </c>
      <c r="F647">
        <v>1183.26001</v>
      </c>
      <c r="G647">
        <v>89536270000</v>
      </c>
    </row>
    <row r="648" spans="1:7" x14ac:dyDescent="0.35">
      <c r="A648" s="15">
        <v>40483</v>
      </c>
      <c r="B648">
        <v>1185.709961</v>
      </c>
      <c r="C648">
        <v>1227.079956</v>
      </c>
      <c r="D648">
        <v>1173</v>
      </c>
      <c r="E648">
        <v>1180.5500489999999</v>
      </c>
      <c r="F648">
        <v>1180.5500489999999</v>
      </c>
      <c r="G648">
        <v>87151070000</v>
      </c>
    </row>
    <row r="649" spans="1:7" x14ac:dyDescent="0.35">
      <c r="A649" s="15">
        <v>40513</v>
      </c>
      <c r="B649">
        <v>1186.599976</v>
      </c>
      <c r="C649">
        <v>1262.599976</v>
      </c>
      <c r="D649">
        <v>1186.599976</v>
      </c>
      <c r="E649">
        <v>1257.6400149999999</v>
      </c>
      <c r="F649">
        <v>1257.6400149999999</v>
      </c>
      <c r="G649">
        <v>80984530000</v>
      </c>
    </row>
    <row r="650" spans="1:7" x14ac:dyDescent="0.35">
      <c r="A650" s="15">
        <v>40544</v>
      </c>
      <c r="B650">
        <v>1257.619995</v>
      </c>
      <c r="C650">
        <v>1302.670044</v>
      </c>
      <c r="D650">
        <v>1257.619995</v>
      </c>
      <c r="E650">
        <v>1286.119995</v>
      </c>
      <c r="F650">
        <v>1286.119995</v>
      </c>
      <c r="G650">
        <v>92164940000</v>
      </c>
    </row>
    <row r="651" spans="1:7" x14ac:dyDescent="0.35">
      <c r="A651" s="15">
        <v>40575</v>
      </c>
      <c r="B651">
        <v>1289.1400149999999</v>
      </c>
      <c r="C651">
        <v>1344.0699460000001</v>
      </c>
      <c r="D651">
        <v>1289.1400149999999</v>
      </c>
      <c r="E651">
        <v>1327.219971</v>
      </c>
      <c r="F651">
        <v>1327.219971</v>
      </c>
      <c r="G651">
        <v>59223660000</v>
      </c>
    </row>
    <row r="652" spans="1:7" x14ac:dyDescent="0.35">
      <c r="A652" s="15">
        <v>40603</v>
      </c>
      <c r="B652">
        <v>1328.6400149999999</v>
      </c>
      <c r="C652">
        <v>1332.280029</v>
      </c>
      <c r="D652">
        <v>1249.0500489999999</v>
      </c>
      <c r="E652">
        <v>1325.829956</v>
      </c>
      <c r="F652">
        <v>1325.829956</v>
      </c>
      <c r="G652">
        <v>89507640000</v>
      </c>
    </row>
    <row r="653" spans="1:7" x14ac:dyDescent="0.35">
      <c r="A653" s="15">
        <v>40634</v>
      </c>
      <c r="B653">
        <v>1329.4799800000001</v>
      </c>
      <c r="C653">
        <v>1364.5600589999999</v>
      </c>
      <c r="D653">
        <v>1294.6999510000001</v>
      </c>
      <c r="E653">
        <v>1363.6099850000001</v>
      </c>
      <c r="F653">
        <v>1363.6099850000001</v>
      </c>
      <c r="G653">
        <v>77364810000</v>
      </c>
    </row>
    <row r="654" spans="1:7" x14ac:dyDescent="0.35">
      <c r="A654" s="15">
        <v>40664</v>
      </c>
      <c r="B654">
        <v>1365.209961</v>
      </c>
      <c r="C654">
        <v>1370.579956</v>
      </c>
      <c r="D654">
        <v>1311.8000489999999</v>
      </c>
      <c r="E654">
        <v>1345.1999510000001</v>
      </c>
      <c r="F654">
        <v>1345.1999510000001</v>
      </c>
      <c r="G654">
        <v>81708980000</v>
      </c>
    </row>
    <row r="655" spans="1:7" x14ac:dyDescent="0.35">
      <c r="A655" s="15">
        <v>40695</v>
      </c>
      <c r="B655">
        <v>1345.1999510000001</v>
      </c>
      <c r="C655">
        <v>1345.1999510000001</v>
      </c>
      <c r="D655">
        <v>1258.0699460000001</v>
      </c>
      <c r="E655">
        <v>1320.6400149999999</v>
      </c>
      <c r="F655">
        <v>1320.6400149999999</v>
      </c>
      <c r="G655">
        <v>86122730000</v>
      </c>
    </row>
    <row r="656" spans="1:7" x14ac:dyDescent="0.35">
      <c r="A656" s="15">
        <v>40725</v>
      </c>
      <c r="B656">
        <v>1320.6400149999999</v>
      </c>
      <c r="C656">
        <v>1356.4799800000001</v>
      </c>
      <c r="D656">
        <v>1282.8599850000001</v>
      </c>
      <c r="E656">
        <v>1292.280029</v>
      </c>
      <c r="F656">
        <v>1292.280029</v>
      </c>
      <c r="G656">
        <v>81102170000</v>
      </c>
    </row>
    <row r="657" spans="1:7" x14ac:dyDescent="0.35">
      <c r="A657" s="15">
        <v>40756</v>
      </c>
      <c r="B657">
        <v>1292.589966</v>
      </c>
      <c r="C657">
        <v>1307.380005</v>
      </c>
      <c r="D657">
        <v>1101.540039</v>
      </c>
      <c r="E657">
        <v>1218.8900149999999</v>
      </c>
      <c r="F657">
        <v>1218.8900149999999</v>
      </c>
      <c r="G657">
        <v>108419170000</v>
      </c>
    </row>
    <row r="658" spans="1:7" x14ac:dyDescent="0.35">
      <c r="A658" s="15">
        <v>40787</v>
      </c>
      <c r="B658">
        <v>1219.119995</v>
      </c>
      <c r="C658">
        <v>1229.290039</v>
      </c>
      <c r="D658">
        <v>1114.219971</v>
      </c>
      <c r="E658">
        <v>1131.420044</v>
      </c>
      <c r="F658">
        <v>1131.420044</v>
      </c>
      <c r="G658">
        <v>102786820000</v>
      </c>
    </row>
    <row r="659" spans="1:7" x14ac:dyDescent="0.35">
      <c r="A659" s="15">
        <v>40817</v>
      </c>
      <c r="B659">
        <v>1131.209961</v>
      </c>
      <c r="C659">
        <v>1292.660034</v>
      </c>
      <c r="D659">
        <v>1074.7700199999999</v>
      </c>
      <c r="E659">
        <v>1253.3000489999999</v>
      </c>
      <c r="F659">
        <v>1253.3000489999999</v>
      </c>
      <c r="G659">
        <v>98063670000</v>
      </c>
    </row>
    <row r="660" spans="1:7" x14ac:dyDescent="0.35">
      <c r="A660" s="15">
        <v>40848</v>
      </c>
      <c r="B660">
        <v>1251</v>
      </c>
      <c r="C660">
        <v>1277.5500489999999</v>
      </c>
      <c r="D660">
        <v>1158.660034</v>
      </c>
      <c r="E660">
        <v>1246.959961</v>
      </c>
      <c r="F660">
        <v>1246.959961</v>
      </c>
      <c r="G660">
        <v>84275050000</v>
      </c>
    </row>
    <row r="661" spans="1:7" x14ac:dyDescent="0.35">
      <c r="A661" s="15">
        <v>40878</v>
      </c>
      <c r="B661">
        <v>1246.910034</v>
      </c>
      <c r="C661">
        <v>1269.369995</v>
      </c>
      <c r="D661">
        <v>1202.369995</v>
      </c>
      <c r="E661">
        <v>1257.599976</v>
      </c>
      <c r="F661">
        <v>1257.599976</v>
      </c>
      <c r="G661">
        <v>74742430000</v>
      </c>
    </row>
    <row r="662" spans="1:7" x14ac:dyDescent="0.35">
      <c r="A662" s="15">
        <v>40909</v>
      </c>
      <c r="B662">
        <v>1258.8599850000001</v>
      </c>
      <c r="C662">
        <v>1333.469971</v>
      </c>
      <c r="D662">
        <v>1258.8599850000001</v>
      </c>
      <c r="E662">
        <v>1312.410034</v>
      </c>
      <c r="F662">
        <v>1312.410034</v>
      </c>
      <c r="G662">
        <v>79567560000</v>
      </c>
    </row>
    <row r="663" spans="1:7" x14ac:dyDescent="0.35">
      <c r="A663" s="15">
        <v>40940</v>
      </c>
      <c r="B663">
        <v>1312.4499510000001</v>
      </c>
      <c r="C663">
        <v>1378.040039</v>
      </c>
      <c r="D663">
        <v>1312.4499510000001</v>
      </c>
      <c r="E663">
        <v>1365.6800539999999</v>
      </c>
      <c r="F663">
        <v>1365.6800539999999</v>
      </c>
      <c r="G663">
        <v>78385710000</v>
      </c>
    </row>
    <row r="664" spans="1:7" x14ac:dyDescent="0.35">
      <c r="A664" s="15">
        <v>40969</v>
      </c>
      <c r="B664">
        <v>1365.900024</v>
      </c>
      <c r="C664">
        <v>1419.150024</v>
      </c>
      <c r="D664">
        <v>1340.030029</v>
      </c>
      <c r="E664">
        <v>1408.469971</v>
      </c>
      <c r="F664">
        <v>1408.469971</v>
      </c>
      <c r="G664">
        <v>83899660000</v>
      </c>
    </row>
    <row r="665" spans="1:7" x14ac:dyDescent="0.35">
      <c r="A665" s="15">
        <v>41000</v>
      </c>
      <c r="B665">
        <v>1408.469971</v>
      </c>
      <c r="C665">
        <v>1422.380005</v>
      </c>
      <c r="D665">
        <v>1357.380005</v>
      </c>
      <c r="E665">
        <v>1397.910034</v>
      </c>
      <c r="F665">
        <v>1397.910034</v>
      </c>
      <c r="G665">
        <v>74761710000</v>
      </c>
    </row>
    <row r="666" spans="1:7" x14ac:dyDescent="0.35">
      <c r="A666" s="15">
        <v>41030</v>
      </c>
      <c r="B666">
        <v>1397.8599850000001</v>
      </c>
      <c r="C666">
        <v>1415.3199460000001</v>
      </c>
      <c r="D666">
        <v>1291.9799800000001</v>
      </c>
      <c r="E666">
        <v>1310.329956</v>
      </c>
      <c r="F666">
        <v>1310.329956</v>
      </c>
      <c r="G666">
        <v>86920490000</v>
      </c>
    </row>
    <row r="667" spans="1:7" x14ac:dyDescent="0.35">
      <c r="A667" s="15">
        <v>41061</v>
      </c>
      <c r="B667">
        <v>1309.869995</v>
      </c>
      <c r="C667">
        <v>1363.459961</v>
      </c>
      <c r="D667">
        <v>1266.73999</v>
      </c>
      <c r="E667">
        <v>1362.160034</v>
      </c>
      <c r="F667">
        <v>1362.160034</v>
      </c>
      <c r="G667">
        <v>81582440000</v>
      </c>
    </row>
    <row r="668" spans="1:7" x14ac:dyDescent="0.35">
      <c r="A668" s="15">
        <v>41091</v>
      </c>
      <c r="B668">
        <v>1362.329956</v>
      </c>
      <c r="C668">
        <v>1391.73999</v>
      </c>
      <c r="D668">
        <v>1325.410034</v>
      </c>
      <c r="E668">
        <v>1379.3199460000001</v>
      </c>
      <c r="F668">
        <v>1379.3199460000001</v>
      </c>
      <c r="G668">
        <v>73103810000</v>
      </c>
    </row>
    <row r="669" spans="1:7" x14ac:dyDescent="0.35">
      <c r="A669" s="15">
        <v>41122</v>
      </c>
      <c r="B669">
        <v>1379.3199460000001</v>
      </c>
      <c r="C669">
        <v>1426.6800539999999</v>
      </c>
      <c r="D669">
        <v>1354.650024</v>
      </c>
      <c r="E669">
        <v>1406.579956</v>
      </c>
      <c r="F669">
        <v>1406.579956</v>
      </c>
      <c r="G669">
        <v>70283810000</v>
      </c>
    </row>
    <row r="670" spans="1:7" x14ac:dyDescent="0.35">
      <c r="A670" s="15">
        <v>41153</v>
      </c>
      <c r="B670">
        <v>1406.540039</v>
      </c>
      <c r="C670">
        <v>1474.51001</v>
      </c>
      <c r="D670">
        <v>1396.5600589999999</v>
      </c>
      <c r="E670">
        <v>1440.670044</v>
      </c>
      <c r="F670">
        <v>1440.670044</v>
      </c>
      <c r="G670">
        <v>69784280000</v>
      </c>
    </row>
    <row r="671" spans="1:7" x14ac:dyDescent="0.35">
      <c r="A671" s="15">
        <v>41183</v>
      </c>
      <c r="B671">
        <v>1440.900024</v>
      </c>
      <c r="C671">
        <v>1470.959961</v>
      </c>
      <c r="D671">
        <v>1403.280029</v>
      </c>
      <c r="E671">
        <v>1412.160034</v>
      </c>
      <c r="F671">
        <v>1412.160034</v>
      </c>
      <c r="G671">
        <v>71752320000</v>
      </c>
    </row>
    <row r="672" spans="1:7" x14ac:dyDescent="0.35">
      <c r="A672" s="15">
        <v>41214</v>
      </c>
      <c r="B672">
        <v>1412.1999510000001</v>
      </c>
      <c r="C672">
        <v>1434.2700199999999</v>
      </c>
      <c r="D672">
        <v>1343.349976</v>
      </c>
      <c r="E672">
        <v>1416.1800539999999</v>
      </c>
      <c r="F672">
        <v>1416.1800539999999</v>
      </c>
      <c r="G672">
        <v>71489310000</v>
      </c>
    </row>
    <row r="673" spans="1:7" x14ac:dyDescent="0.35">
      <c r="A673" s="15">
        <v>41244</v>
      </c>
      <c r="B673">
        <v>1416.339966</v>
      </c>
      <c r="C673">
        <v>1448</v>
      </c>
      <c r="D673">
        <v>1398.1099850000001</v>
      </c>
      <c r="E673">
        <v>1426.1899410000001</v>
      </c>
      <c r="F673">
        <v>1426.1899410000001</v>
      </c>
      <c r="G673">
        <v>66388180000</v>
      </c>
    </row>
    <row r="674" spans="1:7" x14ac:dyDescent="0.35">
      <c r="A674" s="15">
        <v>41275</v>
      </c>
      <c r="B674">
        <v>1426.1899410000001</v>
      </c>
      <c r="C674">
        <v>1509.9399410000001</v>
      </c>
      <c r="D674">
        <v>1426.1899410000001</v>
      </c>
      <c r="E674">
        <v>1498.1099850000001</v>
      </c>
      <c r="F674">
        <v>1498.1099850000001</v>
      </c>
      <c r="G674">
        <v>75848510000</v>
      </c>
    </row>
    <row r="675" spans="1:7" x14ac:dyDescent="0.35">
      <c r="A675" s="15">
        <v>41306</v>
      </c>
      <c r="B675">
        <v>1498.1099850000001</v>
      </c>
      <c r="C675">
        <v>1530.9399410000001</v>
      </c>
      <c r="D675">
        <v>1485.01001</v>
      </c>
      <c r="E675">
        <v>1514.6800539999999</v>
      </c>
      <c r="F675">
        <v>1514.6800539999999</v>
      </c>
      <c r="G675">
        <v>69273480000</v>
      </c>
    </row>
    <row r="676" spans="1:7" x14ac:dyDescent="0.35">
      <c r="A676" s="15">
        <v>41334</v>
      </c>
      <c r="B676">
        <v>1514.6800539999999</v>
      </c>
      <c r="C676">
        <v>1570.280029</v>
      </c>
      <c r="D676">
        <v>1501.4799800000001</v>
      </c>
      <c r="E676">
        <v>1569.1899410000001</v>
      </c>
      <c r="F676">
        <v>1569.1899410000001</v>
      </c>
      <c r="G676">
        <v>68527110000</v>
      </c>
    </row>
    <row r="677" spans="1:7" x14ac:dyDescent="0.35">
      <c r="A677" s="15">
        <v>41365</v>
      </c>
      <c r="B677">
        <v>1569.1800539999999</v>
      </c>
      <c r="C677">
        <v>1597.5699460000001</v>
      </c>
      <c r="D677">
        <v>1536.030029</v>
      </c>
      <c r="E677">
        <v>1597.5699460000001</v>
      </c>
      <c r="F677">
        <v>1597.5699460000001</v>
      </c>
      <c r="G677">
        <v>77098000000</v>
      </c>
    </row>
    <row r="678" spans="1:7" x14ac:dyDescent="0.35">
      <c r="A678" s="15">
        <v>41395</v>
      </c>
      <c r="B678">
        <v>1597.5500489999999</v>
      </c>
      <c r="C678">
        <v>1687.1800539999999</v>
      </c>
      <c r="D678">
        <v>1581.280029</v>
      </c>
      <c r="E678">
        <v>1630.73999</v>
      </c>
      <c r="F678">
        <v>1630.73999</v>
      </c>
      <c r="G678">
        <v>76447250000</v>
      </c>
    </row>
    <row r="679" spans="1:7" x14ac:dyDescent="0.35">
      <c r="A679" s="15">
        <v>41426</v>
      </c>
      <c r="B679">
        <v>1631.709961</v>
      </c>
      <c r="C679">
        <v>1654.1899410000001</v>
      </c>
      <c r="D679">
        <v>1560.329956</v>
      </c>
      <c r="E679">
        <v>1606.280029</v>
      </c>
      <c r="F679">
        <v>1606.280029</v>
      </c>
      <c r="G679">
        <v>74946790000</v>
      </c>
    </row>
    <row r="680" spans="1:7" x14ac:dyDescent="0.35">
      <c r="A680" s="15">
        <v>41456</v>
      </c>
      <c r="B680">
        <v>1609.780029</v>
      </c>
      <c r="C680">
        <v>1698.780029</v>
      </c>
      <c r="D680">
        <v>1604.5699460000001</v>
      </c>
      <c r="E680">
        <v>1685.7299800000001</v>
      </c>
      <c r="F680">
        <v>1685.7299800000001</v>
      </c>
      <c r="G680">
        <v>68106820000</v>
      </c>
    </row>
    <row r="681" spans="1:7" x14ac:dyDescent="0.35">
      <c r="A681" s="15">
        <v>41487</v>
      </c>
      <c r="B681">
        <v>1689.420044</v>
      </c>
      <c r="C681">
        <v>1709.670044</v>
      </c>
      <c r="D681">
        <v>1627.469971</v>
      </c>
      <c r="E681">
        <v>1632.969971</v>
      </c>
      <c r="F681">
        <v>1632.969971</v>
      </c>
      <c r="G681">
        <v>64802810000</v>
      </c>
    </row>
    <row r="682" spans="1:7" x14ac:dyDescent="0.35">
      <c r="A682" s="15">
        <v>41518</v>
      </c>
      <c r="B682">
        <v>1635.9499510000001</v>
      </c>
      <c r="C682">
        <v>1729.8599850000001</v>
      </c>
      <c r="D682">
        <v>1633.410034</v>
      </c>
      <c r="E682">
        <v>1681.5500489999999</v>
      </c>
      <c r="F682">
        <v>1681.5500489999999</v>
      </c>
      <c r="G682">
        <v>66174410000</v>
      </c>
    </row>
    <row r="683" spans="1:7" x14ac:dyDescent="0.35">
      <c r="A683" s="15">
        <v>41548</v>
      </c>
      <c r="B683">
        <v>1682.410034</v>
      </c>
      <c r="C683">
        <v>1775.219971</v>
      </c>
      <c r="D683">
        <v>1646.469971</v>
      </c>
      <c r="E683">
        <v>1756.540039</v>
      </c>
      <c r="F683">
        <v>1756.540039</v>
      </c>
      <c r="G683">
        <v>76647400000</v>
      </c>
    </row>
    <row r="684" spans="1:7" x14ac:dyDescent="0.35">
      <c r="A684" s="15">
        <v>41579</v>
      </c>
      <c r="B684">
        <v>1758.6999510000001</v>
      </c>
      <c r="C684">
        <v>1813.5500489999999</v>
      </c>
      <c r="D684">
        <v>1746.1999510000001</v>
      </c>
      <c r="E684">
        <v>1805.8100589999999</v>
      </c>
      <c r="F684">
        <v>1805.8100589999999</v>
      </c>
      <c r="G684">
        <v>63628190000</v>
      </c>
    </row>
    <row r="685" spans="1:7" x14ac:dyDescent="0.35">
      <c r="A685" s="15">
        <v>41609</v>
      </c>
      <c r="B685">
        <v>1806.5500489999999</v>
      </c>
      <c r="C685">
        <v>1849.4399410000001</v>
      </c>
      <c r="D685">
        <v>1767.98999</v>
      </c>
      <c r="E685">
        <v>1848.3599850000001</v>
      </c>
      <c r="F685">
        <v>1848.3599850000001</v>
      </c>
      <c r="G685">
        <v>64958820000</v>
      </c>
    </row>
    <row r="686" spans="1:7" x14ac:dyDescent="0.35">
      <c r="A686" s="15">
        <v>41640</v>
      </c>
      <c r="B686">
        <v>1845.8599850000001</v>
      </c>
      <c r="C686">
        <v>1850.839966</v>
      </c>
      <c r="D686">
        <v>1770.4499510000001</v>
      </c>
      <c r="E686">
        <v>1782.589966</v>
      </c>
      <c r="F686">
        <v>1782.589966</v>
      </c>
      <c r="G686">
        <v>75871910000</v>
      </c>
    </row>
    <row r="687" spans="1:7" x14ac:dyDescent="0.35">
      <c r="A687" s="15">
        <v>41671</v>
      </c>
      <c r="B687">
        <v>1782.6800539999999</v>
      </c>
      <c r="C687">
        <v>1867.920044</v>
      </c>
      <c r="D687">
        <v>1737.920044</v>
      </c>
      <c r="E687">
        <v>1859.4499510000001</v>
      </c>
      <c r="F687">
        <v>1859.4499510000001</v>
      </c>
      <c r="G687">
        <v>69725590000</v>
      </c>
    </row>
    <row r="688" spans="1:7" x14ac:dyDescent="0.35">
      <c r="A688" s="15">
        <v>41699</v>
      </c>
      <c r="B688">
        <v>1857.6800539999999</v>
      </c>
      <c r="C688">
        <v>1883.969971</v>
      </c>
      <c r="D688">
        <v>1834.4399410000001</v>
      </c>
      <c r="E688">
        <v>1872.339966</v>
      </c>
      <c r="F688">
        <v>1872.339966</v>
      </c>
      <c r="G688">
        <v>71885030000</v>
      </c>
    </row>
    <row r="689" spans="1:7" x14ac:dyDescent="0.35">
      <c r="A689" s="15">
        <v>41730</v>
      </c>
      <c r="B689">
        <v>1873.959961</v>
      </c>
      <c r="C689">
        <v>1897.280029</v>
      </c>
      <c r="D689">
        <v>1814.3599850000001</v>
      </c>
      <c r="E689">
        <v>1883.9499510000001</v>
      </c>
      <c r="F689">
        <v>1883.9499510000001</v>
      </c>
      <c r="G689">
        <v>71595810000</v>
      </c>
    </row>
    <row r="690" spans="1:7" x14ac:dyDescent="0.35">
      <c r="A690" s="15">
        <v>41760</v>
      </c>
      <c r="B690">
        <v>1884.3900149999999</v>
      </c>
      <c r="C690">
        <v>1924.030029</v>
      </c>
      <c r="D690">
        <v>1859.790039</v>
      </c>
      <c r="E690">
        <v>1923.5699460000001</v>
      </c>
      <c r="F690">
        <v>1923.5699460000001</v>
      </c>
      <c r="G690">
        <v>63623630000</v>
      </c>
    </row>
    <row r="691" spans="1:7" x14ac:dyDescent="0.35">
      <c r="A691" s="15">
        <v>41791</v>
      </c>
      <c r="B691">
        <v>1923.869995</v>
      </c>
      <c r="C691">
        <v>1968.170044</v>
      </c>
      <c r="D691">
        <v>1915.9799800000001</v>
      </c>
      <c r="E691">
        <v>1960.2299800000001</v>
      </c>
      <c r="F691">
        <v>1960.2299800000001</v>
      </c>
      <c r="G691">
        <v>63283380000</v>
      </c>
    </row>
    <row r="692" spans="1:7" x14ac:dyDescent="0.35">
      <c r="A692" s="15">
        <v>41821</v>
      </c>
      <c r="B692">
        <v>1962.290039</v>
      </c>
      <c r="C692">
        <v>1991.3900149999999</v>
      </c>
      <c r="D692">
        <v>1930.670044</v>
      </c>
      <c r="E692">
        <v>1930.670044</v>
      </c>
      <c r="F692">
        <v>1930.670044</v>
      </c>
      <c r="G692">
        <v>66524690000</v>
      </c>
    </row>
    <row r="693" spans="1:7" x14ac:dyDescent="0.35">
      <c r="A693" s="15">
        <v>41852</v>
      </c>
      <c r="B693">
        <v>1929.8000489999999</v>
      </c>
      <c r="C693">
        <v>2005.040039</v>
      </c>
      <c r="D693">
        <v>1904.780029</v>
      </c>
      <c r="E693">
        <v>2003.369995</v>
      </c>
      <c r="F693">
        <v>2003.369995</v>
      </c>
      <c r="G693">
        <v>58131140000</v>
      </c>
    </row>
    <row r="694" spans="1:7" x14ac:dyDescent="0.35">
      <c r="A694" s="15">
        <v>41883</v>
      </c>
      <c r="B694">
        <v>2004.0699460000001</v>
      </c>
      <c r="C694">
        <v>2019.26001</v>
      </c>
      <c r="D694">
        <v>1964.040039</v>
      </c>
      <c r="E694">
        <v>1972.290039</v>
      </c>
      <c r="F694">
        <v>1972.290039</v>
      </c>
      <c r="G694">
        <v>66706000000</v>
      </c>
    </row>
    <row r="695" spans="1:7" x14ac:dyDescent="0.35">
      <c r="A695" s="15">
        <v>41913</v>
      </c>
      <c r="B695">
        <v>1971.4399410000001</v>
      </c>
      <c r="C695">
        <v>2018.1899410000001</v>
      </c>
      <c r="D695">
        <v>1820.660034</v>
      </c>
      <c r="E695">
        <v>2018.0500489999999</v>
      </c>
      <c r="F695">
        <v>2018.0500489999999</v>
      </c>
      <c r="G695">
        <v>93714040000</v>
      </c>
    </row>
    <row r="696" spans="1:7" x14ac:dyDescent="0.35">
      <c r="A696" s="15">
        <v>41944</v>
      </c>
      <c r="B696">
        <v>2018.209961</v>
      </c>
      <c r="C696">
        <v>2075.76001</v>
      </c>
      <c r="D696">
        <v>2001.01001</v>
      </c>
      <c r="E696">
        <v>2067.5600589999999</v>
      </c>
      <c r="F696">
        <v>2067.5600589999999</v>
      </c>
      <c r="G696">
        <v>63600190000</v>
      </c>
    </row>
    <row r="697" spans="1:7" x14ac:dyDescent="0.35">
      <c r="A697" s="15">
        <v>41974</v>
      </c>
      <c r="B697">
        <v>2065.780029</v>
      </c>
      <c r="C697">
        <v>2093.5500489999999</v>
      </c>
      <c r="D697">
        <v>1972.5600589999999</v>
      </c>
      <c r="E697">
        <v>2058.8999020000001</v>
      </c>
      <c r="F697">
        <v>2058.8999020000001</v>
      </c>
      <c r="G697">
        <v>80743820000</v>
      </c>
    </row>
    <row r="698" spans="1:7" x14ac:dyDescent="0.35">
      <c r="A698" s="15">
        <v>42005</v>
      </c>
      <c r="B698">
        <v>2058.8999020000001</v>
      </c>
      <c r="C698">
        <v>2072.360107</v>
      </c>
      <c r="D698">
        <v>1988.119995</v>
      </c>
      <c r="E698">
        <v>1994.98999</v>
      </c>
      <c r="F698">
        <v>1994.98999</v>
      </c>
      <c r="G698">
        <v>77330040000</v>
      </c>
    </row>
    <row r="699" spans="1:7" x14ac:dyDescent="0.35">
      <c r="A699" s="15">
        <v>42036</v>
      </c>
      <c r="B699">
        <v>1996.670044</v>
      </c>
      <c r="C699">
        <v>2119.5900879999999</v>
      </c>
      <c r="D699">
        <v>1980.900024</v>
      </c>
      <c r="E699">
        <v>2104.5</v>
      </c>
      <c r="F699">
        <v>2104.5</v>
      </c>
      <c r="G699">
        <v>68775560000</v>
      </c>
    </row>
    <row r="700" spans="1:7" x14ac:dyDescent="0.35">
      <c r="A700" s="15">
        <v>42064</v>
      </c>
      <c r="B700">
        <v>2105.2299800000001</v>
      </c>
      <c r="C700">
        <v>2117.5200199999999</v>
      </c>
      <c r="D700">
        <v>2039.6899410000001</v>
      </c>
      <c r="E700">
        <v>2067.889893</v>
      </c>
      <c r="F700">
        <v>2067.889893</v>
      </c>
      <c r="G700">
        <v>76675850000</v>
      </c>
    </row>
    <row r="701" spans="1:7" x14ac:dyDescent="0.35">
      <c r="A701" s="15">
        <v>42095</v>
      </c>
      <c r="B701">
        <v>2067.6298830000001</v>
      </c>
      <c r="C701">
        <v>2125.919922</v>
      </c>
      <c r="D701">
        <v>2048.3798830000001</v>
      </c>
      <c r="E701">
        <v>2085.51001</v>
      </c>
      <c r="F701">
        <v>2085.51001</v>
      </c>
      <c r="G701">
        <v>72060940000</v>
      </c>
    </row>
    <row r="702" spans="1:7" x14ac:dyDescent="0.35">
      <c r="A702" s="15">
        <v>42125</v>
      </c>
      <c r="B702">
        <v>2087.3798830000001</v>
      </c>
      <c r="C702">
        <v>2134.719971</v>
      </c>
      <c r="D702">
        <v>2067.929932</v>
      </c>
      <c r="E702">
        <v>2107.389893</v>
      </c>
      <c r="F702">
        <v>2107.389893</v>
      </c>
      <c r="G702">
        <v>65187730000</v>
      </c>
    </row>
    <row r="703" spans="1:7" x14ac:dyDescent="0.35">
      <c r="A703" s="15">
        <v>42156</v>
      </c>
      <c r="B703">
        <v>2108.639893</v>
      </c>
      <c r="C703">
        <v>2129.8701169999999</v>
      </c>
      <c r="D703">
        <v>2056.320068</v>
      </c>
      <c r="E703">
        <v>2063.110107</v>
      </c>
      <c r="F703">
        <v>2063.110107</v>
      </c>
      <c r="G703">
        <v>73213980000</v>
      </c>
    </row>
    <row r="704" spans="1:7" x14ac:dyDescent="0.35">
      <c r="A704" s="15">
        <v>42186</v>
      </c>
      <c r="B704">
        <v>2067</v>
      </c>
      <c r="C704">
        <v>2132.820068</v>
      </c>
      <c r="D704">
        <v>2044.0200199999999</v>
      </c>
      <c r="E704">
        <v>2103.8400879999999</v>
      </c>
      <c r="F704">
        <v>2103.8400879999999</v>
      </c>
      <c r="G704">
        <v>77920590000</v>
      </c>
    </row>
    <row r="705" spans="1:7" x14ac:dyDescent="0.35">
      <c r="A705" s="15">
        <v>42217</v>
      </c>
      <c r="B705">
        <v>2104.48999</v>
      </c>
      <c r="C705">
        <v>2112.6599120000001</v>
      </c>
      <c r="D705">
        <v>1867.01001</v>
      </c>
      <c r="E705">
        <v>1972.1800539999999</v>
      </c>
      <c r="F705">
        <v>1972.1800539999999</v>
      </c>
      <c r="G705">
        <v>84626790000</v>
      </c>
    </row>
    <row r="706" spans="1:7" x14ac:dyDescent="0.35">
      <c r="A706" s="15">
        <v>42248</v>
      </c>
      <c r="B706">
        <v>1970.089966</v>
      </c>
      <c r="C706">
        <v>2020.8599850000001</v>
      </c>
      <c r="D706">
        <v>1871.910034</v>
      </c>
      <c r="E706">
        <v>1920.030029</v>
      </c>
      <c r="F706">
        <v>1920.030029</v>
      </c>
      <c r="G706">
        <v>79989370000</v>
      </c>
    </row>
    <row r="707" spans="1:7" x14ac:dyDescent="0.35">
      <c r="A707" s="15">
        <v>42278</v>
      </c>
      <c r="B707">
        <v>1919.650024</v>
      </c>
      <c r="C707">
        <v>2094.320068</v>
      </c>
      <c r="D707">
        <v>1893.6999510000001</v>
      </c>
      <c r="E707">
        <v>2079.360107</v>
      </c>
      <c r="F707">
        <v>2079.360107</v>
      </c>
      <c r="G707">
        <v>85844900000</v>
      </c>
    </row>
    <row r="708" spans="1:7" x14ac:dyDescent="0.35">
      <c r="A708" s="15">
        <v>42309</v>
      </c>
      <c r="B708">
        <v>2080.76001</v>
      </c>
      <c r="C708">
        <v>2116.4799800000001</v>
      </c>
      <c r="D708">
        <v>2019.3900149999999</v>
      </c>
      <c r="E708">
        <v>2080.4099120000001</v>
      </c>
      <c r="F708">
        <v>2080.4099120000001</v>
      </c>
      <c r="G708">
        <v>75943590000</v>
      </c>
    </row>
    <row r="709" spans="1:7" x14ac:dyDescent="0.35">
      <c r="A709" s="15">
        <v>42339</v>
      </c>
      <c r="B709">
        <v>2082.929932</v>
      </c>
      <c r="C709">
        <v>2104.2700199999999</v>
      </c>
      <c r="D709">
        <v>1993.26001</v>
      </c>
      <c r="E709">
        <v>2043.9399410000001</v>
      </c>
      <c r="F709">
        <v>2043.9399410000001</v>
      </c>
      <c r="G709">
        <v>83649260000</v>
      </c>
    </row>
    <row r="710" spans="1:7" x14ac:dyDescent="0.35">
      <c r="A710" s="15">
        <v>42370</v>
      </c>
      <c r="B710">
        <v>2038.1999510000001</v>
      </c>
      <c r="C710">
        <v>2038.1999510000001</v>
      </c>
      <c r="D710">
        <v>1812.290039</v>
      </c>
      <c r="E710">
        <v>1940.23999</v>
      </c>
      <c r="F710">
        <v>1940.23999</v>
      </c>
      <c r="G710">
        <v>92409770000</v>
      </c>
    </row>
    <row r="711" spans="1:7" x14ac:dyDescent="0.35">
      <c r="A711" s="15">
        <v>42401</v>
      </c>
      <c r="B711">
        <v>1936.9399410000001</v>
      </c>
      <c r="C711">
        <v>1962.959961</v>
      </c>
      <c r="D711">
        <v>1810.099976</v>
      </c>
      <c r="E711">
        <v>1932.2299800000001</v>
      </c>
      <c r="F711">
        <v>1932.2299800000001</v>
      </c>
      <c r="G711">
        <v>93049560000</v>
      </c>
    </row>
    <row r="712" spans="1:7" x14ac:dyDescent="0.35">
      <c r="A712" s="15">
        <v>42430</v>
      </c>
      <c r="B712">
        <v>1937.089966</v>
      </c>
      <c r="C712">
        <v>2072.209961</v>
      </c>
      <c r="D712">
        <v>1937.089966</v>
      </c>
      <c r="E712">
        <v>2059.73999</v>
      </c>
      <c r="F712">
        <v>2059.73999</v>
      </c>
      <c r="G712">
        <v>92639420000</v>
      </c>
    </row>
    <row r="713" spans="1:7" x14ac:dyDescent="0.35">
      <c r="A713" s="15">
        <v>42461</v>
      </c>
      <c r="B713">
        <v>2056.6201169999999</v>
      </c>
      <c r="C713">
        <v>2111.0500489999999</v>
      </c>
      <c r="D713">
        <v>2033.8000489999999</v>
      </c>
      <c r="E713">
        <v>2065.3000489999999</v>
      </c>
      <c r="F713">
        <v>2065.3000489999999</v>
      </c>
      <c r="G713">
        <v>81124990000</v>
      </c>
    </row>
    <row r="714" spans="1:7" x14ac:dyDescent="0.35">
      <c r="A714" s="15">
        <v>42491</v>
      </c>
      <c r="B714">
        <v>2067.169922</v>
      </c>
      <c r="C714">
        <v>2103.4799800000001</v>
      </c>
      <c r="D714">
        <v>2025.910034</v>
      </c>
      <c r="E714">
        <v>2096.9499510000001</v>
      </c>
      <c r="F714">
        <v>2096.9499510000001</v>
      </c>
      <c r="G714">
        <v>78883600000</v>
      </c>
    </row>
    <row r="715" spans="1:7" x14ac:dyDescent="0.35">
      <c r="A715" s="15">
        <v>42522</v>
      </c>
      <c r="B715">
        <v>2093.9399410000001</v>
      </c>
      <c r="C715">
        <v>2120.5500489999999</v>
      </c>
      <c r="D715">
        <v>1991.6800539999999</v>
      </c>
      <c r="E715">
        <v>2098.860107</v>
      </c>
      <c r="F715">
        <v>2098.860107</v>
      </c>
      <c r="G715">
        <v>86852700000</v>
      </c>
    </row>
    <row r="716" spans="1:7" x14ac:dyDescent="0.35">
      <c r="A716" s="15">
        <v>42552</v>
      </c>
      <c r="B716">
        <v>2099.3400879999999</v>
      </c>
      <c r="C716">
        <v>2177.0900879999999</v>
      </c>
      <c r="D716">
        <v>2074.0200199999999</v>
      </c>
      <c r="E716">
        <v>2173.6000979999999</v>
      </c>
      <c r="F716">
        <v>2173.6000979999999</v>
      </c>
      <c r="G716">
        <v>69530250000</v>
      </c>
    </row>
    <row r="717" spans="1:7" x14ac:dyDescent="0.35">
      <c r="A717" s="15">
        <v>42583</v>
      </c>
      <c r="B717">
        <v>2173.1499020000001</v>
      </c>
      <c r="C717">
        <v>2193.8100589999999</v>
      </c>
      <c r="D717">
        <v>2147.580078</v>
      </c>
      <c r="E717">
        <v>2170.9499510000001</v>
      </c>
      <c r="F717">
        <v>2170.9499510000001</v>
      </c>
      <c r="G717">
        <v>75610310000</v>
      </c>
    </row>
    <row r="718" spans="1:7" x14ac:dyDescent="0.35">
      <c r="A718" s="15">
        <v>42614</v>
      </c>
      <c r="B718">
        <v>2171.330078</v>
      </c>
      <c r="C718">
        <v>2187.8701169999999</v>
      </c>
      <c r="D718">
        <v>2119.1201169999999</v>
      </c>
      <c r="E718">
        <v>2168.2700199999999</v>
      </c>
      <c r="F718">
        <v>2168.2700199999999</v>
      </c>
      <c r="G718">
        <v>77270240000</v>
      </c>
    </row>
    <row r="719" spans="1:7" x14ac:dyDescent="0.35">
      <c r="A719" s="15">
        <v>42644</v>
      </c>
      <c r="B719">
        <v>2164.330078</v>
      </c>
      <c r="C719">
        <v>2169.6000979999999</v>
      </c>
      <c r="D719">
        <v>2114.719971</v>
      </c>
      <c r="E719">
        <v>2126.1499020000001</v>
      </c>
      <c r="F719">
        <v>2126.1499020000001</v>
      </c>
      <c r="G719">
        <v>73196630000</v>
      </c>
    </row>
    <row r="720" spans="1:7" x14ac:dyDescent="0.35">
      <c r="A720" s="15">
        <v>42675</v>
      </c>
      <c r="B720">
        <v>2128.679932</v>
      </c>
      <c r="C720">
        <v>2214.1000979999999</v>
      </c>
      <c r="D720">
        <v>2083.790039</v>
      </c>
      <c r="E720">
        <v>2198.8100589999999</v>
      </c>
      <c r="F720">
        <v>2198.8100589999999</v>
      </c>
      <c r="G720">
        <v>88299760000</v>
      </c>
    </row>
    <row r="721" spans="1:7" x14ac:dyDescent="0.35">
      <c r="A721" s="15">
        <v>42705</v>
      </c>
      <c r="B721">
        <v>2200.169922</v>
      </c>
      <c r="C721">
        <v>2277.530029</v>
      </c>
      <c r="D721">
        <v>2187.4399410000001</v>
      </c>
      <c r="E721">
        <v>2238.830078</v>
      </c>
      <c r="F721">
        <v>2238.830078</v>
      </c>
      <c r="G721">
        <v>75251240000</v>
      </c>
    </row>
    <row r="722" spans="1:7" x14ac:dyDescent="0.35">
      <c r="A722" s="15">
        <v>42736</v>
      </c>
      <c r="B722">
        <v>2251.570068</v>
      </c>
      <c r="C722">
        <v>2300.98999</v>
      </c>
      <c r="D722">
        <v>2245.1298830000001</v>
      </c>
      <c r="E722">
        <v>2278.8701169999999</v>
      </c>
      <c r="F722">
        <v>2278.8701169999999</v>
      </c>
      <c r="G722">
        <v>70483180000</v>
      </c>
    </row>
    <row r="723" spans="1:7" x14ac:dyDescent="0.35">
      <c r="A723" s="15">
        <v>42767</v>
      </c>
      <c r="B723">
        <v>2285.5900879999999</v>
      </c>
      <c r="C723">
        <v>2371.540039</v>
      </c>
      <c r="D723">
        <v>2271.6499020000001</v>
      </c>
      <c r="E723">
        <v>2363.639893</v>
      </c>
      <c r="F723">
        <v>2363.639893</v>
      </c>
      <c r="G723">
        <v>69162420000</v>
      </c>
    </row>
    <row r="724" spans="1:7" x14ac:dyDescent="0.35">
      <c r="A724" s="15">
        <v>42795</v>
      </c>
      <c r="B724">
        <v>2380.1298830000001</v>
      </c>
      <c r="C724">
        <v>2400.9799800000001</v>
      </c>
      <c r="D724">
        <v>2322.25</v>
      </c>
      <c r="E724">
        <v>2362.719971</v>
      </c>
      <c r="F724">
        <v>2362.719971</v>
      </c>
      <c r="G724">
        <v>81547770000</v>
      </c>
    </row>
    <row r="725" spans="1:7" x14ac:dyDescent="0.35">
      <c r="A725" s="15">
        <v>42826</v>
      </c>
      <c r="B725">
        <v>2362.3400879999999</v>
      </c>
      <c r="C725">
        <v>2398.1599120000001</v>
      </c>
      <c r="D725">
        <v>2328.9499510000001</v>
      </c>
      <c r="E725">
        <v>2384.1999510000001</v>
      </c>
      <c r="F725">
        <v>2384.1999510000001</v>
      </c>
      <c r="G725">
        <v>65265670000</v>
      </c>
    </row>
    <row r="726" spans="1:7" x14ac:dyDescent="0.35">
      <c r="A726" s="15">
        <v>42856</v>
      </c>
      <c r="B726">
        <v>2388.5</v>
      </c>
      <c r="C726">
        <v>2418.709961</v>
      </c>
      <c r="D726">
        <v>2352.719971</v>
      </c>
      <c r="E726">
        <v>2411.8000489999999</v>
      </c>
      <c r="F726">
        <v>2411.8000489999999</v>
      </c>
      <c r="G726">
        <v>79607170000</v>
      </c>
    </row>
    <row r="727" spans="1:7" x14ac:dyDescent="0.35">
      <c r="A727" s="15">
        <v>42887</v>
      </c>
      <c r="B727">
        <v>2415.6499020000001</v>
      </c>
      <c r="C727">
        <v>2453.820068</v>
      </c>
      <c r="D727">
        <v>2405.6999510000001</v>
      </c>
      <c r="E727">
        <v>2423.4099120000001</v>
      </c>
      <c r="F727">
        <v>2423.4099120000001</v>
      </c>
      <c r="G727">
        <v>81002490000</v>
      </c>
    </row>
    <row r="728" spans="1:7" x14ac:dyDescent="0.35">
      <c r="A728" s="15">
        <v>42917</v>
      </c>
      <c r="B728">
        <v>2431.389893</v>
      </c>
      <c r="C728">
        <v>2484.040039</v>
      </c>
      <c r="D728">
        <v>2407.6999510000001</v>
      </c>
      <c r="E728">
        <v>2470.3000489999999</v>
      </c>
      <c r="F728">
        <v>2470.3000489999999</v>
      </c>
      <c r="G728">
        <v>63169400000</v>
      </c>
    </row>
    <row r="729" spans="1:7" x14ac:dyDescent="0.35">
      <c r="A729" s="15">
        <v>42948</v>
      </c>
      <c r="B729">
        <v>2477.1000979999999</v>
      </c>
      <c r="C729">
        <v>2490.8701169999999</v>
      </c>
      <c r="D729">
        <v>2417.3500979999999</v>
      </c>
      <c r="E729">
        <v>2471.6499020000001</v>
      </c>
      <c r="F729">
        <v>2471.6499020000001</v>
      </c>
      <c r="G729">
        <v>70616030000</v>
      </c>
    </row>
    <row r="730" spans="1:7" x14ac:dyDescent="0.35">
      <c r="A730" s="15">
        <v>42979</v>
      </c>
      <c r="B730">
        <v>2474.419922</v>
      </c>
      <c r="C730">
        <v>2519.4399410000001</v>
      </c>
      <c r="D730">
        <v>2446.5500489999999</v>
      </c>
      <c r="E730">
        <v>2519.360107</v>
      </c>
      <c r="F730">
        <v>2519.360107</v>
      </c>
      <c r="G730">
        <v>66337980000</v>
      </c>
    </row>
    <row r="731" spans="1:7" x14ac:dyDescent="0.35">
      <c r="A731" s="15">
        <v>43009</v>
      </c>
      <c r="B731">
        <v>2521.1999510000001</v>
      </c>
      <c r="C731">
        <v>2582.9799800000001</v>
      </c>
      <c r="D731">
        <v>2520.3999020000001</v>
      </c>
      <c r="E731">
        <v>2575.26001</v>
      </c>
      <c r="F731">
        <v>2575.26001</v>
      </c>
      <c r="G731">
        <v>70871570000</v>
      </c>
    </row>
    <row r="732" spans="1:7" x14ac:dyDescent="0.35">
      <c r="A732" s="15">
        <v>43040</v>
      </c>
      <c r="B732">
        <v>2583.209961</v>
      </c>
      <c r="C732">
        <v>2657.73999</v>
      </c>
      <c r="D732">
        <v>2557.4499510000001</v>
      </c>
      <c r="E732">
        <v>2584.8400879999999</v>
      </c>
      <c r="F732">
        <v>2584.8400879999999</v>
      </c>
      <c r="G732">
        <v>95142800000</v>
      </c>
    </row>
    <row r="733" spans="1:7" x14ac:dyDescent="0.35">
      <c r="A733" s="15">
        <v>43070</v>
      </c>
      <c r="B733">
        <v>2645.1000979999999</v>
      </c>
      <c r="C733">
        <v>2694.969971</v>
      </c>
      <c r="D733">
        <v>2605.5200199999999</v>
      </c>
      <c r="E733">
        <v>2673.610107</v>
      </c>
      <c r="F733">
        <v>2673.610107</v>
      </c>
      <c r="G733">
        <v>65251190000</v>
      </c>
    </row>
    <row r="734" spans="1:7" x14ac:dyDescent="0.35">
      <c r="A734" s="15">
        <v>43101</v>
      </c>
      <c r="B734">
        <v>2683.7299800000001</v>
      </c>
      <c r="C734">
        <v>2872.8701169999999</v>
      </c>
      <c r="D734">
        <v>2682.360107</v>
      </c>
      <c r="E734">
        <v>2823.8100589999999</v>
      </c>
      <c r="F734">
        <v>2823.8100589999999</v>
      </c>
      <c r="G734">
        <v>76860120000</v>
      </c>
    </row>
    <row r="735" spans="1:7" x14ac:dyDescent="0.35">
      <c r="A735" s="15">
        <v>43132</v>
      </c>
      <c r="B735">
        <v>2816.4499510000001</v>
      </c>
      <c r="C735">
        <v>2835.959961</v>
      </c>
      <c r="D735">
        <v>2532.6899410000001</v>
      </c>
      <c r="E735">
        <v>2713.830078</v>
      </c>
      <c r="F735">
        <v>2713.830078</v>
      </c>
      <c r="G735">
        <v>79579410000</v>
      </c>
    </row>
    <row r="736" spans="1:7" x14ac:dyDescent="0.35">
      <c r="A736" s="15">
        <v>43160</v>
      </c>
      <c r="B736">
        <v>2715.219971</v>
      </c>
      <c r="C736">
        <v>2801.8999020000001</v>
      </c>
      <c r="D736">
        <v>2585.889893</v>
      </c>
      <c r="E736">
        <v>2640.8701169999999</v>
      </c>
      <c r="F736">
        <v>2640.8701169999999</v>
      </c>
      <c r="G736">
        <v>76369800000</v>
      </c>
    </row>
    <row r="737" spans="1:7" x14ac:dyDescent="0.35">
      <c r="A737" s="15">
        <v>43191</v>
      </c>
      <c r="B737">
        <v>2633.4499510000001</v>
      </c>
      <c r="C737">
        <v>2717.48999</v>
      </c>
      <c r="D737">
        <v>2553.8000489999999</v>
      </c>
      <c r="E737">
        <v>2648.0500489999999</v>
      </c>
      <c r="F737">
        <v>2648.0500489999999</v>
      </c>
      <c r="G737">
        <v>69648590000</v>
      </c>
    </row>
    <row r="738" spans="1:7" x14ac:dyDescent="0.35">
      <c r="A738" s="15">
        <v>43221</v>
      </c>
      <c r="B738">
        <v>2642.959961</v>
      </c>
      <c r="C738">
        <v>2742.23999</v>
      </c>
      <c r="D738">
        <v>2594.6201169999999</v>
      </c>
      <c r="E738">
        <v>2705.2700199999999</v>
      </c>
      <c r="F738">
        <v>2705.2700199999999</v>
      </c>
      <c r="G738">
        <v>75617280000</v>
      </c>
    </row>
    <row r="739" spans="1:7" x14ac:dyDescent="0.35">
      <c r="A739" s="15">
        <v>43252</v>
      </c>
      <c r="B739">
        <v>2718.6999510000001</v>
      </c>
      <c r="C739">
        <v>2791.469971</v>
      </c>
      <c r="D739">
        <v>2691.98999</v>
      </c>
      <c r="E739">
        <v>2718.3701169999999</v>
      </c>
      <c r="F739">
        <v>2718.3701169999999</v>
      </c>
      <c r="G739">
        <v>77439710000</v>
      </c>
    </row>
    <row r="740" spans="1:7" x14ac:dyDescent="0.35">
      <c r="A740" s="15">
        <v>43282</v>
      </c>
      <c r="B740">
        <v>2704.9499510000001</v>
      </c>
      <c r="C740">
        <v>2848.030029</v>
      </c>
      <c r="D740">
        <v>2698.9499510000001</v>
      </c>
      <c r="E740">
        <v>2816.290039</v>
      </c>
      <c r="F740">
        <v>2816.290039</v>
      </c>
      <c r="G740">
        <v>64542170000</v>
      </c>
    </row>
    <row r="741" spans="1:7" x14ac:dyDescent="0.35">
      <c r="A741" s="15">
        <v>43313</v>
      </c>
      <c r="B741">
        <v>2821.169922</v>
      </c>
      <c r="C741">
        <v>2916.5</v>
      </c>
      <c r="D741">
        <v>2796.3400879999999</v>
      </c>
      <c r="E741">
        <v>2901.5200199999999</v>
      </c>
      <c r="F741">
        <v>2901.5200199999999</v>
      </c>
      <c r="G741">
        <v>69238220000</v>
      </c>
    </row>
    <row r="742" spans="1:7" x14ac:dyDescent="0.35">
      <c r="A742" s="15">
        <v>43344</v>
      </c>
      <c r="B742">
        <v>2896.959961</v>
      </c>
      <c r="C742">
        <v>2940.9099120000001</v>
      </c>
      <c r="D742">
        <v>2864.1201169999999</v>
      </c>
      <c r="E742">
        <v>2913.9799800000001</v>
      </c>
      <c r="F742">
        <v>2913.9799800000001</v>
      </c>
      <c r="G742">
        <v>62492080000</v>
      </c>
    </row>
    <row r="743" spans="1:7" x14ac:dyDescent="0.35">
      <c r="A743" s="15">
        <v>43374</v>
      </c>
      <c r="B743">
        <v>2926.290039</v>
      </c>
      <c r="C743">
        <v>2939.860107</v>
      </c>
      <c r="D743">
        <v>2603.540039</v>
      </c>
      <c r="E743">
        <v>2711.73999</v>
      </c>
      <c r="F743">
        <v>2711.73999</v>
      </c>
      <c r="G743">
        <v>91327930000</v>
      </c>
    </row>
    <row r="744" spans="1:7" x14ac:dyDescent="0.35">
      <c r="A744" s="15">
        <v>43405</v>
      </c>
      <c r="B744">
        <v>2717.580078</v>
      </c>
      <c r="C744">
        <v>2815.1499020000001</v>
      </c>
      <c r="D744">
        <v>2631.0900879999999</v>
      </c>
      <c r="E744">
        <v>2760.169922</v>
      </c>
      <c r="F744">
        <v>2760.169922</v>
      </c>
      <c r="G744">
        <v>80080110000</v>
      </c>
    </row>
    <row r="745" spans="1:7" x14ac:dyDescent="0.35">
      <c r="A745" s="15">
        <v>43435</v>
      </c>
      <c r="B745">
        <v>2790.5</v>
      </c>
      <c r="C745">
        <v>2800.179932</v>
      </c>
      <c r="D745">
        <v>2346.580078</v>
      </c>
      <c r="E745">
        <v>2506.8500979999999</v>
      </c>
      <c r="F745">
        <v>2506.8500979999999</v>
      </c>
      <c r="G745">
        <v>83522570000</v>
      </c>
    </row>
    <row r="746" spans="1:7" x14ac:dyDescent="0.35">
      <c r="A746" s="15">
        <v>43466</v>
      </c>
      <c r="B746">
        <v>2476.959961</v>
      </c>
      <c r="C746">
        <v>2708.9499510000001</v>
      </c>
      <c r="D746">
        <v>2443.959961</v>
      </c>
      <c r="E746">
        <v>2704.1000979999999</v>
      </c>
      <c r="F746">
        <v>2704.1000979999999</v>
      </c>
      <c r="G746">
        <v>80401630000</v>
      </c>
    </row>
    <row r="747" spans="1:7" x14ac:dyDescent="0.35">
      <c r="A747" s="15">
        <v>43497</v>
      </c>
      <c r="B747">
        <v>2702.320068</v>
      </c>
      <c r="C747">
        <v>2813.48999</v>
      </c>
      <c r="D747">
        <v>2681.830078</v>
      </c>
      <c r="E747">
        <v>2784.48999</v>
      </c>
      <c r="F747">
        <v>2784.48999</v>
      </c>
      <c r="G747">
        <v>70183430000</v>
      </c>
    </row>
    <row r="748" spans="1:7" x14ac:dyDescent="0.35">
      <c r="A748" s="15">
        <v>43525</v>
      </c>
      <c r="B748">
        <v>2798.219971</v>
      </c>
      <c r="C748">
        <v>2860.3100589999999</v>
      </c>
      <c r="D748">
        <v>2722.2700199999999</v>
      </c>
      <c r="E748">
        <v>2834.3999020000001</v>
      </c>
      <c r="F748">
        <v>2834.3999020000001</v>
      </c>
      <c r="G748">
        <v>78596280000</v>
      </c>
    </row>
    <row r="749" spans="1:7" x14ac:dyDescent="0.35">
      <c r="A749" s="15">
        <v>43556</v>
      </c>
      <c r="B749">
        <v>2848.6298830000001</v>
      </c>
      <c r="C749">
        <v>2949.5200199999999</v>
      </c>
      <c r="D749">
        <v>2848.6298830000001</v>
      </c>
      <c r="E749">
        <v>2945.830078</v>
      </c>
      <c r="F749">
        <v>2945.830078</v>
      </c>
      <c r="G749">
        <v>69604840000</v>
      </c>
    </row>
    <row r="750" spans="1:7" x14ac:dyDescent="0.35">
      <c r="A750" s="15">
        <v>43586</v>
      </c>
      <c r="B750">
        <v>2952.330078</v>
      </c>
      <c r="C750">
        <v>2954.1298830000001</v>
      </c>
      <c r="D750">
        <v>2750.5200199999999</v>
      </c>
      <c r="E750">
        <v>2752.0600589999999</v>
      </c>
      <c r="F750">
        <v>2752.0600589999999</v>
      </c>
      <c r="G750">
        <v>76860120000</v>
      </c>
    </row>
    <row r="751" spans="1:7" x14ac:dyDescent="0.35">
      <c r="A751" s="15">
        <v>43617</v>
      </c>
      <c r="B751">
        <v>2751.530029</v>
      </c>
      <c r="C751">
        <v>2964.1499020000001</v>
      </c>
      <c r="D751">
        <v>2728.8100589999999</v>
      </c>
      <c r="E751">
        <v>2941.76001</v>
      </c>
      <c r="F751">
        <v>2941.76001</v>
      </c>
      <c r="G751">
        <v>70881390000</v>
      </c>
    </row>
    <row r="752" spans="1:7" x14ac:dyDescent="0.35">
      <c r="A752" s="15">
        <v>43647</v>
      </c>
      <c r="B752">
        <v>2971.4099120000001</v>
      </c>
      <c r="C752">
        <v>3027.9799800000001</v>
      </c>
      <c r="D752">
        <v>2952.219971</v>
      </c>
      <c r="E752">
        <v>2980.3798830000001</v>
      </c>
      <c r="F752">
        <v>2980.3798830000001</v>
      </c>
      <c r="G752">
        <v>70349470000</v>
      </c>
    </row>
    <row r="753" spans="1:7" x14ac:dyDescent="0.35">
      <c r="A753" s="15">
        <v>43678</v>
      </c>
      <c r="B753">
        <v>2980.320068</v>
      </c>
      <c r="C753">
        <v>3013.5900879999999</v>
      </c>
      <c r="D753">
        <v>2822.1201169999999</v>
      </c>
      <c r="E753">
        <v>2926.459961</v>
      </c>
      <c r="F753">
        <v>2926.459961</v>
      </c>
      <c r="G753">
        <v>79599440000</v>
      </c>
    </row>
    <row r="754" spans="1:7" x14ac:dyDescent="0.35">
      <c r="A754" s="15">
        <v>43709</v>
      </c>
      <c r="B754">
        <v>2909.01001</v>
      </c>
      <c r="C754">
        <v>3021.98999</v>
      </c>
      <c r="D754">
        <v>2891.8500979999999</v>
      </c>
      <c r="E754">
        <v>2976.73999</v>
      </c>
      <c r="F754">
        <v>2976.73999</v>
      </c>
      <c r="G754">
        <v>73992330000</v>
      </c>
    </row>
    <row r="755" spans="1:7" x14ac:dyDescent="0.35">
      <c r="A755" s="15">
        <v>43739</v>
      </c>
      <c r="B755">
        <v>2983.6899410000001</v>
      </c>
      <c r="C755">
        <v>3050.1000979999999</v>
      </c>
      <c r="D755">
        <v>2855.9399410000001</v>
      </c>
      <c r="E755">
        <v>3037.5600589999999</v>
      </c>
      <c r="F755">
        <v>3037.5600589999999</v>
      </c>
      <c r="G755">
        <v>77564550000</v>
      </c>
    </row>
    <row r="756" spans="1:7" x14ac:dyDescent="0.35">
      <c r="A756" s="15">
        <v>43770</v>
      </c>
      <c r="B756">
        <v>3050.719971</v>
      </c>
      <c r="C756">
        <v>3154.26001</v>
      </c>
      <c r="D756">
        <v>3050.719971</v>
      </c>
      <c r="E756">
        <v>3140.9799800000001</v>
      </c>
      <c r="F756">
        <v>3140.9799800000001</v>
      </c>
      <c r="G756">
        <v>72179920000</v>
      </c>
    </row>
    <row r="757" spans="1:7" x14ac:dyDescent="0.35">
      <c r="A757" s="15">
        <v>43800</v>
      </c>
      <c r="B757">
        <v>3143.8500979999999</v>
      </c>
      <c r="C757">
        <v>3247.929932</v>
      </c>
      <c r="D757">
        <v>3070.330078</v>
      </c>
      <c r="E757">
        <v>3230.780029</v>
      </c>
      <c r="F757">
        <v>3230.780029</v>
      </c>
      <c r="G757">
        <v>72054000000</v>
      </c>
    </row>
    <row r="758" spans="1:7" x14ac:dyDescent="0.35">
      <c r="A758" s="15">
        <v>43831</v>
      </c>
      <c r="B758">
        <v>3244.669922</v>
      </c>
      <c r="C758">
        <v>3337.7700199999999</v>
      </c>
      <c r="D758">
        <v>3214.639893</v>
      </c>
      <c r="E758">
        <v>3225.5200199999999</v>
      </c>
      <c r="F758">
        <v>3225.5200199999999</v>
      </c>
      <c r="G758">
        <v>77104420000</v>
      </c>
    </row>
    <row r="759" spans="1:7" x14ac:dyDescent="0.35">
      <c r="A759" s="15">
        <v>43862</v>
      </c>
      <c r="B759">
        <v>3235.6599120000001</v>
      </c>
      <c r="C759">
        <v>3393.5200199999999</v>
      </c>
      <c r="D759">
        <v>2855.8400879999999</v>
      </c>
      <c r="E759">
        <v>2954.219971</v>
      </c>
      <c r="F759">
        <v>2954.219971</v>
      </c>
      <c r="G759">
        <v>84292270000</v>
      </c>
    </row>
    <row r="760" spans="1:7" x14ac:dyDescent="0.35">
      <c r="A760" s="15">
        <v>43891</v>
      </c>
      <c r="B760">
        <v>2974.280029</v>
      </c>
      <c r="C760">
        <v>3136.719971</v>
      </c>
      <c r="D760">
        <v>2191.860107</v>
      </c>
      <c r="E760">
        <v>2584.5900879999999</v>
      </c>
      <c r="F760">
        <v>2584.5900879999999</v>
      </c>
      <c r="G760">
        <v>161801100000</v>
      </c>
    </row>
    <row r="761" spans="1:7" x14ac:dyDescent="0.35">
      <c r="A761" s="15">
        <v>43922</v>
      </c>
      <c r="B761">
        <v>2498.080078</v>
      </c>
      <c r="C761">
        <v>2954.860107</v>
      </c>
      <c r="D761">
        <v>2447.48999</v>
      </c>
      <c r="E761">
        <v>2912.429932</v>
      </c>
      <c r="F761">
        <v>2912.429932</v>
      </c>
      <c r="G761">
        <v>123163450000</v>
      </c>
    </row>
    <row r="762" spans="1:7" x14ac:dyDescent="0.35">
      <c r="A762" s="15">
        <v>43952</v>
      </c>
      <c r="B762">
        <v>2869.0900879999999</v>
      </c>
      <c r="C762">
        <v>3068.669922</v>
      </c>
      <c r="D762">
        <v>2766.639893</v>
      </c>
      <c r="E762">
        <v>3044.3100589999999</v>
      </c>
      <c r="F762">
        <v>3044.3100589999999</v>
      </c>
      <c r="G762">
        <v>106799100000</v>
      </c>
    </row>
    <row r="763" spans="1:7" x14ac:dyDescent="0.35">
      <c r="A763" s="15">
        <v>43983</v>
      </c>
      <c r="B763">
        <v>3038.780029</v>
      </c>
      <c r="C763">
        <v>3233.1298830000001</v>
      </c>
      <c r="D763">
        <v>2965.6599120000001</v>
      </c>
      <c r="E763">
        <v>3100.290039</v>
      </c>
      <c r="F763">
        <v>3100.290039</v>
      </c>
      <c r="G763">
        <v>131044000000</v>
      </c>
    </row>
    <row r="764" spans="1:7" x14ac:dyDescent="0.35">
      <c r="A764" s="15">
        <v>44013</v>
      </c>
      <c r="B764">
        <v>3105.919922</v>
      </c>
      <c r="C764">
        <v>3279.98999</v>
      </c>
      <c r="D764">
        <v>3101.169922</v>
      </c>
      <c r="E764">
        <v>3271.1201169999999</v>
      </c>
      <c r="F764">
        <v>3271.1201169999999</v>
      </c>
      <c r="G764">
        <v>97197020000</v>
      </c>
    </row>
    <row r="765" spans="1:7" x14ac:dyDescent="0.35">
      <c r="A765" s="15">
        <v>44044</v>
      </c>
      <c r="B765">
        <v>3288.26001</v>
      </c>
      <c r="C765">
        <v>3514.7700199999999</v>
      </c>
      <c r="D765">
        <v>3284.530029</v>
      </c>
      <c r="E765">
        <v>3500.3100589999999</v>
      </c>
      <c r="F765">
        <v>3500.3100589999999</v>
      </c>
      <c r="G765">
        <v>84402300000</v>
      </c>
    </row>
    <row r="766" spans="1:7" x14ac:dyDescent="0.35">
      <c r="A766" s="15">
        <v>44075</v>
      </c>
      <c r="B766">
        <v>3507.4399410000001</v>
      </c>
      <c r="C766">
        <v>3588.110107</v>
      </c>
      <c r="D766">
        <v>3209.4499510000001</v>
      </c>
      <c r="E766">
        <v>3363</v>
      </c>
      <c r="F766">
        <v>3363</v>
      </c>
      <c r="G766">
        <v>92084120000</v>
      </c>
    </row>
    <row r="767" spans="1:7" x14ac:dyDescent="0.35">
      <c r="A767" s="15">
        <v>44105</v>
      </c>
      <c r="B767">
        <v>3385.8701169999999</v>
      </c>
      <c r="C767">
        <v>3549.8500979999999</v>
      </c>
      <c r="D767">
        <v>3233.9399410000001</v>
      </c>
      <c r="E767">
        <v>3269.959961</v>
      </c>
      <c r="F767">
        <v>3269.959961</v>
      </c>
      <c r="G767">
        <v>89737600000</v>
      </c>
    </row>
    <row r="768" spans="1:7" x14ac:dyDescent="0.35">
      <c r="A768" s="15">
        <v>44136</v>
      </c>
      <c r="B768">
        <v>3296.1999510000001</v>
      </c>
      <c r="C768">
        <v>3645.98999</v>
      </c>
      <c r="D768">
        <v>3279.73999</v>
      </c>
      <c r="E768">
        <v>3621.6298830000001</v>
      </c>
      <c r="F768">
        <v>3621.6298830000001</v>
      </c>
      <c r="G768">
        <v>100977880000</v>
      </c>
    </row>
    <row r="769" spans="1:7" x14ac:dyDescent="0.35">
      <c r="A769" s="15">
        <v>44166</v>
      </c>
      <c r="B769">
        <v>3645.8701169999999</v>
      </c>
      <c r="C769">
        <v>3725.1201169999999</v>
      </c>
      <c r="D769">
        <v>3633.3999020000001</v>
      </c>
      <c r="E769">
        <v>3722.4799800000001</v>
      </c>
      <c r="F769">
        <v>3722.4799800000001</v>
      </c>
      <c r="G769">
        <v>61342050000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Craps</vt:lpstr>
      <vt:lpstr>Sheet2</vt:lpstr>
      <vt:lpstr>RlteDemo</vt:lpstr>
      <vt:lpstr>sp500Forecast</vt:lpstr>
      <vt:lpstr>IndexMatch</vt:lpstr>
      <vt:lpstr>GreenVal</vt:lpstr>
      <vt:lpstr>HiVal</vt:lpstr>
      <vt:lpstr>LoVal</vt:lpstr>
    </vt:vector>
  </TitlesOfParts>
  <Company>PepsiCo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Thomas {BIS}</dc:creator>
  <cp:lastModifiedBy>mikec</cp:lastModifiedBy>
  <dcterms:created xsi:type="dcterms:W3CDTF">2014-06-16T20:04:30Z</dcterms:created>
  <dcterms:modified xsi:type="dcterms:W3CDTF">2020-12-19T15:44:56Z</dcterms:modified>
</cp:coreProperties>
</file>